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209565FD-E1BF-4A37-B8AB-3276A00D75A8}" xr6:coauthVersionLast="47" xr6:coauthVersionMax="47" xr10:uidLastSave="{00000000-0000-0000-0000-000000000000}"/>
  <bookViews>
    <workbookView xWindow="-103" yWindow="-103" windowWidth="21806" windowHeight="13886" xr2:uid="{06276E4F-B8ED-4133-BA02-6C1843314AD2}"/>
  </bookViews>
  <sheets>
    <sheet name="2023" sheetId="1" r:id="rId1"/>
    <sheet name="Условия работы" sheetId="2" r:id="rId2"/>
  </sheets>
  <externalReferences>
    <externalReference r:id="rId3"/>
    <externalReference r:id="rId4"/>
  </externalReferences>
  <definedNames>
    <definedName name="_xlnm._FilterDatabase" localSheetId="0" hidden="1">'2023'!$B$26:$O$334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cher" localSheetId="0">#REF!</definedName>
    <definedName name="cher" localSheetId="1">#REF!</definedName>
    <definedName name="che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 localSheetId="0">#REF!</definedName>
    <definedName name="form" localSheetId="1">#REF!</definedName>
    <definedName name="form">#REF!</definedName>
    <definedName name="frg">#REF!</definedName>
    <definedName name="frig">#REF!</definedName>
    <definedName name="hostjan" localSheetId="0">#REF!</definedName>
    <definedName name="hostjan" localSheetId="1">#REF!</definedName>
    <definedName name="hostjan">#REF!</definedName>
    <definedName name="hug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klematisjan" localSheetId="0">#REF!</definedName>
    <definedName name="klematisjan" localSheetId="1">#REF!</definedName>
    <definedName name="klematisjan">#REF!</definedName>
    <definedName name="liljan" localSheetId="0">#REF!</definedName>
    <definedName name="liljan" localSheetId="1">#REF!</definedName>
    <definedName name="liljan">#REF!</definedName>
    <definedName name="newheko">'[1]рабочий 2022'!$A$10:$L$1012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1">[2]PDX!#REF!</definedName>
    <definedName name="PDXSPR">[2]PDX!#REF!</definedName>
    <definedName name="pionprice" localSheetId="0">#REF!</definedName>
    <definedName name="pionprice" localSheetId="1">#REF!</definedName>
    <definedName name="pionprice">#REF!</definedName>
    <definedName name="poinjan" localSheetId="0">#REF!</definedName>
    <definedName name="poinjan" localSheetId="1">#REF!</definedName>
    <definedName name="poinjan">#REF!</definedName>
    <definedName name="ROYAL" localSheetId="0">#REF!</definedName>
    <definedName name="ROYAL" localSheetId="1">#REF!</definedName>
    <definedName name="ROYAL">#REF!</definedName>
    <definedName name="sajjan" localSheetId="0">#REF!</definedName>
    <definedName name="sajjan" localSheetId="1">#REF!</definedName>
    <definedName name="sajjan">#REF!</definedName>
    <definedName name="st" localSheetId="0">#REF!</definedName>
    <definedName name="st" localSheetId="1">#REF!</definedName>
    <definedName name="st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seny">#REF!</definedName>
    <definedName name="артикулы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6" i="1" l="1"/>
  <c r="M316" i="1"/>
  <c r="L308" i="1"/>
  <c r="M308" i="1"/>
  <c r="L309" i="1"/>
  <c r="M309" i="1"/>
  <c r="L310" i="1"/>
  <c r="M310" i="1"/>
  <c r="L311" i="1"/>
  <c r="M311" i="1"/>
  <c r="M281" i="1"/>
  <c r="L281" i="1"/>
  <c r="M279" i="1"/>
  <c r="L279" i="1"/>
  <c r="M277" i="1"/>
  <c r="L277" i="1"/>
  <c r="M254" i="1"/>
  <c r="L254" i="1"/>
  <c r="M242" i="1"/>
  <c r="L242" i="1"/>
  <c r="M234" i="1"/>
  <c r="L234" i="1"/>
  <c r="M224" i="1"/>
  <c r="L224" i="1"/>
  <c r="M210" i="1"/>
  <c r="L210" i="1"/>
  <c r="M208" i="1"/>
  <c r="L208" i="1"/>
  <c r="M185" i="1"/>
  <c r="L185" i="1"/>
  <c r="M180" i="1"/>
  <c r="L180" i="1"/>
  <c r="L74" i="1"/>
  <c r="M74" i="1"/>
  <c r="L75" i="1"/>
  <c r="M75" i="1"/>
  <c r="L76" i="1"/>
  <c r="M76" i="1"/>
  <c r="M54" i="1"/>
  <c r="L54" i="1"/>
  <c r="M46" i="1"/>
  <c r="L46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5" i="1"/>
  <c r="L315" i="1"/>
  <c r="M314" i="1"/>
  <c r="L314" i="1"/>
  <c r="M313" i="1"/>
  <c r="L313" i="1"/>
  <c r="M312" i="1"/>
  <c r="L312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0" i="1"/>
  <c r="L280" i="1"/>
  <c r="M278" i="1"/>
  <c r="L278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09" i="1"/>
  <c r="L209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4" i="1"/>
  <c r="L184" i="1"/>
  <c r="M183" i="1"/>
  <c r="L183" i="1"/>
  <c r="M182" i="1"/>
  <c r="L182" i="1"/>
  <c r="M181" i="1"/>
  <c r="L181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9" i="1"/>
  <c r="K333" i="1" s="1"/>
  <c r="K334" i="1" s="1"/>
  <c r="M11" i="1" l="1"/>
  <c r="M12" i="1" s="1"/>
  <c r="M10" i="1"/>
  <c r="M13" i="1" l="1"/>
  <c r="M14" i="1" s="1"/>
</calcChain>
</file>

<file path=xl/sharedStrings.xml><?xml version="1.0" encoding="utf-8"?>
<sst xmlns="http://schemas.openxmlformats.org/spreadsheetml/2006/main" count="2799" uniqueCount="985">
  <si>
    <t>смотреть</t>
  </si>
  <si>
    <t>← YouTube видео-ролик PlantMarket о фриго</t>
  </si>
  <si>
    <t>Земляника садовая ФРИГО  - весна 2023</t>
  </si>
  <si>
    <t xml:space="preserve">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</si>
  <si>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</si>
  <si>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</si>
  <si>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</si>
  <si>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8 неделя 2022</t>
  </si>
  <si>
    <t>Адрес склада: Владимирская область, Киржачский район, пос. Знаменское</t>
  </si>
  <si>
    <t>Курс продажи СберБанка</t>
  </si>
  <si>
    <t>9 неделя 2022</t>
  </si>
  <si>
    <t>Выдача заказов: 8-19 недели 2023. Срок приёма заказов: до 31 января 2023</t>
  </si>
  <si>
    <t>8 неделя 2023</t>
  </si>
  <si>
    <t>← Выберите период поставки</t>
  </si>
  <si>
    <t>10 неделя 2022</t>
  </si>
  <si>
    <t>Общий минимальный заказ 500 €. При заказе 300-499 € применяется торговая надбавка 10%</t>
  </si>
  <si>
    <t>Количество ящиков</t>
  </si>
  <si>
    <t>11 неделя 2022</t>
  </si>
  <si>
    <t>Кратность заказа на сорт 1 ящик</t>
  </si>
  <si>
    <t>Количество растений</t>
  </si>
  <si>
    <t>12 неделя 2022</t>
  </si>
  <si>
    <t>Упаковка бесплатная: фанерные ящики 50х30х25 см, 40х60х23 см, 50х60х23 см</t>
  </si>
  <si>
    <t>Сумма заказа без скидки</t>
  </si>
  <si>
    <t>Задаток при бронировании:  50%, доплата 50% за 3 недели до погрузки в Европе</t>
  </si>
  <si>
    <t>Скидка или надбавка за объем</t>
  </si>
  <si>
    <t>9 неделя 2023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</si>
  <si>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</si>
  <si>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 xml:space="preserve">Итоговая сумма заказа </t>
  </si>
  <si>
    <t>10 неделя 2023</t>
  </si>
  <si>
    <r>
      <t xml:space="preserve">Система скидок: от 1500 €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2000 €</t>
    </r>
    <r>
      <rPr>
        <b/>
        <sz val="11"/>
        <color theme="1"/>
        <rFont val="Arial"/>
        <family val="2"/>
        <charset val="204"/>
      </rPr>
      <t xml:space="preserve">  — 2%</t>
    </r>
    <r>
      <rPr>
        <sz val="11"/>
        <color theme="1"/>
        <rFont val="Arial"/>
        <family val="2"/>
        <charset val="204"/>
      </rPr>
      <t>, от 3000 €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5000 €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10000 €</t>
    </r>
    <r>
      <rPr>
        <b/>
        <sz val="11"/>
        <color theme="1"/>
        <rFont val="Arial"/>
        <family val="2"/>
        <charset val="204"/>
      </rPr>
      <t xml:space="preserve"> — 6%</t>
    </r>
  </si>
  <si>
    <t>Итоговая сумма заказа</t>
  </si>
  <si>
    <t>11 неделя 2023</t>
  </si>
  <si>
    <t>12 неделя 2023</t>
  </si>
  <si>
    <t>13 неделя 2023</t>
  </si>
  <si>
    <t>Класс</t>
  </si>
  <si>
    <t>Диам.корн. Шейки</t>
  </si>
  <si>
    <t>Вместимость в ящик</t>
  </si>
  <si>
    <t>14 неделя 2023</t>
  </si>
  <si>
    <t>А++</t>
  </si>
  <si>
    <t>17 + мм</t>
  </si>
  <si>
    <t>150-200</t>
  </si>
  <si>
    <t>15 неделя 2023</t>
  </si>
  <si>
    <t>А+</t>
  </si>
  <si>
    <t xml:space="preserve">13-18 мм </t>
  </si>
  <si>
    <t>200-300</t>
  </si>
  <si>
    <t>16 неделя 2023</t>
  </si>
  <si>
    <t>А</t>
  </si>
  <si>
    <t>8-15 мм</t>
  </si>
  <si>
    <t>450-600</t>
  </si>
  <si>
    <t>17 неделя 2023</t>
  </si>
  <si>
    <t>В</t>
  </si>
  <si>
    <t>6-9 мм</t>
  </si>
  <si>
    <t>700-1000</t>
  </si>
  <si>
    <t>18 неделя 2023</t>
  </si>
  <si>
    <t>Вместимость в ящик ориентировочная. В случае ее изменения, заказ повторно согласуется  с покупателем.</t>
  </si>
  <si>
    <t>19 неделя 2023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</si>
  <si>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</si>
  <si>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</si>
  <si>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</si>
  <si>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</si>
  <si>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</si>
  <si>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r>
      <t xml:space="preserve">Заказ, ящиков  </t>
    </r>
    <r>
      <rPr>
        <sz val="18"/>
        <rFont val="Arial"/>
        <family val="2"/>
      </rPr>
      <t>↓</t>
    </r>
  </si>
  <si>
    <t>Заказ, шт.</t>
  </si>
  <si>
    <t xml:space="preserve">Сумма, €  </t>
  </si>
  <si>
    <t>Доступно к выдаче</t>
  </si>
  <si>
    <t>Описание</t>
  </si>
  <si>
    <t>Alba_B</t>
  </si>
  <si>
    <t>87-17-0056</t>
  </si>
  <si>
    <t>Италия</t>
  </si>
  <si>
    <t>ранний</t>
  </si>
  <si>
    <t>Alba</t>
  </si>
  <si>
    <t>B</t>
  </si>
  <si>
    <t>с 8 недели 2023</t>
  </si>
  <si>
    <t>Ягоды крупные, ярко-красные с блеском, транспортабельные</t>
  </si>
  <si>
    <t>Alba_A</t>
  </si>
  <si>
    <t>87-17-0003</t>
  </si>
  <si>
    <t>A</t>
  </si>
  <si>
    <t>Alba_A+</t>
  </si>
  <si>
    <t>87-17-0004</t>
  </si>
  <si>
    <t>A+</t>
  </si>
  <si>
    <t>Albion_B</t>
  </si>
  <si>
    <t>87-17-0087</t>
  </si>
  <si>
    <t>США</t>
  </si>
  <si>
    <t>✓ ремонтантный</t>
  </si>
  <si>
    <t>Albion</t>
  </si>
  <si>
    <t>Транспортабельная, сладкая, с легким земляничном ароматом</t>
  </si>
  <si>
    <t>Albion_A</t>
  </si>
  <si>
    <t>87-17-0051</t>
  </si>
  <si>
    <t>Albion_A+</t>
  </si>
  <si>
    <t>87-17-0105</t>
  </si>
  <si>
    <t>Allegro_B</t>
  </si>
  <si>
    <t>87-62-0050</t>
  </si>
  <si>
    <t>Нидерланды</t>
  </si>
  <si>
    <t>Allegro</t>
  </si>
  <si>
    <t>Плоды сладкие, блестящие и ароматные. Подходит для открытого грунта, для районов с возвратными заморозками.</t>
  </si>
  <si>
    <t>Allegro_A</t>
  </si>
  <si>
    <t>30-03-0089</t>
  </si>
  <si>
    <t>Allegro_A+</t>
  </si>
  <si>
    <t>30-03-0090</t>
  </si>
  <si>
    <t>Allegro_A++</t>
  </si>
  <si>
    <t>87-62-0047</t>
  </si>
  <si>
    <t>A++</t>
  </si>
  <si>
    <t>Anabelle_B</t>
  </si>
  <si>
    <t>30-03-0067</t>
  </si>
  <si>
    <t>Франция</t>
  </si>
  <si>
    <t>Anabelle</t>
  </si>
  <si>
    <t>Гармоничный, сладкий вкус, аромат напоминает лесную землянику</t>
  </si>
  <si>
    <t>Anabelle_A</t>
  </si>
  <si>
    <t>30-03-0068</t>
  </si>
  <si>
    <t>Anabelle_A+</t>
  </si>
  <si>
    <t>30-03-0069</t>
  </si>
  <si>
    <t>Anais_B</t>
  </si>
  <si>
    <t>30-03-0043</t>
  </si>
  <si>
    <t>Anais</t>
  </si>
  <si>
    <t>Хорошая производительность и отличный вкус</t>
  </si>
  <si>
    <t>Anais_A</t>
  </si>
  <si>
    <t>30-03-0044</t>
  </si>
  <si>
    <t>Anais_A+</t>
  </si>
  <si>
    <t>30-03-0045</t>
  </si>
  <si>
    <t>Ananas_B</t>
  </si>
  <si>
    <t>87-17-0081</t>
  </si>
  <si>
    <t>средний</t>
  </si>
  <si>
    <t>Ananas</t>
  </si>
  <si>
    <t>Белые ягоды с  запахом ананаса</t>
  </si>
  <si>
    <t>Ananas_A</t>
  </si>
  <si>
    <t>87-17-0023</t>
  </si>
  <si>
    <t>Ananas_A+</t>
  </si>
  <si>
    <t>87-17-0100</t>
  </si>
  <si>
    <t>Aprica_B</t>
  </si>
  <si>
    <t>80-01-0106</t>
  </si>
  <si>
    <t>средне-ранний</t>
  </si>
  <si>
    <t>Aprica</t>
  </si>
  <si>
    <t>Ягоды ярко-красные, сладкие, весом до 30г.</t>
  </si>
  <si>
    <t>Aprica_A</t>
  </si>
  <si>
    <t>80-01-0104</t>
  </si>
  <si>
    <t>Aromas_A</t>
  </si>
  <si>
    <t>87-95-0001</t>
  </si>
  <si>
    <t xml:space="preserve">Aromas </t>
  </si>
  <si>
    <t>Крупные ягоды с плотной мякотью и гармоничным вкусом</t>
  </si>
  <si>
    <t>Arosa_A</t>
  </si>
  <si>
    <t>80-01-0117</t>
  </si>
  <si>
    <t>Arosa</t>
  </si>
  <si>
    <t>Ягоды оранжево-красные, блестящие, весом до 30 г., хорошо переносят транспортировку. Сочная, сладкая, с классическим земляничным ароматом.</t>
  </si>
  <si>
    <t>Asia_B</t>
  </si>
  <si>
    <t>87-17-0057</t>
  </si>
  <si>
    <t>Asia</t>
  </si>
  <si>
    <t>Идеальный баланс  сахара и уместной кислинки</t>
  </si>
  <si>
    <t>Asia_A</t>
  </si>
  <si>
    <t>87-17-0005</t>
  </si>
  <si>
    <t>Asia_A+</t>
  </si>
  <si>
    <t>30-03-0120</t>
  </si>
  <si>
    <t>Aura_A</t>
  </si>
  <si>
    <t>80-01-0025</t>
  </si>
  <si>
    <t>Aura</t>
  </si>
  <si>
    <t>Ягода сладкая красивой, классической формы, крупная</t>
  </si>
  <si>
    <t>Bravura_B</t>
  </si>
  <si>
    <t>87-65-0111</t>
  </si>
  <si>
    <t>Bravura</t>
  </si>
  <si>
    <t>НОВИНКА 2019! Крепкий сорт, устойчивый к мучнистой росе с высокой продуктивностью</t>
  </si>
  <si>
    <t>Bravura_A</t>
  </si>
  <si>
    <t>87-65-0112</t>
  </si>
  <si>
    <t>Bravura_A+</t>
  </si>
  <si>
    <t>87-65-0144</t>
  </si>
  <si>
    <t>A+/++</t>
  </si>
  <si>
    <t>Cabrillo_A</t>
  </si>
  <si>
    <t>80-01-0007</t>
  </si>
  <si>
    <t xml:space="preserve">Cabrillo </t>
  </si>
  <si>
    <t>Плотные плоды с выдающимся вкусом, пригодна для свежего рынка и переработки</t>
  </si>
  <si>
    <t>Camarosa_B</t>
  </si>
  <si>
    <t>30-03-0001</t>
  </si>
  <si>
    <t>Camarosa</t>
  </si>
  <si>
    <t>Мякоть достаточно плотная, но сочная, нежная и ароматная. Отличается высокими показателями транспортабельности собранного урожая и хорошими товарными качествами спелой ягоды.</t>
  </si>
  <si>
    <t>Camarosa_A</t>
  </si>
  <si>
    <t>30-03-0002</t>
  </si>
  <si>
    <t>Camarosa_A+</t>
  </si>
  <si>
    <t>30-03-0003</t>
  </si>
  <si>
    <t>Candiss_B</t>
  </si>
  <si>
    <t>30-03-0004</t>
  </si>
  <si>
    <t>Candiss</t>
  </si>
  <si>
    <t>Ягоды сладкие и ароматные. Урожайность высокая, хорошо хранятся.</t>
  </si>
  <si>
    <t>Candiss_A</t>
  </si>
  <si>
    <t>30-03-0005</t>
  </si>
  <si>
    <t>Candiss_A+</t>
  </si>
  <si>
    <t>30-03-0006</t>
  </si>
  <si>
    <t>Capri_A</t>
  </si>
  <si>
    <t>80-03-0005</t>
  </si>
  <si>
    <t>Capri</t>
  </si>
  <si>
    <t>Capri_A+</t>
  </si>
  <si>
    <t>80-03-0006</t>
  </si>
  <si>
    <t>Charlotte_B</t>
  </si>
  <si>
    <t>30-03-0024</t>
  </si>
  <si>
    <t>Charlotte</t>
  </si>
  <si>
    <t>Сладкая с небольшой кислинкой и сильным ароматом.</t>
  </si>
  <si>
    <t>Charlotte_A</t>
  </si>
  <si>
    <t>30-03-0025</t>
  </si>
  <si>
    <t>Charlotte_A+</t>
  </si>
  <si>
    <t>30-03-0026</t>
  </si>
  <si>
    <t>Ciflorette_B</t>
  </si>
  <si>
    <t>30-03-0007</t>
  </si>
  <si>
    <t>Ciflorette</t>
  </si>
  <si>
    <t>Вкус насыщенный, земляничный. Плотность хорошая. Высоко ценится за вкусовые качества и стабильно высокую урожайность.
Отличается высокой пластичностью, легко адаптируется к почвенно - климатическим условиям произрастания.</t>
  </si>
  <si>
    <t>Ciflorette_A</t>
  </si>
  <si>
    <t>30-03-0008</t>
  </si>
  <si>
    <t>Ciflorette_A+</t>
  </si>
  <si>
    <t>30-03-0009</t>
  </si>
  <si>
    <t>Cijosee_B</t>
  </si>
  <si>
    <t>30-03-0105</t>
  </si>
  <si>
    <t>Cijosee</t>
  </si>
  <si>
    <t>Ярко-красные плоды, высокая урожайность</t>
  </si>
  <si>
    <t>Cijosee_A</t>
  </si>
  <si>
    <t>30-03-0116</t>
  </si>
  <si>
    <t>Cijosee_A+</t>
  </si>
  <si>
    <t>30-03-0130</t>
  </si>
  <si>
    <t>Cirafine_B</t>
  </si>
  <si>
    <t>30-03-0027</t>
  </si>
  <si>
    <t>Cirafine</t>
  </si>
  <si>
    <t>Дает урожай наравне с ранними сортами и плодоносит до осени. Ягоды довольно плотные и сочные. Хороший баланс кислоты и сахара во вкусе.</t>
  </si>
  <si>
    <t>Cirafine_A</t>
  </si>
  <si>
    <t>30-03-0028</t>
  </si>
  <si>
    <t>Cirafine_A+</t>
  </si>
  <si>
    <t>30-03-0085</t>
  </si>
  <si>
    <t>Clery_B</t>
  </si>
  <si>
    <t>80-01-0088</t>
  </si>
  <si>
    <t>Clery</t>
  </si>
  <si>
    <t xml:space="preserve">Ягоды крупные, весом до 40 г, сладкие почти без кислинки, с ароматом </t>
  </si>
  <si>
    <t>Clery_A</t>
  </si>
  <si>
    <t>80-01-0071</t>
  </si>
  <si>
    <t>Clery_A+</t>
  </si>
  <si>
    <t>80-01-0087</t>
  </si>
  <si>
    <t>Cristina_B</t>
  </si>
  <si>
    <t>87-17-0071</t>
  </si>
  <si>
    <t>поздний</t>
  </si>
  <si>
    <t>Cristina</t>
  </si>
  <si>
    <t>Крупные ягоды красивой формы. Хорошая урожайность и вкусовые качества.</t>
  </si>
  <si>
    <t>Cristina_A</t>
  </si>
  <si>
    <t>87-17-0064</t>
  </si>
  <si>
    <t>Cristina_A+</t>
  </si>
  <si>
    <t>87-17-0063</t>
  </si>
  <si>
    <t>Dahli_B</t>
  </si>
  <si>
    <t>87-65-0075</t>
  </si>
  <si>
    <t>Dahli</t>
  </si>
  <si>
    <t>Вкус сладкий,выраженным земляничным ароматом и мускатными нотками</t>
  </si>
  <si>
    <t>Dahli_A</t>
  </si>
  <si>
    <t>87-65-0074</t>
  </si>
  <si>
    <t>Dahli_A+</t>
  </si>
  <si>
    <t>87-65-0076</t>
  </si>
  <si>
    <t>Dahli_A++</t>
  </si>
  <si>
    <t>87-65-0077</t>
  </si>
  <si>
    <t>Daroyal_B</t>
  </si>
  <si>
    <t>87-65-0011</t>
  </si>
  <si>
    <t>Daroyal</t>
  </si>
  <si>
    <t>Красивые душистые сладкие ягоды с плотной мякотью</t>
  </si>
  <si>
    <t>Daroyal_A</t>
  </si>
  <si>
    <t>87-65-0001</t>
  </si>
  <si>
    <t>Daroyal_A+</t>
  </si>
  <si>
    <t>87-65-0030</t>
  </si>
  <si>
    <t>Daroyal_A++</t>
  </si>
  <si>
    <t>87-65-0031</t>
  </si>
  <si>
    <t>Darselect_B</t>
  </si>
  <si>
    <t>87-65-0012</t>
  </si>
  <si>
    <t>Darselect</t>
  </si>
  <si>
    <t>Конические ягоды, хорошо транспортируются</t>
  </si>
  <si>
    <t>Darselect_A</t>
  </si>
  <si>
    <t>87-65-0002</t>
  </si>
  <si>
    <t>Darselect_A+</t>
  </si>
  <si>
    <t>87-65-0021</t>
  </si>
  <si>
    <t>Darselect_A++</t>
  </si>
  <si>
    <t>87-65-0032</t>
  </si>
  <si>
    <t>Dely_A</t>
  </si>
  <si>
    <t>80-01-0076</t>
  </si>
  <si>
    <t>Dely</t>
  </si>
  <si>
    <t>Ягоды ярко-красного цвета, мясистые, сладкие. Вес 30-45г.</t>
  </si>
  <si>
    <t>Dely_A+</t>
  </si>
  <si>
    <t>80-01-0094</t>
  </si>
  <si>
    <t>Diamante_B</t>
  </si>
  <si>
    <t>87-62-0027</t>
  </si>
  <si>
    <t>Diamante</t>
  </si>
  <si>
    <t>Высокоурожайная, крупноплодная, быстро адаптируется к климатическим условиям</t>
  </si>
  <si>
    <t>Diamante_A</t>
  </si>
  <si>
    <t>87-62-0028</t>
  </si>
  <si>
    <t>Diamante_A+</t>
  </si>
  <si>
    <t>87-62-0029</t>
  </si>
  <si>
    <t>Elianny_B</t>
  </si>
  <si>
    <t>87-17-0065</t>
  </si>
  <si>
    <t>Elianny</t>
  </si>
  <si>
    <t>Вкус десертный, яркий - сладкий, с душистым ароматом</t>
  </si>
  <si>
    <t>Elianny_A</t>
  </si>
  <si>
    <t>87-17-0011</t>
  </si>
  <si>
    <t>Elianny_A+</t>
  </si>
  <si>
    <t>87-17-0012</t>
  </si>
  <si>
    <t>Elly_B</t>
  </si>
  <si>
    <t>87-17-0077</t>
  </si>
  <si>
    <t>Elly</t>
  </si>
  <si>
    <t>Отличается хорошим ростом и урожайностью (сравнима с Клери). Хороший вкус, крепкие ягоды.</t>
  </si>
  <si>
    <t>Elly_A</t>
  </si>
  <si>
    <t>87-17-0089</t>
  </si>
  <si>
    <t>Elly_A+</t>
  </si>
  <si>
    <t>87-17-0097</t>
  </si>
  <si>
    <t>Elsanta_B</t>
  </si>
  <si>
    <t>87-17-0079</t>
  </si>
  <si>
    <t>Elsanta</t>
  </si>
  <si>
    <t>Яркий  вкус ягод и повышенная сочность</t>
  </si>
  <si>
    <t>Elsanta_A</t>
  </si>
  <si>
    <t>87-17-0066</t>
  </si>
  <si>
    <t>Elsanta_A+</t>
  </si>
  <si>
    <t>87-62-0098</t>
  </si>
  <si>
    <t>Elsanta_A++</t>
  </si>
  <si>
    <t>87-62-0056</t>
  </si>
  <si>
    <t>Elvira_B</t>
  </si>
  <si>
    <t>87-62-0040</t>
  </si>
  <si>
    <t>Elvira</t>
  </si>
  <si>
    <t xml:space="preserve">Мякоть плотная, очень сладкая, с  земляничным ароматом. С отсутствием кислинки во вкусе
</t>
  </si>
  <si>
    <t>Elvira_A</t>
  </si>
  <si>
    <t>87-62-0041</t>
  </si>
  <si>
    <t>Elvira_A+</t>
  </si>
  <si>
    <t>87-62-0063</t>
  </si>
  <si>
    <t>Faith_B</t>
  </si>
  <si>
    <t>87-65-0088</t>
  </si>
  <si>
    <t>cредне-поздний</t>
  </si>
  <si>
    <t>Faith</t>
  </si>
  <si>
    <t>Ягоды конической формы, вкусные, ярко-красного цвета, напоминают сорт Соната. Сорт устойчив к мучнистой росе и серой гнили.</t>
  </si>
  <si>
    <t>Faith_A</t>
  </si>
  <si>
    <t>87-65-0042</t>
  </si>
  <si>
    <t>Faith_A+</t>
  </si>
  <si>
    <t>87-65-0089</t>
  </si>
  <si>
    <t>Faith_A++</t>
  </si>
  <si>
    <t>87-65-0090</t>
  </si>
  <si>
    <t>Falco_B</t>
  </si>
  <si>
    <t>87-65-0084</t>
  </si>
  <si>
    <t>cредне-ранний</t>
  </si>
  <si>
    <t>Falco</t>
  </si>
  <si>
    <t>Сладкий вкус, очень сочная и при этом плотная мякоть. Высокоурожайный сорт.</t>
  </si>
  <si>
    <t>Falco_A</t>
  </si>
  <si>
    <t>87-65-0085</t>
  </si>
  <si>
    <t>Falco_A+</t>
  </si>
  <si>
    <t>87-65-0086</t>
  </si>
  <si>
    <t>Falco_A++</t>
  </si>
  <si>
    <t>87-65-0087</t>
  </si>
  <si>
    <t>Favori_B</t>
  </si>
  <si>
    <t>87-65-0101</t>
  </si>
  <si>
    <t>Favori</t>
  </si>
  <si>
    <t xml:space="preserve">Урожайность выше средней, отличные вкусовые качества даже в дождливый период. Куст земляники компактный, ягоды крупные, ароматные и очень вкусные. </t>
  </si>
  <si>
    <t>Favori_A</t>
  </si>
  <si>
    <t>87-65-0067</t>
  </si>
  <si>
    <t>Favori_A+</t>
  </si>
  <si>
    <t>87-65-0152</t>
  </si>
  <si>
    <t>FE2015_B</t>
  </si>
  <si>
    <t>87-62-0151</t>
  </si>
  <si>
    <t>FE2015</t>
  </si>
  <si>
    <t>FE2015_A</t>
  </si>
  <si>
    <t>87-62-0140</t>
  </si>
  <si>
    <t>FE2015_A+</t>
  </si>
  <si>
    <t>87-62-0129</t>
  </si>
  <si>
    <t>FE2015_A++</t>
  </si>
  <si>
    <t>87-62-0128</t>
  </si>
  <si>
    <t>Fernando_B</t>
  </si>
  <si>
    <t>87-17-0082</t>
  </si>
  <si>
    <t>средне-поздний</t>
  </si>
  <si>
    <t>Fernando</t>
  </si>
  <si>
    <t>Цвет ягод, а также мякоти темно-красный. По твердости такой же, как у Кимберли. Вкус хороший, практически не подвержен наиболее распространенным заболеваниям.</t>
  </si>
  <si>
    <t>Fernando_A</t>
  </si>
  <si>
    <t>87-17-0091</t>
  </si>
  <si>
    <t>Fernando_A+</t>
  </si>
  <si>
    <t>87-17-0101</t>
  </si>
  <si>
    <t>Figaro_B</t>
  </si>
  <si>
    <t>87-62-0023</t>
  </si>
  <si>
    <t>Figaro</t>
  </si>
  <si>
    <t>Ягоды крупные, очень плотные, с оранжевым оттенком  и нежнейшей розовой мякотью. Благодаря длинным плодоножкам их очень удобно собирать</t>
  </si>
  <si>
    <t>Figaro_A</t>
  </si>
  <si>
    <t>87-62-0024</t>
  </si>
  <si>
    <t>Figaro_A+</t>
  </si>
  <si>
    <t>87-62-0025</t>
  </si>
  <si>
    <t>Figaro_A++</t>
  </si>
  <si>
    <t>87-62-0026</t>
  </si>
  <si>
    <t>Flair_B</t>
  </si>
  <si>
    <t>87-65-0154</t>
  </si>
  <si>
    <t>Flair</t>
  </si>
  <si>
    <t xml:space="preserve">Глянцевые ягоды с земляничным ароматом. Пригодна к транспортировке и хранению </t>
  </si>
  <si>
    <t>Flair_A</t>
  </si>
  <si>
    <t>87-65-0044</t>
  </si>
  <si>
    <t>Flair_A+</t>
  </si>
  <si>
    <t>87-65-0155</t>
  </si>
  <si>
    <t>Flair_A++</t>
  </si>
  <si>
    <t>87-65-0056</t>
  </si>
  <si>
    <t>Florence_B</t>
  </si>
  <si>
    <t>87-62-0075</t>
  </si>
  <si>
    <t>Англия</t>
  </si>
  <si>
    <t>Florence</t>
  </si>
  <si>
    <t>Аристократка грядки, сладкая даже в дождливое лето</t>
  </si>
  <si>
    <t>Florence_A</t>
  </si>
  <si>
    <t>87-62-0066</t>
  </si>
  <si>
    <t>Florence_A+</t>
  </si>
  <si>
    <t>87-62-0099</t>
  </si>
  <si>
    <t>Florence_A++</t>
  </si>
  <si>
    <t>87-62-0109</t>
  </si>
  <si>
    <t>Florentina_B</t>
  </si>
  <si>
    <t>87-65-0105</t>
  </si>
  <si>
    <t>Florentina</t>
  </si>
  <si>
    <t>Florentina_A</t>
  </si>
  <si>
    <t>87-65-0106</t>
  </si>
  <si>
    <t>Florentina_A+</t>
  </si>
  <si>
    <t>87-65-0158</t>
  </si>
  <si>
    <t>Florida beauty_B</t>
  </si>
  <si>
    <t>80-01-0075</t>
  </si>
  <si>
    <t>Florida beauty</t>
  </si>
  <si>
    <t>Ягоды светло-малинового цвета с привлекательным блеском. Крупные до 50г.</t>
  </si>
  <si>
    <t>Florida beauty_A</t>
  </si>
  <si>
    <t>80-01-0131</t>
  </si>
  <si>
    <t>Florina_B</t>
  </si>
  <si>
    <t>87-65-0159</t>
  </si>
  <si>
    <t>Florina</t>
  </si>
  <si>
    <t>Florina_A</t>
  </si>
  <si>
    <t>87-65-0160</t>
  </si>
  <si>
    <t>Florina_A+</t>
  </si>
  <si>
    <t>87-65-0161</t>
  </si>
  <si>
    <t>Furore_B</t>
  </si>
  <si>
    <t>87-65-0103</t>
  </si>
  <si>
    <t>Furore</t>
  </si>
  <si>
    <t>Furore_A</t>
  </si>
  <si>
    <t>87-65-0068</t>
  </si>
  <si>
    <t>Furore_A+</t>
  </si>
  <si>
    <t>87-65-0164</t>
  </si>
  <si>
    <t>Gariguette_A</t>
  </si>
  <si>
    <t>87-17-0001</t>
  </si>
  <si>
    <t>Gariguette</t>
  </si>
  <si>
    <t>Вкус десертный с ярким ароматом,  прослеживаются земляничные нотки, кислота и сахар сбалансированы</t>
  </si>
  <si>
    <t>Gariguette_A+</t>
  </si>
  <si>
    <t>87-17-0002</t>
  </si>
  <si>
    <t>Hademar_B</t>
  </si>
  <si>
    <t>87-65-0110</t>
  </si>
  <si>
    <t>Hademar</t>
  </si>
  <si>
    <t>Hademar_A</t>
  </si>
  <si>
    <t>87-65-0109</t>
  </si>
  <si>
    <t>Hademar_A+</t>
  </si>
  <si>
    <t>87-65-0165</t>
  </si>
  <si>
    <t>Honeoye_B</t>
  </si>
  <si>
    <t>87-17-0058</t>
  </si>
  <si>
    <t>Honeoye</t>
  </si>
  <si>
    <t>Ягода с упругой розовой мякотью, хорошо транспортируется</t>
  </si>
  <si>
    <t>Honeoye_A</t>
  </si>
  <si>
    <t>87-17-0059</t>
  </si>
  <si>
    <t>Honeoye_A+</t>
  </si>
  <si>
    <t>87-17-0060</t>
  </si>
  <si>
    <t>Honeoye_A++</t>
  </si>
  <si>
    <t>87-62-0003</t>
  </si>
  <si>
    <t>Joly_B</t>
  </si>
  <si>
    <t>80-01-0093</t>
  </si>
  <si>
    <t>Joly</t>
  </si>
  <si>
    <t>Имеет многогранный и очень приятный вкус. Ягоды крупные, 20-35 г. Мякоть сочная и плотная одновременно. Урожайность высокая.</t>
  </si>
  <si>
    <t>Joly_A</t>
  </si>
  <si>
    <t>80-01-0091</t>
  </si>
  <si>
    <t>Kent_B</t>
  </si>
  <si>
    <t>87-62-0030</t>
  </si>
  <si>
    <t>Канада</t>
  </si>
  <si>
    <t>Kent</t>
  </si>
  <si>
    <t>Очень сладкая, отлично хранится и транспортируется</t>
  </si>
  <si>
    <t>Kent_A</t>
  </si>
  <si>
    <t>87-62-0031</t>
  </si>
  <si>
    <t>Kent_A+</t>
  </si>
  <si>
    <t>87-62-0032</t>
  </si>
  <si>
    <t>Kimberly_B</t>
  </si>
  <si>
    <t>87-17-0067</t>
  </si>
  <si>
    <t>Kimberly</t>
  </si>
  <si>
    <t>Сердцеобразные плоды карамельного вкуса</t>
  </si>
  <si>
    <t>Kimberly_A</t>
  </si>
  <si>
    <t>87-17-0007</t>
  </si>
  <si>
    <t>Kimberly_A+</t>
  </si>
  <si>
    <t>87-17-0008</t>
  </si>
  <si>
    <t>Korona_B</t>
  </si>
  <si>
    <t>87-65-0016</t>
  </si>
  <si>
    <t>Korona</t>
  </si>
  <si>
    <t>Cладкие сердцевидные ягоды без пустот</t>
  </si>
  <si>
    <t>Korona_A</t>
  </si>
  <si>
    <t>87-65-0006</t>
  </si>
  <si>
    <t>Korona_A+</t>
  </si>
  <si>
    <t>87-65-0036</t>
  </si>
  <si>
    <t>Korona_A++</t>
  </si>
  <si>
    <t>87-65-0055</t>
  </si>
  <si>
    <t>Laetitia_A</t>
  </si>
  <si>
    <t>80-01-0099</t>
  </si>
  <si>
    <t>Laetitia</t>
  </si>
  <si>
    <t>Ягоды ярко-алые с карминово-фиолетовым оттенком, очень красивые. Мякоть твердая, сладкая.</t>
  </si>
  <si>
    <t>Lambada_B</t>
  </si>
  <si>
    <t>87-65-0135</t>
  </si>
  <si>
    <t>Lambada</t>
  </si>
  <si>
    <t>Неприхотлива, хорошо растет  как в открытом грунте, так и в теплице</t>
  </si>
  <si>
    <t>Lambada_A</t>
  </si>
  <si>
    <t>87-65-0136</t>
  </si>
  <si>
    <t>Lambada_A+</t>
  </si>
  <si>
    <t>87-65-0137</t>
  </si>
  <si>
    <t>Lambada_A++</t>
  </si>
  <si>
    <t>87-65-0138</t>
  </si>
  <si>
    <t>Limalexia_B</t>
  </si>
  <si>
    <t>87-62-0079</t>
  </si>
  <si>
    <t>Limalexia</t>
  </si>
  <si>
    <t>Ягоды очень крупные, десертного вкуса. Обладает редким сочетанием - плотности и насыщенного сладкого аромата</t>
  </si>
  <si>
    <t>Limalexia_A</t>
  </si>
  <si>
    <t>87-62-0067</t>
  </si>
  <si>
    <t>Limalexia_A+</t>
  </si>
  <si>
    <t>87-62-0105</t>
  </si>
  <si>
    <t>Limalexia_A++</t>
  </si>
  <si>
    <t>87-62-0112</t>
  </si>
  <si>
    <t>Lycia_A</t>
  </si>
  <si>
    <t>80-01-0114</t>
  </si>
  <si>
    <t>Lycia</t>
  </si>
  <si>
    <t>Ягоды правильной формы, крупные. Вес 35-40г. Плоды очень сладкие с интенсивным вкусом и ароматом, с низкой кислотностью.</t>
  </si>
  <si>
    <t>Magnus_B</t>
  </si>
  <si>
    <t>87-65-0099</t>
  </si>
  <si>
    <t>Magnus</t>
  </si>
  <si>
    <t>Устойчив почти ко всем заболеваниям, хорошо переносит российские зимы. Ягоды без кислинки, правильной конической формы с приятным сладким вкусом, мякоть плотная и очень ароматная. Хорошо переносит транспортировку, пригоден к любому виду переработки, в том числе и для приготовления варенья.</t>
  </si>
  <si>
    <t>Magnus_A</t>
  </si>
  <si>
    <t>87-65-0098</t>
  </si>
  <si>
    <t>Magnus_A+</t>
  </si>
  <si>
    <t>87-65-0071</t>
  </si>
  <si>
    <t>Magnus_A++</t>
  </si>
  <si>
    <t>87-65-0100</t>
  </si>
  <si>
    <t>Malga_A</t>
  </si>
  <si>
    <t>80-01-0013</t>
  </si>
  <si>
    <t>Malga</t>
  </si>
  <si>
    <t>Привлекателен высокой урожайностью и длительным периодом плодоношения. Не боится летнего зноя и дождливого лета. Вкус сочетается с неповторимым ароматом.</t>
  </si>
  <si>
    <t>Malling Allure_B</t>
  </si>
  <si>
    <t>87-62-0156</t>
  </si>
  <si>
    <t>Великобритания</t>
  </si>
  <si>
    <t>Malling Allure</t>
  </si>
  <si>
    <t>Ягоды симметричные и плотные, без пустот. Мякоть очень сладкая, сочная, с гармоничным конфетным послевкусием и небольшим ароматом.</t>
  </si>
  <si>
    <t>Malling Allure_A</t>
  </si>
  <si>
    <t>87-62-0145</t>
  </si>
  <si>
    <t>Malling Allure_A+</t>
  </si>
  <si>
    <t>87-62-0134</t>
  </si>
  <si>
    <t>Malling Allure_A++</t>
  </si>
  <si>
    <t>87-62-0124</t>
  </si>
  <si>
    <t>Malling Centenary_B</t>
  </si>
  <si>
    <t>87-62-0155</t>
  </si>
  <si>
    <t>Шотландия</t>
  </si>
  <si>
    <t>Malling Centenary</t>
  </si>
  <si>
    <t>Крупные сладкие ягоды с плотной мякотью и гармоничным ароматом земляники.</t>
  </si>
  <si>
    <t>Malling Centenary_A</t>
  </si>
  <si>
    <t>87-62-0144</t>
  </si>
  <si>
    <t>Malling Centenary_A+</t>
  </si>
  <si>
    <t>87-62-0133</t>
  </si>
  <si>
    <t>Malling Centenary_A++</t>
  </si>
  <si>
    <t>87-62-0123</t>
  </si>
  <si>
    <t>Malwina_B</t>
  </si>
  <si>
    <t>87-65-0045</t>
  </si>
  <si>
    <t>Германия</t>
  </si>
  <si>
    <t>Malwina</t>
  </si>
  <si>
    <t>Вкус истинно десертный.  Мякоть плотная и  достаточно сочная</t>
  </si>
  <si>
    <t>Malwina_A</t>
  </si>
  <si>
    <t>87-65-0046</t>
  </si>
  <si>
    <t>Malwina_A+</t>
  </si>
  <si>
    <t>87-65-0047</t>
  </si>
  <si>
    <t>Malwina_A++</t>
  </si>
  <si>
    <t>87-65-0048</t>
  </si>
  <si>
    <t>Manon Des Fraises_B</t>
  </si>
  <si>
    <t>30-03-0097</t>
  </si>
  <si>
    <t>Manon Des Fraises</t>
  </si>
  <si>
    <t>Отличные вкусовые качества. Высокая урожайность. Не подвержен болезням и вредителям, не требует особого ухода. Плоды удлиненно-конической формы, прекрасный товарный вид.</t>
  </si>
  <si>
    <t>Manon Des Fraises_A</t>
  </si>
  <si>
    <t>30-03-0087</t>
  </si>
  <si>
    <t>Manon Des Fraises_A+</t>
  </si>
  <si>
    <t>30-03-0094</t>
  </si>
  <si>
    <t>Mara des Bois_B</t>
  </si>
  <si>
    <t>87-17-0021</t>
  </si>
  <si>
    <t>Mara des Bois</t>
  </si>
  <si>
    <t>Приторно сладкие ягоды, страсть французских кулинаров</t>
  </si>
  <si>
    <t>Mara des Bois_A</t>
  </si>
  <si>
    <t>87-17-0022</t>
  </si>
  <si>
    <t>Mara des Bois_A+</t>
  </si>
  <si>
    <t>87-17-0039</t>
  </si>
  <si>
    <t>Maxim_B</t>
  </si>
  <si>
    <t>87-65-0060</t>
  </si>
  <si>
    <t>Maxim</t>
  </si>
  <si>
    <t>Чрезвычайно крупноплодный сорт с сочными ярко-красными ягодами</t>
  </si>
  <si>
    <t>Maxim_A</t>
  </si>
  <si>
    <t>87-65-0061</t>
  </si>
  <si>
    <t>Maxim_A+</t>
  </si>
  <si>
    <t>87-65-0062</t>
  </si>
  <si>
    <t>Maxim_A++</t>
  </si>
  <si>
    <t>87-65-0133</t>
  </si>
  <si>
    <t>Mieze Schindler_B</t>
  </si>
  <si>
    <t>87-65-0058</t>
  </si>
  <si>
    <t>Mieze Schindler</t>
  </si>
  <si>
    <t>Мускатный вкус, напоминает и землянику, и малину одновременно</t>
  </si>
  <si>
    <t>Mieze Schindler_A</t>
  </si>
  <si>
    <t>87-65-0053</t>
  </si>
  <si>
    <t>Mieze Schindler_A+</t>
  </si>
  <si>
    <t>87-65-0059</t>
  </si>
  <si>
    <t>Mieze Schindler_A++</t>
  </si>
  <si>
    <t>87-65-0134</t>
  </si>
  <si>
    <t>Monterey_B</t>
  </si>
  <si>
    <t>87-17-0086</t>
  </si>
  <si>
    <t>Monterey</t>
  </si>
  <si>
    <t>Плоды крупные, твердые, слегка резные, темно-красные. Вкус хороший, с отчетливым сладким послевкусием, что нечасто встречается у калифорнийских сортов. Довольно устойчив к грибковым заболеваниям, но может заболеть плесенью.</t>
  </si>
  <si>
    <t>Monterey_A</t>
  </si>
  <si>
    <t>87-17-0094</t>
  </si>
  <si>
    <t>Monterey_A+</t>
  </si>
  <si>
    <t>87-17-0104</t>
  </si>
  <si>
    <t>Murano_B</t>
  </si>
  <si>
    <t>80-03-0004</t>
  </si>
  <si>
    <t>Murano</t>
  </si>
  <si>
    <t>Обильное и продолжительное плодоношение. Ягоды красно-оранжевого оттенка, очень красивые, средних размеров.Мякоть плотная, но при этом очень сочная. Вкусовые качества ягод отменные. Они сладкие, с легкой ноткой кислинки. Отличная транспортабельность.</t>
  </si>
  <si>
    <t>Murano_A</t>
  </si>
  <si>
    <t>80-03-0001</t>
  </si>
  <si>
    <t>Murano_A+</t>
  </si>
  <si>
    <t>80-03-0002</t>
  </si>
  <si>
    <t>Murano_A++</t>
  </si>
  <si>
    <t>80-03-0003</t>
  </si>
  <si>
    <t>Olympia_A</t>
  </si>
  <si>
    <t>80-01-0049</t>
  </si>
  <si>
    <t>Olympia</t>
  </si>
  <si>
    <t>Сладкая, сочная, темно-красная с высокой зимостойкостью</t>
  </si>
  <si>
    <t>Opera_B</t>
  </si>
  <si>
    <t>87-62-0157</t>
  </si>
  <si>
    <t>Opera</t>
  </si>
  <si>
    <t>По характеристикам схож с Эльсантой и Сонатой и превосходит их. Ягоды крупные и плотные конической формы с сочной мякотью. Обладает хорошей устойчивостью к корневым гнилям.</t>
  </si>
  <si>
    <t>Opera_A</t>
  </si>
  <si>
    <t>87-62-0146</t>
  </si>
  <si>
    <t>Opera_A+</t>
  </si>
  <si>
    <t>87-62-0135</t>
  </si>
  <si>
    <t>Opera_A++</t>
  </si>
  <si>
    <t>87-62-0125</t>
  </si>
  <si>
    <t>Ostara_B</t>
  </si>
  <si>
    <t>87-65-0017</t>
  </si>
  <si>
    <t>Ostara</t>
  </si>
  <si>
    <t>Плодоносит до заморозков, ягоды сладкие с приятной кислинкой</t>
  </si>
  <si>
    <t>Ostara_A</t>
  </si>
  <si>
    <t>87-65-0007</t>
  </si>
  <si>
    <t>Ostara_A+</t>
  </si>
  <si>
    <t>87-65-0037</t>
  </si>
  <si>
    <t>Polka_B</t>
  </si>
  <si>
    <t>87-65-0018</t>
  </si>
  <si>
    <t>Polka</t>
  </si>
  <si>
    <t>Карамельный сладкий вкус и выраженный клубничный аромат</t>
  </si>
  <si>
    <t>Polka_A</t>
  </si>
  <si>
    <t>87-65-0008</t>
  </si>
  <si>
    <t>Polka_A+</t>
  </si>
  <si>
    <t>87-65-0025</t>
  </si>
  <si>
    <t>Polka_A++</t>
  </si>
  <si>
    <t>87-65-0038</t>
  </si>
  <si>
    <t>Portolas_B</t>
  </si>
  <si>
    <t>30-03-0031</t>
  </si>
  <si>
    <t>Portolas</t>
  </si>
  <si>
    <t>Вкус приятный, десертный, сахаристость достаточная. Транспортабельность хорошая, лежкость - отличная</t>
  </si>
  <si>
    <t>Portolas_A</t>
  </si>
  <si>
    <t>30-03-0032</t>
  </si>
  <si>
    <t>Portolas_A+</t>
  </si>
  <si>
    <t>30-03-0033</t>
  </si>
  <si>
    <t>Romina_B</t>
  </si>
  <si>
    <t>87-17-0076</t>
  </si>
  <si>
    <t>Romina</t>
  </si>
  <si>
    <t>Сладчайший сорт с плотными сочными ягодами и приятным легким ароматом.Ягоды большие,  правильной конической формы, глянцевые.  Сорт устойчив к низким температурам, болезням и вредителям.</t>
  </si>
  <si>
    <t>Romina_A</t>
  </si>
  <si>
    <t>87-17-0061</t>
  </si>
  <si>
    <t>Romina_A+</t>
  </si>
  <si>
    <t>87-17-0062</t>
  </si>
  <si>
    <t>Roxana_A</t>
  </si>
  <si>
    <t>80-01-0031</t>
  </si>
  <si>
    <t>Roxana</t>
  </si>
  <si>
    <t>Созревает одновременно, удобен для сбора и сортировки</t>
  </si>
  <si>
    <t>Rubis des Jardins_B</t>
  </si>
  <si>
    <t>30-03-0016</t>
  </si>
  <si>
    <t>Rubis des Jardins</t>
  </si>
  <si>
    <t>Хороший вкус, сладкий, ароматный. Хорошая лежкость.</t>
  </si>
  <si>
    <t>Rubis des Jardins_A</t>
  </si>
  <si>
    <t>30-03-0017</t>
  </si>
  <si>
    <t>Rubis des Jardins_A+</t>
  </si>
  <si>
    <t>30-03-0018</t>
  </si>
  <si>
    <t>Rumba_B</t>
  </si>
  <si>
    <t>87-65-0081</t>
  </si>
  <si>
    <t>Rumba</t>
  </si>
  <si>
    <t>Урожайный сорт, хорошо для коммерческого производства ягод</t>
  </si>
  <si>
    <t>Rumba_A</t>
  </si>
  <si>
    <t>87-65-0080</t>
  </si>
  <si>
    <t>Rumba_A+</t>
  </si>
  <si>
    <t>87-65-0079</t>
  </si>
  <si>
    <t>Rumba_A++</t>
  </si>
  <si>
    <t>87-65-0078</t>
  </si>
  <si>
    <t>Salsa_B</t>
  </si>
  <si>
    <t>87-62-0019</t>
  </si>
  <si>
    <t>Salsa</t>
  </si>
  <si>
    <t>Устойчива к болезням, крупноплодна, хороша для употребления в свежем виде</t>
  </si>
  <si>
    <t>Salsa_A</t>
  </si>
  <si>
    <t>87-62-0020</t>
  </si>
  <si>
    <t>Salsa_A+</t>
  </si>
  <si>
    <t>87-62-0021</t>
  </si>
  <si>
    <t>Salsa_A++</t>
  </si>
  <si>
    <t>87-62-0022</t>
  </si>
  <si>
    <t>San Andreas_B</t>
  </si>
  <si>
    <t>87-17-0085</t>
  </si>
  <si>
    <t>San Andreas</t>
  </si>
  <si>
    <t>Высокая урожайность и транспортабельность. Ягоды отличаются большими размерами. По вкусу они сладкие с небольшими нотками кислоты.</t>
  </si>
  <si>
    <t>San Andreas_A</t>
  </si>
  <si>
    <t>87-17-0093</t>
  </si>
  <si>
    <t>San Andreas_A+</t>
  </si>
  <si>
    <t>87-17-0103</t>
  </si>
  <si>
    <t>Scala_B</t>
  </si>
  <si>
    <t>80-01-0063</t>
  </si>
  <si>
    <t>Scala</t>
  </si>
  <si>
    <t>Очень сладкий, вкусный сорт, рекомендован для выращивания в теплице</t>
  </si>
  <si>
    <t>Scala_A</t>
  </si>
  <si>
    <t>80-01-0061</t>
  </si>
  <si>
    <t>Scala_A+</t>
  </si>
  <si>
    <t>80-01-0060</t>
  </si>
  <si>
    <t>Selva_B</t>
  </si>
  <si>
    <t>87-17-0084</t>
  </si>
  <si>
    <t>Selva</t>
  </si>
  <si>
    <t>Вкус сладкий, с едва заметной кислинкой, аромат напоминает лесную землянику</t>
  </si>
  <si>
    <t>Selva_A</t>
  </si>
  <si>
    <t>87-17-0025</t>
  </si>
  <si>
    <t>Selva_A+</t>
  </si>
  <si>
    <t>87-62-0006</t>
  </si>
  <si>
    <t>Senga Sengana_B</t>
  </si>
  <si>
    <t>87-65-0066</t>
  </si>
  <si>
    <t>Senga Sengana</t>
  </si>
  <si>
    <t>Крупые ширококонические угловаты ягодки, ароматные</t>
  </si>
  <si>
    <t>Senga Sengana_A</t>
  </si>
  <si>
    <t>87-65-0140</t>
  </si>
  <si>
    <t>Senga Sengana_A+</t>
  </si>
  <si>
    <t>87-65-0170</t>
  </si>
  <si>
    <t>Sibilla_A</t>
  </si>
  <si>
    <t>80-01-0109</t>
  </si>
  <si>
    <t>Sibilla</t>
  </si>
  <si>
    <t>Плоды ярко-красные, мякоть плотная и сочная. Вкус прекрасный – сладкий, с земляничным насыщенным ароматом.</t>
  </si>
  <si>
    <t>Sibilla_A+</t>
  </si>
  <si>
    <t>80-01-0110</t>
  </si>
  <si>
    <t>Sonata_B</t>
  </si>
  <si>
    <t>87-65-0019</t>
  </si>
  <si>
    <t>Sonata</t>
  </si>
  <si>
    <t>Сверхурожайная, неприхотливая и зимостойкая</t>
  </si>
  <si>
    <t>Sonata_A</t>
  </si>
  <si>
    <t>87-65-0009</t>
  </si>
  <si>
    <t>Sonata_A+</t>
  </si>
  <si>
    <t>87-65-0026</t>
  </si>
  <si>
    <t>Sonata_A++</t>
  </si>
  <si>
    <t>87-65-0039</t>
  </si>
  <si>
    <t>Sonsation_B</t>
  </si>
  <si>
    <t>87-65-0072</t>
  </si>
  <si>
    <t>Sonsation</t>
  </si>
  <si>
    <t>Яркий многогранный вкус, ягоды имеют хорошую плотность, но в то же время они сочные. Отличный истинно-земляничный аромат</t>
  </si>
  <si>
    <t>Sonsation_A</t>
  </si>
  <si>
    <t>87-65-0129</t>
  </si>
  <si>
    <t>Sonsation_A+</t>
  </si>
  <si>
    <t>87-65-0082</t>
  </si>
  <si>
    <t>Sonsation_A++</t>
  </si>
  <si>
    <t>87-65-0083</t>
  </si>
  <si>
    <t>Soprano_B</t>
  </si>
  <si>
    <t>87-62-0071</t>
  </si>
  <si>
    <t>Soprano</t>
  </si>
  <si>
    <t>Десертный сладкий вкус. Крупные ароматные ягоды. Выносливый урожайный сорт. На выставке Zlto Strawberry Demo Day в Эстонии признан самым вкусным сортом.</t>
  </si>
  <si>
    <t>Soprano_A</t>
  </si>
  <si>
    <t>87-62-0091</t>
  </si>
  <si>
    <t>Soprano_A+</t>
  </si>
  <si>
    <t>87-62-0095</t>
  </si>
  <si>
    <t>Symphony_A</t>
  </si>
  <si>
    <t>87-95-0009</t>
  </si>
  <si>
    <t>Symphony</t>
  </si>
  <si>
    <t>Десертный вкус, высокая урожайность и хорошая транспортабельность</t>
  </si>
  <si>
    <t>Symphony_A+</t>
  </si>
  <si>
    <t>87-95-0010</t>
  </si>
  <si>
    <t>Syria_B</t>
  </si>
  <si>
    <t>80-01-0124</t>
  </si>
  <si>
    <t>Syria</t>
  </si>
  <si>
    <t>Выраженный земляничный аромат, очень транспортабельна</t>
  </si>
  <si>
    <t>Syria_A</t>
  </si>
  <si>
    <t>80-01-0037</t>
  </si>
  <si>
    <t>Syria_A+</t>
  </si>
  <si>
    <t>80-01-0036</t>
  </si>
  <si>
    <t>Talia_A</t>
  </si>
  <si>
    <t>80-01-0069</t>
  </si>
  <si>
    <t>Talia</t>
  </si>
  <si>
    <t>Неприхотливый сорт, устойчивый к болезням корней. Высокопродуктваный. Хорошо растет в резкоконтинентальном климате. Красивые транспортабельные  ярко-красные упругие ягоды конической формы. Подходит для выращивания  в теплице и открытом  грунте.</t>
  </si>
  <si>
    <t>Talia_A+</t>
  </si>
  <si>
    <t>80-01-0068</t>
  </si>
  <si>
    <t>Tea_B</t>
  </si>
  <si>
    <t>30-03-0040</t>
  </si>
  <si>
    <t>Tea</t>
  </si>
  <si>
    <t>Высокая урожайность, сладкие ароматные ягоды</t>
  </si>
  <si>
    <t>Tea_A</t>
  </si>
  <si>
    <t>30-03-0041</t>
  </si>
  <si>
    <t>Tea_A+</t>
  </si>
  <si>
    <t>30-03-0042</t>
  </si>
  <si>
    <t>Tenira_B</t>
  </si>
  <si>
    <t>87-62-0037</t>
  </si>
  <si>
    <t>Tenira</t>
  </si>
  <si>
    <t>Плоды  привлекательные, плотные, созревают почти одновременно, хорошо переносят транспортировку, десертного назначения</t>
  </si>
  <si>
    <t>Tenira_A</t>
  </si>
  <si>
    <t>87-62-0038</t>
  </si>
  <si>
    <t>Tenira_A+</t>
  </si>
  <si>
    <t>87-62-0118</t>
  </si>
  <si>
    <t>Verdi_B</t>
  </si>
  <si>
    <t>87-62-0152</t>
  </si>
  <si>
    <t>Verdi</t>
  </si>
  <si>
    <t xml:space="preserve">Сорт с крупными, коническими плодами. Красивый, вкусный и урожайный. Зимостойкость высокая, устойчив к болезням. </t>
  </si>
  <si>
    <t>Verdi_A</t>
  </si>
  <si>
    <t>30-03-0111</t>
  </si>
  <si>
    <t>Verdi_A+</t>
  </si>
  <si>
    <t>30-03-0122</t>
  </si>
  <si>
    <t>Verdi_A++</t>
  </si>
  <si>
    <t>87-62-0113</t>
  </si>
  <si>
    <t>Vima Rina_B</t>
  </si>
  <si>
    <t>87-17-0069</t>
  </si>
  <si>
    <t>Vima Rina</t>
  </si>
  <si>
    <t>Ароматные и транспортабельные ягоды</t>
  </si>
  <si>
    <t>Vima Rina_A</t>
  </si>
  <si>
    <t>87-17-0026</t>
  </si>
  <si>
    <t>Vima Rina_A+</t>
  </si>
  <si>
    <t>87-17-0035</t>
  </si>
  <si>
    <t>Vima Tarda_B</t>
  </si>
  <si>
    <t>87-17-0080</t>
  </si>
  <si>
    <t>Vima Tarda</t>
  </si>
  <si>
    <t>Темно-краснвя мякоть с нежным ароматом</t>
  </si>
  <si>
    <t>Vima Tarda_A</t>
  </si>
  <si>
    <t>87-17-0015</t>
  </si>
  <si>
    <t>Vima Tarda_A+</t>
  </si>
  <si>
    <t>87-17-0016</t>
  </si>
  <si>
    <t>Vima Xima_B</t>
  </si>
  <si>
    <t>87-17-0070</t>
  </si>
  <si>
    <t>Vima Xima</t>
  </si>
  <si>
    <t>Очень сладкая, с легким земляничным ароматом</t>
  </si>
  <si>
    <t>Vima Xima_A</t>
  </si>
  <si>
    <t>87-17-0017</t>
  </si>
  <si>
    <t>Vima Xima_A+</t>
  </si>
  <si>
    <t>87-17-0036</t>
  </si>
  <si>
    <t>Vima Zanta_B</t>
  </si>
  <si>
    <t>87-17-0050</t>
  </si>
  <si>
    <t>Vima Zanta</t>
  </si>
  <si>
    <t xml:space="preserve">Сорт среднераннего срока созревания.
Получен от скрещивания самых популярных в Европе сортов: Эльсанта и Корона. Отличные вкусовые характеристики и повышенная морозостойкость - далеко не полный список преимуществ этого сорта.
Признаком сорта являются свёрнутые листья. Начинает плодоносить в конце мая — начале июня. Куст отличается крепкой структурой, листья имеют характерную форму «лодочкой».
Ягода отличается крупными размерами. Вкус плодов очень насыщенный и сладкий, по вкусовым характеристикам не имеет конкурентов даже среди знаменитых элитных сортов. Форма ягод шарообразная, последующие урожаи дают плоды немного вытянутой конфигурации. </t>
  </si>
  <si>
    <t>Vima Zanta_A</t>
  </si>
  <si>
    <t>87-17-0009</t>
  </si>
  <si>
    <t>Vima Zanta_A+</t>
  </si>
  <si>
    <t>87-17-0010</t>
  </si>
  <si>
    <t>Vivaldi_B</t>
  </si>
  <si>
    <t>87-62-0015</t>
  </si>
  <si>
    <t>Vivaldi</t>
  </si>
  <si>
    <t> Ягоды блестящие, ярко-красные, сочные, ароматные, сладкие. Хорошо хранятся и транспортируются</t>
  </si>
  <si>
    <t>Vivaldi_A</t>
  </si>
  <si>
    <t>87-62-0016</t>
  </si>
  <si>
    <t>Vivaldi_A+</t>
  </si>
  <si>
    <t>87-62-0017</t>
  </si>
  <si>
    <t>Vivaldi_A++</t>
  </si>
  <si>
    <t>87-62-0018</t>
  </si>
  <si>
    <t>УТ-00050060</t>
  </si>
  <si>
    <t>Ящик фанерный для фриго</t>
  </si>
  <si>
    <t>УТ-00077722</t>
  </si>
  <si>
    <t>Поддон (1200x800) до 1500кг</t>
  </si>
  <si>
    <t>zakaz@plantmarket.ru</t>
  </si>
  <si>
    <t>www.plantmarket.ru</t>
  </si>
  <si>
    <t>Понедельник - пятница   с 9:00 до 18:00</t>
  </si>
  <si>
    <t>✓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</si>
  <si>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</si>
  <si>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</si>
  <si>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</si>
  <si>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при соблюдении Вами сроков получения Товара с нашего склада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</si>
  <si>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</si>
  <si>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</si>
  <si>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 xml:space="preserve">  </t>
  </si>
  <si>
    <t xml:space="preserve">  - 3% от общей суммы поставленной партии Товара при заказе от 4501 до 10000 евро / от 300 001 до 700 000 руб</t>
  </si>
  <si>
    <t xml:space="preserve">  - 4% от общей суммы поставленной партии Товара при заказе до 4500 евро / до 300 000 руб</t>
  </si>
  <si>
    <t xml:space="preserve">●  если совокупная сумма в ней по качеству и количеству, превышает: 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</si>
  <si>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</si>
  <si>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>● только подтвержденные фотографиями каждой единицы Товара и тары</t>
  </si>
  <si>
    <t>Мы принимаем к рассмотрению претензии: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</si>
  <si>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</si>
  <si>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</si>
  <si>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Мы не несем ответственности за потерю качества товара в период его доставки транспортной компанией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</si>
  <si>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</si>
  <si>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</si>
  <si>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</si>
  <si>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</si>
  <si>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●  До адреса Покупателя (По Москве и МО)</t>
  </si>
  <si>
    <t>Мы предоставляем услуги по доставке заказов:</t>
  </si>
  <si>
    <t>Ящики с растениями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</si>
  <si>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Оптимальные условия перевозки товара при температуре -1°- 0° °С.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</si>
  <si>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</si>
  <si>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</si>
  <si>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</si>
  <si>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</si>
  <si>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</si>
  <si>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Мы уведомим Вас о дате готовности Товара к отгрузке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</si>
  <si>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</si>
  <si>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Вам необходимо своевременно и в полном объеме производить все оплаты по заказу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</si>
  <si>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</si>
  <si>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</si>
  <si>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</si>
  <si>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</si>
  <si>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После внесения аванса для бронирования, частичный или полный отказ от заказа по Вашей инициативе не возможны. 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</si>
  <si>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</si>
  <si>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</si>
  <si>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В связи с динамично меняющимися свободными остатками часть заказа или заказ полностью могут быть не подтверждены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</si>
  <si>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</si>
  <si>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</si>
  <si>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</si>
  <si>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 xml:space="preserve">●  Исходя из этой информации Вам необходимо принять решение о сроках размещения заказа: 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</si>
  <si>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</si>
  <si>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>Бронирование заказа осуществляется исключительно после внесения аванса для бронирования</t>
  </si>
  <si>
    <t>●  Соответствовать его требованиям к минимальному заказу / кратности на сорт</t>
  </si>
  <si>
    <t>●  Соответствовать его требованиям к общему минимальному заказу</t>
  </si>
  <si>
    <t xml:space="preserve">Заказ должен быть заполнен в форме настоящего Прайс-листа и: </t>
  </si>
  <si>
    <t>● Заполненную Анкету клиента</t>
  </si>
  <si>
    <t>Для обеспечения высокого сервиса обслуживания и правильного понимания Ваших потребностей:</t>
  </si>
  <si>
    <t>Карточку с реквизитами предприятия</t>
  </si>
  <si>
    <t>●</t>
  </si>
  <si>
    <t>● Копию уведомления УСН или ЕНВД</t>
  </si>
  <si>
    <t>Копию уведомления УСН или ЕНВД</t>
  </si>
  <si>
    <t>● Копию паспорта</t>
  </si>
  <si>
    <t>Копию выписки из ЕГРЮЛ</t>
  </si>
  <si>
    <t>● Копию ИНН</t>
  </si>
  <si>
    <t>Копию Устава</t>
  </si>
  <si>
    <t>● Копию свидетельства ЕГРИП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</si>
  <si>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</si>
  <si>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</si>
  <si>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t xml:space="preserve"> Для оформления договорных документов:</t>
  </si>
  <si>
    <t>с 13 недели 2023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</si>
  <si>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</si>
  <si>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</si>
  <si>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Бесплатная доставка до терминалов ТК: ПЭК, Желдор, Вера-1</t>
  </si>
  <si>
    <t>Артикул старый</t>
  </si>
  <si>
    <t>Артикул НОВЫЙ</t>
  </si>
  <si>
    <t>Annabelle_A</t>
  </si>
  <si>
    <t>80-01-0003</t>
  </si>
  <si>
    <t>Annabelle</t>
  </si>
  <si>
    <t>Aura_B</t>
  </si>
  <si>
    <t>80-01-0154</t>
  </si>
  <si>
    <t>Chloe_B</t>
  </si>
  <si>
    <t>Chloe_A</t>
  </si>
  <si>
    <t>Chloe_A+</t>
  </si>
  <si>
    <t>30-03-0153</t>
  </si>
  <si>
    <t>30-03-0154</t>
  </si>
  <si>
    <t>30-03-0155</t>
  </si>
  <si>
    <t>Chloe</t>
  </si>
  <si>
    <t>87-17-0098</t>
  </si>
  <si>
    <t>87-17-0054</t>
  </si>
  <si>
    <t>87-17-0092</t>
  </si>
  <si>
    <t>87-17-0102</t>
  </si>
  <si>
    <t>87-17-0019</t>
  </si>
  <si>
    <t>Olympia_B</t>
  </si>
  <si>
    <t>80-01-0051</t>
  </si>
  <si>
    <t>87-17-0106</t>
  </si>
  <si>
    <t>Roxana_B</t>
  </si>
  <si>
    <t>80-01-0033</t>
  </si>
  <si>
    <t>87-17-0073</t>
  </si>
  <si>
    <t>87-17-0014</t>
  </si>
  <si>
    <t>Sibilla_B</t>
  </si>
  <si>
    <t>80-01-0107</t>
  </si>
  <si>
    <t>U031508_B</t>
  </si>
  <si>
    <t>U031508_A</t>
  </si>
  <si>
    <t>U031508_A+</t>
  </si>
  <si>
    <t>Valiant_A</t>
  </si>
  <si>
    <t>30-03-0189</t>
  </si>
  <si>
    <t>30-03-0190</t>
  </si>
  <si>
    <t>30-03-0191</t>
  </si>
  <si>
    <t>80-01-0169</t>
  </si>
  <si>
    <t>U031508</t>
  </si>
  <si>
    <t>Valiant</t>
  </si>
  <si>
    <t>Victor_A</t>
  </si>
  <si>
    <t>Victor</t>
  </si>
  <si>
    <t>80-01-0170</t>
  </si>
  <si>
    <t>80-01-0148</t>
  </si>
  <si>
    <t>80-01-0152</t>
  </si>
  <si>
    <t>80-01-0128</t>
  </si>
  <si>
    <t>80-01-0133</t>
  </si>
  <si>
    <t>87-17-0096</t>
  </si>
  <si>
    <t>87-17-0099</t>
  </si>
  <si>
    <t>87-62-0131</t>
  </si>
  <si>
    <t>30-03-0029</t>
  </si>
  <si>
    <t>30-03-0030</t>
  </si>
  <si>
    <t>30-03-0129</t>
  </si>
  <si>
    <t>30-03-0108</t>
  </si>
  <si>
    <t>30-03-0119</t>
  </si>
  <si>
    <t>80-01-0160</t>
  </si>
  <si>
    <t>87-17-0055</t>
  </si>
  <si>
    <t>80-01-0162</t>
  </si>
  <si>
    <t>87-17-0072</t>
  </si>
  <si>
    <t>87-17-0020</t>
  </si>
  <si>
    <t>80-01-0163</t>
  </si>
  <si>
    <t>87-17-0053</t>
  </si>
  <si>
    <t>80-01-0164</t>
  </si>
  <si>
    <t>80-01-0166</t>
  </si>
  <si>
    <t>87-62-0093</t>
  </si>
  <si>
    <t>87-17-0068</t>
  </si>
  <si>
    <t>87-17-0013</t>
  </si>
  <si>
    <t>80-01-0167</t>
  </si>
  <si>
    <t>30-03-0015</t>
  </si>
  <si>
    <t>80-01-0168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</si>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</sst>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</numFmts>
  <fonts count="5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972D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1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</font>
    <font>
      <b/>
      <i/>
      <sz val="11"/>
      <color rgb="FF3A3A3A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11"/>
      <color rgb="FF3A3A3A"/>
      <name val="Bahnschrift SemiLight SemiConde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</font>
    <font>
      <b/>
      <i/>
      <sz val="12"/>
      <color theme="1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sz val="9"/>
      <color rgb="FF545454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.5"/>
      <name val="Arial"/>
      <family val="2"/>
    </font>
    <font>
      <sz val="9"/>
      <color theme="0" tint="-0.499984740745262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7030A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3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0" fontId="10" fillId="0" borderId="0"/>
    <xf numFmtId="0" fontId="16" fillId="0" borderId="0"/>
    <xf numFmtId="0" fontId="17" fillId="0" borderId="0"/>
    <xf numFmtId="0" fontId="20" fillId="0" borderId="0"/>
    <xf numFmtId="167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2" applyFont="1" applyAlignment="1">
      <alignment horizontal="right" vertical="center"/>
    </xf>
    <xf numFmtId="0" fontId="7" fillId="2" borderId="0" xfId="3" applyFont="1" applyFill="1" applyAlignment="1">
      <alignment horizontal="left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center"/>
    </xf>
    <xf numFmtId="0" fontId="8" fillId="2" borderId="0" xfId="1" applyFont="1" applyFill="1" applyAlignment="1">
      <alignment horizontal="right"/>
    </xf>
    <xf numFmtId="0" fontId="4" fillId="0" borderId="0" xfId="2" applyAlignment="1">
      <alignment horizontal="left" vertical="center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center" vertical="center"/>
    </xf>
    <xf numFmtId="2" fontId="3" fillId="0" borderId="0" xfId="1" applyNumberFormat="1" applyFont="1"/>
    <xf numFmtId="0" fontId="3" fillId="0" borderId="0" xfId="1" applyFont="1" applyProtection="1">
      <protection locked="0"/>
    </xf>
    <xf numFmtId="2" fontId="12" fillId="0" borderId="0" xfId="1" applyNumberFormat="1" applyFont="1" applyAlignment="1">
      <alignment horizontal="left" vertical="center"/>
    </xf>
    <xf numFmtId="0" fontId="1" fillId="0" borderId="0" xfId="1"/>
    <xf numFmtId="0" fontId="11" fillId="0" borderId="0" xfId="1" applyFont="1" applyAlignment="1" applyProtection="1">
      <alignment horizontal="center"/>
      <protection locked="0"/>
    </xf>
    <xf numFmtId="0" fontId="14" fillId="0" borderId="0" xfId="3" applyFont="1"/>
    <xf numFmtId="0" fontId="11" fillId="0" borderId="0" xfId="1" applyFont="1" applyAlignment="1" applyProtection="1">
      <alignment horizontal="right" vertical="center" indent="1"/>
      <protection locked="0"/>
    </xf>
    <xf numFmtId="1" fontId="2" fillId="3" borderId="1" xfId="1" applyNumberFormat="1" applyFont="1" applyFill="1" applyBorder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left" vertical="center" indent="1"/>
    </xf>
    <xf numFmtId="0" fontId="3" fillId="0" borderId="0" xfId="7" applyFont="1" applyAlignment="1">
      <alignment horizontal="center" vertical="center"/>
    </xf>
    <xf numFmtId="164" fontId="18" fillId="3" borderId="1" xfId="1" applyNumberFormat="1" applyFont="1" applyFill="1" applyBorder="1" applyAlignment="1">
      <alignment horizontal="right"/>
    </xf>
    <xf numFmtId="0" fontId="19" fillId="2" borderId="0" xfId="6" applyFont="1" applyFill="1" applyAlignment="1" applyProtection="1">
      <alignment horizontal="left" vertical="center" indent="1"/>
      <protection locked="0"/>
    </xf>
    <xf numFmtId="0" fontId="3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vertical="center"/>
      <protection locked="0"/>
    </xf>
    <xf numFmtId="0" fontId="3" fillId="0" borderId="0" xfId="1" applyFont="1" applyAlignment="1">
      <alignment horizontal="right"/>
    </xf>
    <xf numFmtId="0" fontId="3" fillId="0" borderId="0" xfId="8" applyFont="1" applyAlignment="1">
      <alignment horizontal="left" vertical="center"/>
    </xf>
    <xf numFmtId="0" fontId="21" fillId="3" borderId="1" xfId="3" applyFont="1" applyFill="1" applyBorder="1" applyAlignment="1">
      <alignment horizontal="right" vertical="center"/>
    </xf>
    <xf numFmtId="0" fontId="22" fillId="0" borderId="0" xfId="3" applyFont="1" applyAlignment="1">
      <alignment horizontal="left" vertical="center" indent="1"/>
    </xf>
    <xf numFmtId="0" fontId="14" fillId="0" borderId="0" xfId="7" applyFont="1" applyAlignment="1">
      <alignment horizontal="left" vertical="center"/>
    </xf>
    <xf numFmtId="1" fontId="18" fillId="0" borderId="1" xfId="1" applyNumberFormat="1" applyFont="1" applyBorder="1" applyAlignment="1">
      <alignment horizontal="right"/>
    </xf>
    <xf numFmtId="0" fontId="3" fillId="0" borderId="0" xfId="6" applyFont="1" applyAlignment="1" applyProtection="1">
      <alignment horizontal="left" vertical="center" indent="1"/>
      <protection locked="0"/>
    </xf>
    <xf numFmtId="165" fontId="18" fillId="0" borderId="1" xfId="1" applyNumberFormat="1" applyFont="1" applyBorder="1" applyAlignment="1">
      <alignment horizontal="right"/>
    </xf>
    <xf numFmtId="9" fontId="18" fillId="0" borderId="1" xfId="1" applyNumberFormat="1" applyFont="1" applyBorder="1" applyAlignment="1">
      <alignment horizontal="right"/>
    </xf>
    <xf numFmtId="0" fontId="23" fillId="0" borderId="0" xfId="8" applyFont="1" applyAlignment="1">
      <alignment horizontal="left" vertical="center"/>
    </xf>
    <xf numFmtId="44" fontId="18" fillId="0" borderId="1" xfId="1" applyNumberFormat="1" applyFont="1" applyBorder="1" applyAlignment="1">
      <alignment horizontal="right"/>
    </xf>
    <xf numFmtId="0" fontId="24" fillId="0" borderId="0" xfId="7" applyFont="1" applyAlignment="1">
      <alignment horizontal="left" vertical="center"/>
    </xf>
    <xf numFmtId="0" fontId="18" fillId="0" borderId="0" xfId="1" applyFont="1"/>
    <xf numFmtId="0" fontId="3" fillId="0" borderId="1" xfId="1" applyFont="1" applyBorder="1" applyAlignment="1" applyProtection="1">
      <alignment horizontal="left" vertical="center" indent="1"/>
      <protection locked="0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166" fontId="3" fillId="0" borderId="0" xfId="1" applyNumberFormat="1" applyFont="1"/>
    <xf numFmtId="0" fontId="3" fillId="0" borderId="0" xfId="1" applyFont="1" applyAlignment="1">
      <alignment horizontal="left" wrapText="1" indent="1"/>
    </xf>
    <xf numFmtId="0" fontId="8" fillId="3" borderId="1" xfId="1" applyFont="1" applyFill="1" applyBorder="1" applyAlignment="1">
      <alignment horizontal="center" vertical="top" wrapText="1"/>
    </xf>
    <xf numFmtId="0" fontId="14" fillId="3" borderId="1" xfId="1" applyFont="1" applyFill="1" applyBorder="1" applyAlignment="1">
      <alignment horizontal="center" vertical="top" wrapText="1"/>
    </xf>
    <xf numFmtId="0" fontId="19" fillId="3" borderId="1" xfId="1" applyFont="1" applyFill="1" applyBorder="1" applyAlignment="1">
      <alignment horizontal="center" vertical="top" wrapText="1"/>
    </xf>
    <xf numFmtId="2" fontId="19" fillId="3" borderId="1" xfId="1" applyNumberFormat="1" applyFont="1" applyFill="1" applyBorder="1" applyAlignment="1">
      <alignment horizontal="center" vertical="top" wrapText="1"/>
    </xf>
    <xf numFmtId="1" fontId="19" fillId="3" borderId="1" xfId="1" applyNumberFormat="1" applyFont="1" applyFill="1" applyBorder="1" applyAlignment="1">
      <alignment horizontal="center" vertical="top" wrapText="1"/>
    </xf>
    <xf numFmtId="2" fontId="19" fillId="3" borderId="1" xfId="1" applyNumberFormat="1" applyFont="1" applyFill="1" applyBorder="1" applyAlignment="1" applyProtection="1">
      <alignment horizontal="center" vertical="top" wrapText="1"/>
      <protection locked="0"/>
    </xf>
    <xf numFmtId="2" fontId="19" fillId="3" borderId="1" xfId="1" applyNumberFormat="1" applyFont="1" applyFill="1" applyBorder="1" applyAlignment="1" applyProtection="1">
      <alignment horizontal="left" vertical="top" wrapText="1" indent="1"/>
      <protection locked="0"/>
    </xf>
    <xf numFmtId="0" fontId="26" fillId="0" borderId="1" xfId="1" applyFont="1" applyBorder="1" applyAlignment="1">
      <alignment horizontal="left" vertical="center"/>
    </xf>
    <xf numFmtId="0" fontId="27" fillId="0" borderId="1" xfId="1" applyFont="1" applyBorder="1" applyAlignment="1">
      <alignment horizontal="left" vertical="center"/>
    </xf>
    <xf numFmtId="0" fontId="26" fillId="0" borderId="1" xfId="1" applyFont="1" applyBorder="1" applyAlignment="1">
      <alignment horizontal="left" vertical="center" indent="1"/>
    </xf>
    <xf numFmtId="0" fontId="26" fillId="0" borderId="1" xfId="1" applyFont="1" applyBorder="1" applyAlignment="1">
      <alignment horizontal="center" vertical="center"/>
    </xf>
    <xf numFmtId="2" fontId="27" fillId="0" borderId="1" xfId="1" applyNumberFormat="1" applyFont="1" applyBorder="1" applyAlignment="1">
      <alignment horizontal="center" vertical="center"/>
    </xf>
    <xf numFmtId="1" fontId="26" fillId="0" borderId="1" xfId="9" applyNumberFormat="1" applyFont="1" applyFill="1" applyBorder="1" applyAlignment="1">
      <alignment horizontal="center" vertical="center"/>
    </xf>
    <xf numFmtId="1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" fontId="26" fillId="0" borderId="1" xfId="1" applyNumberFormat="1" applyFont="1" applyBorder="1" applyAlignment="1">
      <alignment horizontal="center" vertical="center"/>
    </xf>
    <xf numFmtId="165" fontId="26" fillId="0" borderId="1" xfId="1" applyNumberFormat="1" applyFont="1" applyBorder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26" fillId="4" borderId="4" xfId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vertical="center"/>
    </xf>
    <xf numFmtId="0" fontId="26" fillId="5" borderId="4" xfId="1" applyFont="1" applyFill="1" applyBorder="1" applyAlignment="1">
      <alignment horizontal="left" vertical="center"/>
    </xf>
    <xf numFmtId="0" fontId="26" fillId="5" borderId="1" xfId="1" applyFont="1" applyFill="1" applyBorder="1" applyAlignment="1">
      <alignment horizontal="center" vertical="center"/>
    </xf>
    <xf numFmtId="2" fontId="27" fillId="4" borderId="1" xfId="1" applyNumberFormat="1" applyFont="1" applyFill="1" applyBorder="1" applyAlignment="1">
      <alignment horizontal="center" vertical="center"/>
    </xf>
    <xf numFmtId="1" fontId="26" fillId="4" borderId="1" xfId="9" applyNumberFormat="1" applyFont="1" applyFill="1" applyBorder="1" applyAlignment="1">
      <alignment horizontal="center" vertical="center"/>
    </xf>
    <xf numFmtId="1" fontId="26" fillId="5" borderId="1" xfId="1" applyNumberFormat="1" applyFont="1" applyFill="1" applyBorder="1" applyAlignment="1" applyProtection="1">
      <alignment horizontal="center" vertical="center"/>
      <protection locked="0"/>
    </xf>
    <xf numFmtId="1" fontId="26" fillId="4" borderId="1" xfId="1" applyNumberFormat="1" applyFont="1" applyFill="1" applyBorder="1" applyAlignment="1" applyProtection="1">
      <alignment horizontal="center" vertical="center"/>
      <protection locked="0"/>
    </xf>
    <xf numFmtId="165" fontId="26" fillId="4" borderId="5" xfId="1" applyNumberFormat="1" applyFont="1" applyFill="1" applyBorder="1" applyAlignment="1">
      <alignment horizontal="center" vertical="center"/>
    </xf>
    <xf numFmtId="0" fontId="28" fillId="0" borderId="0" xfId="1" applyFont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30" fillId="6" borderId="10" xfId="1" applyFont="1" applyFill="1" applyBorder="1" applyAlignment="1">
      <alignment horizontal="right" vertical="top"/>
    </xf>
    <xf numFmtId="0" fontId="32" fillId="0" borderId="0" xfId="10" applyFont="1" applyAlignment="1">
      <alignment horizontal="left" vertical="top" wrapText="1"/>
    </xf>
    <xf numFmtId="0" fontId="33" fillId="0" borderId="0" xfId="1" applyFont="1" applyAlignment="1">
      <alignment horizontal="left" vertical="top" wrapText="1" indent="2"/>
    </xf>
    <xf numFmtId="0" fontId="1" fillId="6" borderId="10" xfId="1" applyFill="1" applyBorder="1"/>
    <xf numFmtId="0" fontId="2" fillId="0" borderId="0" xfId="1" applyFont="1" applyAlignment="1">
      <alignment vertical="top"/>
    </xf>
    <xf numFmtId="0" fontId="2" fillId="0" borderId="9" xfId="1" applyFont="1" applyBorder="1" applyAlignment="1">
      <alignment vertical="top"/>
    </xf>
    <xf numFmtId="0" fontId="2" fillId="0" borderId="0" xfId="1" applyFont="1"/>
    <xf numFmtId="0" fontId="2" fillId="0" borderId="9" xfId="1" applyFont="1" applyBorder="1"/>
    <xf numFmtId="0" fontId="29" fillId="0" borderId="0" xfId="1" applyFont="1" applyAlignment="1">
      <alignment horizontal="left"/>
    </xf>
    <xf numFmtId="0" fontId="30" fillId="6" borderId="10" xfId="1" applyFont="1" applyFill="1" applyBorder="1" applyAlignment="1">
      <alignment horizontal="right"/>
    </xf>
    <xf numFmtId="0" fontId="33" fillId="0" borderId="0" xfId="1" applyFont="1" applyAlignment="1">
      <alignment horizontal="left" indent="2"/>
    </xf>
    <xf numFmtId="0" fontId="34" fillId="0" borderId="0" xfId="1" applyFont="1"/>
    <xf numFmtId="0" fontId="34" fillId="6" borderId="10" xfId="1" applyFont="1" applyFill="1" applyBorder="1"/>
    <xf numFmtId="0" fontId="35" fillId="0" borderId="0" xfId="1" applyFont="1"/>
    <xf numFmtId="0" fontId="35" fillId="0" borderId="9" xfId="1" applyFont="1" applyBorder="1"/>
    <xf numFmtId="0" fontId="36" fillId="0" borderId="0" xfId="1" applyFont="1"/>
    <xf numFmtId="0" fontId="33" fillId="0" borderId="0" xfId="1" applyFont="1" applyAlignment="1">
      <alignment horizontal="left"/>
    </xf>
    <xf numFmtId="0" fontId="37" fillId="0" borderId="0" xfId="1" applyFont="1" applyAlignment="1">
      <alignment horizontal="right"/>
    </xf>
    <xf numFmtId="0" fontId="36" fillId="6" borderId="10" xfId="1" applyFont="1" applyFill="1" applyBorder="1"/>
    <xf numFmtId="0" fontId="38" fillId="0" borderId="0" xfId="1" applyFont="1"/>
    <xf numFmtId="0" fontId="38" fillId="6" borderId="10" xfId="1" applyFont="1" applyFill="1" applyBorder="1" applyAlignment="1">
      <alignment horizontal="right"/>
    </xf>
    <xf numFmtId="0" fontId="39" fillId="0" borderId="0" xfId="1" applyFont="1" applyAlignment="1">
      <alignment vertical="center"/>
    </xf>
    <xf numFmtId="0" fontId="40" fillId="0" borderId="0" xfId="1" applyFont="1"/>
    <xf numFmtId="0" fontId="41" fillId="0" borderId="0" xfId="1" applyFont="1" applyAlignment="1">
      <alignment horizontal="left"/>
    </xf>
    <xf numFmtId="0" fontId="41" fillId="6" borderId="10" xfId="1" applyFont="1" applyFill="1" applyBorder="1" applyAlignment="1">
      <alignment horizontal="left"/>
    </xf>
    <xf numFmtId="0" fontId="30" fillId="0" borderId="0" xfId="1" applyFont="1"/>
    <xf numFmtId="0" fontId="30" fillId="0" borderId="9" xfId="1" applyFont="1" applyBorder="1"/>
    <xf numFmtId="0" fontId="43" fillId="0" borderId="0" xfId="1" applyFont="1"/>
    <xf numFmtId="0" fontId="44" fillId="0" borderId="10" xfId="1" applyFont="1" applyBorder="1"/>
    <xf numFmtId="0" fontId="45" fillId="0" borderId="0" xfId="1" applyFont="1"/>
    <xf numFmtId="0" fontId="45" fillId="0" borderId="9" xfId="1" applyFont="1" applyBorder="1"/>
    <xf numFmtId="0" fontId="43" fillId="0" borderId="10" xfId="1" applyFont="1" applyBorder="1"/>
    <xf numFmtId="0" fontId="46" fillId="0" borderId="0" xfId="1" applyFont="1"/>
    <xf numFmtId="0" fontId="46" fillId="0" borderId="9" xfId="1" applyFont="1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9" fillId="0" borderId="1" xfId="1" applyFont="1" applyBorder="1" applyAlignment="1">
      <alignment horizontal="left" vertical="top" wrapText="1" indent="1"/>
    </xf>
    <xf numFmtId="0" fontId="47" fillId="2" borderId="0" xfId="1" applyFont="1" applyFill="1" applyAlignment="1">
      <alignment horizontal="left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3" xfId="1" applyFont="1" applyBorder="1" applyAlignment="1">
      <alignment horizontal="left" vertical="top" wrapText="1" indent="1"/>
    </xf>
    <xf numFmtId="0" fontId="26" fillId="5" borderId="4" xfId="1" applyFont="1" applyFill="1" applyBorder="1" applyAlignment="1">
      <alignment vertical="center"/>
    </xf>
    <xf numFmtId="0" fontId="48" fillId="3" borderId="1" xfId="1" applyFont="1" applyFill="1" applyBorder="1" applyAlignment="1">
      <alignment horizontal="center" vertical="top" wrapText="1"/>
    </xf>
    <xf numFmtId="0" fontId="48" fillId="0" borderId="1" xfId="1" applyFont="1" applyBorder="1" applyAlignment="1">
      <alignment horizontal="left" vertical="center"/>
    </xf>
    <xf numFmtId="0" fontId="49" fillId="0" borderId="1" xfId="1" applyFont="1" applyBorder="1" applyAlignment="1">
      <alignment horizontal="left" vertical="center"/>
    </xf>
    <xf numFmtId="0" fontId="50" fillId="0" borderId="0" xfId="1" applyFont="1" applyAlignment="1">
      <alignment horizontal="left" wrapText="1" indent="1"/>
    </xf>
    <xf numFmtId="0" fontId="50" fillId="0" borderId="1" xfId="1" applyFont="1" applyBorder="1" applyAlignment="1">
      <alignment horizontal="left" vertical="center"/>
    </xf>
    <xf numFmtId="0" fontId="51" fillId="0" borderId="1" xfId="1" applyFont="1" applyBorder="1" applyAlignment="1">
      <alignment horizontal="left" vertical="center"/>
    </xf>
    <xf numFmtId="0" fontId="52" fillId="0" borderId="1" xfId="1" applyFont="1" applyBorder="1" applyAlignment="1">
      <alignment horizontal="left" vertical="center"/>
    </xf>
    <xf numFmtId="0" fontId="50" fillId="0" borderId="1" xfId="1" applyFont="1" applyBorder="1" applyAlignment="1">
      <alignment horizontal="left" vertical="center" indent="1"/>
    </xf>
    <xf numFmtId="0" fontId="50" fillId="0" borderId="1" xfId="1" applyFont="1" applyBorder="1" applyAlignment="1">
      <alignment horizontal="center" vertical="center"/>
    </xf>
    <xf numFmtId="2" fontId="52" fillId="0" borderId="1" xfId="1" applyNumberFormat="1" applyFont="1" applyBorder="1" applyAlignment="1">
      <alignment horizontal="center" vertical="center"/>
    </xf>
    <xf numFmtId="1" fontId="50" fillId="0" borderId="1" xfId="9" applyNumberFormat="1" applyFont="1" applyFill="1" applyBorder="1" applyAlignment="1">
      <alignment horizontal="center" vertical="center"/>
    </xf>
    <xf numFmtId="1" fontId="50" fillId="3" borderId="1" xfId="3" applyNumberFormat="1" applyFont="1" applyFill="1" applyBorder="1" applyAlignment="1" applyProtection="1">
      <alignment horizontal="center" vertical="center" wrapText="1"/>
      <protection locked="0"/>
    </xf>
    <xf numFmtId="1" fontId="50" fillId="0" borderId="1" xfId="1" applyNumberFormat="1" applyFont="1" applyBorder="1" applyAlignment="1">
      <alignment horizontal="center" vertical="center"/>
    </xf>
    <xf numFmtId="165" fontId="50" fillId="0" borderId="1" xfId="1" applyNumberFormat="1" applyFont="1" applyBorder="1" applyAlignment="1">
      <alignment horizontal="right" vertical="center"/>
    </xf>
    <xf numFmtId="0" fontId="50" fillId="0" borderId="0" xfId="1" applyFont="1" applyAlignment="1">
      <alignment horizontal="center"/>
    </xf>
    <xf numFmtId="0" fontId="50" fillId="0" borderId="0" xfId="1" applyFont="1"/>
    <xf numFmtId="0" fontId="50" fillId="0" borderId="1" xfId="1" applyFont="1" applyBorder="1" applyAlignment="1">
      <alignment horizontal="left" vertical="top" wrapText="1" indent="1"/>
    </xf>
    <xf numFmtId="0" fontId="53" fillId="0" borderId="1" xfId="1" applyFont="1" applyBorder="1" applyAlignment="1">
      <alignment horizontal="left" vertical="center" indent="1"/>
    </xf>
    <xf numFmtId="0" fontId="53" fillId="0" borderId="1" xfId="1" applyFont="1" applyBorder="1" applyAlignment="1">
      <alignment horizontal="center" vertical="center"/>
    </xf>
    <xf numFmtId="0" fontId="27" fillId="7" borderId="1" xfId="1" applyFont="1" applyFill="1" applyBorder="1" applyAlignment="1">
      <alignment horizontal="left" vertical="center" indent="1"/>
    </xf>
    <xf numFmtId="0" fontId="27" fillId="7" borderId="1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2" xfId="1" applyFont="1" applyBorder="1" applyAlignment="1">
      <alignment horizontal="left" vertical="top" wrapText="1" indent="1"/>
    </xf>
    <xf numFmtId="0" fontId="19" fillId="0" borderId="3" xfId="1" applyFont="1" applyBorder="1" applyAlignment="1">
      <alignment horizontal="left" vertical="top" wrapText="1" indent="1"/>
    </xf>
    <xf numFmtId="0" fontId="19" fillId="0" borderId="4" xfId="1" applyFont="1" applyBorder="1" applyAlignment="1">
      <alignment horizontal="left" vertical="top" wrapText="1" indent="1"/>
    </xf>
    <xf numFmtId="0" fontId="13" fillId="0" borderId="0" xfId="2" applyFont="1" applyFill="1" applyAlignment="1" applyProtection="1">
      <alignment horizontal="center" vertical="center"/>
      <protection locked="0"/>
    </xf>
    <xf numFmtId="0" fontId="27" fillId="7" borderId="0" xfId="6" applyFont="1" applyFill="1" applyAlignment="1" applyProtection="1">
      <alignment horizontal="left" vertical="top" wrapText="1"/>
      <protection locked="0"/>
    </xf>
    <xf numFmtId="0" fontId="50" fillId="0" borderId="2" xfId="1" applyFont="1" applyBorder="1" applyAlignment="1">
      <alignment horizontal="center" vertical="center"/>
    </xf>
    <xf numFmtId="0" fontId="50" fillId="0" borderId="3" xfId="1" applyFont="1" applyBorder="1" applyAlignment="1">
      <alignment horizontal="center" vertical="center"/>
    </xf>
    <xf numFmtId="0" fontId="50" fillId="0" borderId="4" xfId="1" applyFont="1" applyBorder="1" applyAlignment="1">
      <alignment horizontal="center" vertical="center"/>
    </xf>
    <xf numFmtId="0" fontId="50" fillId="0" borderId="2" xfId="1" applyFont="1" applyBorder="1" applyAlignment="1">
      <alignment horizontal="left" vertical="top" wrapText="1" indent="1"/>
    </xf>
    <xf numFmtId="0" fontId="50" fillId="0" borderId="3" xfId="1" applyFont="1" applyBorder="1" applyAlignment="1">
      <alignment horizontal="left" vertical="top" wrapText="1" indent="1"/>
    </xf>
    <xf numFmtId="0" fontId="50" fillId="0" borderId="4" xfId="1" applyFont="1" applyBorder="1" applyAlignment="1">
      <alignment horizontal="left" vertical="top" wrapText="1" indent="1"/>
    </xf>
    <xf numFmtId="0" fontId="33" fillId="0" borderId="0" xfId="1" applyFont="1" applyAlignment="1">
      <alignment horizontal="left" vertical="top" wrapText="1" indent="2"/>
    </xf>
    <xf numFmtId="0" fontId="32" fillId="0" borderId="0" xfId="10" applyFont="1" applyAlignment="1">
      <alignment horizontal="left" vertical="top" wrapText="1"/>
    </xf>
    <xf numFmtId="0" fontId="29" fillId="0" borderId="0" xfId="1" applyFont="1" applyAlignment="1">
      <alignment horizontal="left" vertical="top" wrapText="1"/>
    </xf>
    <xf numFmtId="0" fontId="33" fillId="0" borderId="0" xfId="1" applyFont="1" applyAlignment="1">
      <alignment horizontal="left" vertical="top" wrapText="1" indent="3"/>
    </xf>
    <xf numFmtId="0" fontId="33" fillId="0" borderId="0" xfId="1" quotePrefix="1" applyFont="1" applyAlignment="1">
      <alignment horizontal="left" vertical="top" wrapText="1" indent="4"/>
    </xf>
    <xf numFmtId="0" fontId="33" fillId="0" borderId="0" xfId="1" applyFont="1" applyAlignment="1">
      <alignment horizontal="left" vertical="top" wrapText="1" indent="4"/>
    </xf>
    <xf numFmtId="0" fontId="29" fillId="0" borderId="0" xfId="10" applyFont="1" applyAlignment="1">
      <alignment horizontal="left" vertical="top" wrapText="1"/>
    </xf>
    <xf numFmtId="0" fontId="29" fillId="0" borderId="0" xfId="11" applyFont="1" applyAlignment="1">
      <alignment horizontal="left" vertical="top" wrapText="1"/>
    </xf>
    <xf numFmtId="0" fontId="33" fillId="0" borderId="0" xfId="11" applyFont="1" applyAlignment="1">
      <alignment horizontal="left" vertical="top" wrapText="1" indent="2"/>
    </xf>
    <xf numFmtId="0" fontId="33" fillId="0" borderId="0" xfId="12" applyFont="1" applyAlignment="1">
      <alignment horizontal="left" vertical="top" wrapText="1" indent="2"/>
    </xf>
    <xf numFmtId="0" fontId="29" fillId="0" borderId="0" xfId="12" applyFont="1" applyAlignment="1">
      <alignment horizontal="left" vertical="top" wrapText="1"/>
    </xf>
  </cellXfs>
  <cellStyles count="13">
    <cellStyle name="Гиперссылка 2" xfId="2" xr:uid="{88B3F34B-9FCD-44DA-93DE-0F4DCE19D925}"/>
    <cellStyle name="Денежный 2 2" xfId="9" xr:uid="{9108933B-C91F-4FDC-9372-F7673062EB97}"/>
    <cellStyle name="Обычный" xfId="0" builtinId="0"/>
    <cellStyle name="Обычный 2 2" xfId="5" xr:uid="{1CC8968D-9FA5-461A-8DB1-695A2EE7AD74}"/>
    <cellStyle name="Обычный 2 2 2" xfId="1" xr:uid="{3E7DF8AE-3788-4C05-9EAB-03A2E12E590B}"/>
    <cellStyle name="Обычный 2 2 2 3" xfId="8" xr:uid="{B4532623-7CFB-4DAD-9065-3C9E9193D424}"/>
    <cellStyle name="Обычный 2 2 3" xfId="3" xr:uid="{09E57CBF-69EF-4F34-A946-39268DF5E45B}"/>
    <cellStyle name="Обычный 2 3" xfId="7" xr:uid="{D514F1FA-0C3B-48E0-97FF-B0E2B4E34837}"/>
    <cellStyle name="Обычный 3 2 2" xfId="11" xr:uid="{A0B1CFF9-19C2-404D-82D1-2DF511D2C48D}"/>
    <cellStyle name="Обычный 3 2 2 2" xfId="12" xr:uid="{BD208447-193E-4EE2-A88A-FA099D37441B}"/>
    <cellStyle name="Обычный 3 3" xfId="10" xr:uid="{D18DF617-C205-4C73-979E-7CD43E93F95E}"/>
    <cellStyle name="Обычный 5" xfId="4" xr:uid="{9B7CB6E8-1719-42AD-BA63-A05CDF6EC3A5}"/>
    <cellStyle name="Обычный_Лист1 2 2" xfId="6" xr:uid="{F655F5DF-0A19-4E87-85C5-E36D3BC90191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527961</xdr:colOff>
      <xdr:row>1</xdr:row>
      <xdr:rowOff>65314</xdr:rowOff>
    </xdr:from>
    <xdr:to>
      <xdr:col>5</xdr:col>
      <xdr:colOff>598717</xdr:colOff>
      <xdr:row>4</xdr:row>
      <xdr:rowOff>90522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4AA1132-453F-4AEB-875D-84FF3BBC8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961" y="250371"/>
          <a:ext cx="1681842" cy="966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074872-FF93-4304-B216-CC487932594F}"/>
            </a:ext>
          </a:extLst>
        </xdr:cNvPr>
        <xdr:cNvSpPr txBox="1"/>
      </xdr:nvSpPr>
      <xdr:spPr>
        <a:xfrm>
          <a:off x="541564" y="22151"/>
          <a:ext cx="7817303" cy="1405967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613100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F9106D11-7554-44D9-ACCB-16C01B4F6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639" y="1645704"/>
          <a:ext cx="613100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133931" cy="494009"/>
    <xdr:pic>
      <xdr:nvPicPr>
        <xdr:cNvPr id="4" name="Рисунок 3">
          <a:extLst>
            <a:ext uri="{FF2B5EF4-FFF2-40B4-BE49-F238E27FC236}">
              <a16:creationId xmlns:a16="http://schemas.microsoft.com/office/drawing/2014/main" id="{A8FB9A1B-C05C-495A-A3DA-61CBE0A30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564" y="9797143"/>
          <a:ext cx="2133931" cy="49400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637477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4007DA33-41C2-4248-87BF-0F498EAE4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564" y="11756571"/>
          <a:ext cx="2637477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6295673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67BC8D5F-3377-4A2E-BCBE-EB978283C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564" y="3636588"/>
          <a:ext cx="6295673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5555316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C0A8E50B-AC12-4597-83EF-7350A3D8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1564" y="6215933"/>
          <a:ext cx="5555316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224328" cy="474958"/>
    <xdr:pic>
      <xdr:nvPicPr>
        <xdr:cNvPr id="8" name="Рисунок 7">
          <a:extLst>
            <a:ext uri="{FF2B5EF4-FFF2-40B4-BE49-F238E27FC236}">
              <a16:creationId xmlns:a16="http://schemas.microsoft.com/office/drawing/2014/main" id="{FE0CE648-E37C-4EFB-9973-68AB0836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1564" y="14695714"/>
          <a:ext cx="4224328" cy="47495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7815943" cy="2894239"/>
    <xdr:pic>
      <xdr:nvPicPr>
        <xdr:cNvPr id="9" name="Рисунок 8">
          <a:extLst>
            <a:ext uri="{FF2B5EF4-FFF2-40B4-BE49-F238E27FC236}">
              <a16:creationId xmlns:a16="http://schemas.microsoft.com/office/drawing/2014/main" id="{1F91B08E-87CC-4521-9814-8B815B21D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4" y="15674068"/>
          <a:ext cx="7815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2917703" cy="857457"/>
    <xdr:pic>
      <xdr:nvPicPr>
        <xdr:cNvPr id="10" name="Рисунок 9">
          <a:extLst>
            <a:ext uri="{FF2B5EF4-FFF2-40B4-BE49-F238E27FC236}">
              <a16:creationId xmlns:a16="http://schemas.microsoft.com/office/drawing/2014/main" id="{EEE928AC-2888-45B9-ADB2-9CC1B2715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636813" y="50726"/>
          <a:ext cx="2917703" cy="857457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4594506" cy="474958"/>
    <xdr:pic>
      <xdr:nvPicPr>
        <xdr:cNvPr id="11" name="Рисунок 10">
          <a:extLst>
            <a:ext uri="{FF2B5EF4-FFF2-40B4-BE49-F238E27FC236}">
              <a16:creationId xmlns:a16="http://schemas.microsoft.com/office/drawing/2014/main" id="{BBEC0985-E76C-420F-B33D-45C4AC7B6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1089" y="8990239"/>
          <a:ext cx="4594506" cy="4749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cuments\&#1055;&#1088;&#1072;&#1081;&#1089;-&#1083;&#1080;&#1089;&#1090;&#1099;\&#1050;&#1072;&#1089;&#1089;&#1077;&#1090;&#1099;\&#1056;&#1072;&#1073;&#1086;&#1095;&#1080;&#1077;%20&#1087;&#1088;&#1072;&#1081;&#1089;&#1099;\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UU79CZQaQ6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9621-E196-45BE-8B72-79A0864D2807}">
  <sheetPr filterMode="1"/>
  <dimension ref="A1:AA337"/>
  <sheetViews>
    <sheetView showGridLines="0" tabSelected="1" zoomScaleNormal="100" workbookViewId="0">
      <selection activeCell="K27" sqref="K27"/>
    </sheetView>
  </sheetViews>
  <sheetFormatPr defaultColWidth="10.84375" defaultRowHeight="14.15" outlineLevelCol="1" x14ac:dyDescent="0.35"/>
  <cols>
    <col min="1" max="1" width="7.61328125" style="1" customWidth="1"/>
    <col min="2" max="2" width="7" style="2" hidden="1" customWidth="1" outlineLevel="1"/>
    <col min="3" max="3" width="10.921875" style="2" hidden="1" customWidth="1" outlineLevel="1"/>
    <col min="4" max="4" width="12.07421875" style="2" hidden="1" customWidth="1" outlineLevel="1"/>
    <col min="5" max="5" width="15.15234375" style="2" customWidth="1" collapsed="1"/>
    <col min="6" max="6" width="18.69140625" style="2" customWidth="1"/>
    <col min="7" max="7" width="22.765625" style="5" customWidth="1"/>
    <col min="8" max="8" width="10.84375" style="1" customWidth="1"/>
    <col min="9" max="10" width="10.84375" style="6" customWidth="1"/>
    <col min="11" max="11" width="12.3046875" style="6" customWidth="1"/>
    <col min="12" max="12" width="14.61328125" style="7" customWidth="1"/>
    <col min="13" max="13" width="21.4609375" style="2" customWidth="1"/>
    <col min="14" max="14" width="17.765625" style="2" customWidth="1"/>
    <col min="15" max="15" width="38.3828125" style="2" customWidth="1"/>
    <col min="16" max="16" width="42" style="2" customWidth="1"/>
    <col min="17" max="17" width="12.15234375" style="1" customWidth="1"/>
    <col min="18" max="16384" width="10.84375" style="2"/>
  </cols>
  <sheetData>
    <row r="1" spans="1:27" ht="14.6" x14ac:dyDescent="0.35">
      <c r="E1" s="3" t="s">
        <v>0</v>
      </c>
      <c r="F1" s="4" t="s">
        <v>1</v>
      </c>
      <c r="O1" s="8"/>
      <c r="P1" s="9"/>
    </row>
    <row r="2" spans="1:27" ht="47.6" customHeight="1" x14ac:dyDescent="0.35">
      <c r="A2" s="10"/>
      <c r="B2" s="11"/>
      <c r="C2" s="11"/>
      <c r="D2" s="11"/>
      <c r="E2" s="12"/>
      <c r="F2" s="12"/>
      <c r="I2" s="2"/>
      <c r="J2" s="13" t="s">
        <v>2</v>
      </c>
      <c r="K2" s="10"/>
      <c r="L2" s="10"/>
      <c r="M2" s="12"/>
      <c r="N2" s="12"/>
      <c r="O2" s="12"/>
      <c r="P2" s="12"/>
      <c r="Q2" s="10"/>
      <c r="R2" s="14"/>
      <c r="S2" s="14"/>
      <c r="T2" s="14"/>
      <c r="U2" s="14"/>
      <c r="V2" s="14"/>
      <c r="W2" s="14"/>
      <c r="X2" s="14"/>
      <c r="Y2" s="15"/>
      <c r="Z2" s="15"/>
      <c r="AA2" s="15"/>
    </row>
    <row r="3" spans="1:27" ht="13.5" customHeight="1" x14ac:dyDescent="0.4">
      <c r="A3" s="10"/>
      <c r="B3" s="11"/>
      <c r="C3" s="11"/>
      <c r="D3" s="11"/>
      <c r="E3" s="12"/>
      <c r="F3" s="12"/>
      <c r="G3" s="16"/>
      <c r="H3" s="17"/>
      <c r="I3" s="2"/>
      <c r="J3" s="18" t="s">
        <v>3</v>
      </c>
      <c r="K3" s="17"/>
      <c r="L3" s="17"/>
      <c r="M3" s="12"/>
      <c r="N3" s="12"/>
      <c r="O3" s="12"/>
      <c r="P3" s="12"/>
      <c r="Q3" s="10"/>
      <c r="R3" s="14"/>
      <c r="S3" s="14"/>
      <c r="T3" s="14"/>
      <c r="U3" s="14"/>
      <c r="V3" s="14"/>
      <c r="W3" s="14"/>
      <c r="X3" s="14"/>
      <c r="Y3" s="15"/>
      <c r="Z3" s="15"/>
      <c r="AA3" s="15"/>
    </row>
    <row r="4" spans="1:27" ht="13.5" customHeight="1" x14ac:dyDescent="0.35">
      <c r="A4" s="10"/>
      <c r="B4" s="11"/>
      <c r="C4" s="11"/>
      <c r="D4" s="11"/>
      <c r="E4" s="12"/>
      <c r="F4" s="12"/>
      <c r="G4" s="16"/>
      <c r="H4" s="152" t="s">
        <v>4</v>
      </c>
      <c r="I4" s="152"/>
      <c r="J4" s="152"/>
      <c r="K4" s="152"/>
      <c r="L4" s="152"/>
      <c r="M4" s="12"/>
      <c r="N4" s="12"/>
      <c r="O4" s="12"/>
      <c r="P4" s="12"/>
      <c r="Q4" s="10"/>
      <c r="R4" s="14"/>
      <c r="S4" s="14"/>
      <c r="T4" s="14"/>
      <c r="U4" s="14"/>
      <c r="V4" s="14"/>
      <c r="W4" s="14"/>
      <c r="X4" s="14"/>
      <c r="Y4" s="15"/>
      <c r="Z4" s="15"/>
      <c r="AA4" s="15"/>
    </row>
    <row r="5" spans="1:27" ht="13.5" customHeight="1" x14ac:dyDescent="0.35">
      <c r="A5" s="10"/>
      <c r="B5" s="11"/>
      <c r="C5" s="11"/>
      <c r="D5" s="11"/>
      <c r="E5" s="12"/>
      <c r="F5" s="12"/>
      <c r="G5" s="16"/>
      <c r="H5" s="19"/>
      <c r="I5" s="2"/>
      <c r="J5" s="20" t="s">
        <v>5</v>
      </c>
      <c r="K5" s="21" t="s">
        <v>6</v>
      </c>
      <c r="L5" s="2"/>
      <c r="M5" s="12"/>
      <c r="N5" s="12"/>
      <c r="O5" s="12"/>
      <c r="P5" s="12"/>
      <c r="Q5" s="10"/>
      <c r="R5" s="14"/>
      <c r="S5" s="14"/>
      <c r="T5" s="14"/>
      <c r="U5" s="14"/>
      <c r="V5" s="14"/>
      <c r="W5" s="14"/>
      <c r="X5" s="14"/>
      <c r="Y5" s="15"/>
      <c r="Z5" s="15"/>
      <c r="AA5" s="15"/>
    </row>
    <row r="6" spans="1:27" ht="13.5" customHeight="1" x14ac:dyDescent="0.35">
      <c r="A6" s="10"/>
      <c r="B6" s="11"/>
      <c r="C6" s="11"/>
      <c r="D6" s="11"/>
      <c r="E6" s="12"/>
      <c r="F6" s="12"/>
      <c r="G6" s="16"/>
      <c r="H6" s="2"/>
      <c r="I6" s="2"/>
      <c r="J6" s="10"/>
      <c r="K6" s="10"/>
      <c r="L6" s="10"/>
      <c r="M6" s="12"/>
      <c r="N6" s="12"/>
      <c r="O6" s="12"/>
      <c r="P6" s="12"/>
      <c r="Q6" s="10"/>
      <c r="R6" s="14"/>
      <c r="S6" s="14"/>
      <c r="T6" s="14"/>
      <c r="U6" s="22" t="s">
        <v>7</v>
      </c>
      <c r="V6" s="14"/>
      <c r="W6" s="14"/>
      <c r="X6" s="14"/>
      <c r="Y6" s="15"/>
      <c r="Z6" s="15"/>
      <c r="AA6" s="15"/>
    </row>
    <row r="7" spans="1:27" x14ac:dyDescent="0.35">
      <c r="A7" s="23"/>
      <c r="B7" s="11"/>
      <c r="C7" s="11"/>
      <c r="D7" s="11"/>
      <c r="E7" s="24" t="s">
        <v>8</v>
      </c>
      <c r="F7" s="24"/>
      <c r="G7" s="25"/>
      <c r="H7" s="26"/>
      <c r="I7" s="26"/>
      <c r="J7" s="26"/>
      <c r="K7" s="26"/>
      <c r="L7" s="26"/>
      <c r="M7" s="27">
        <v>75</v>
      </c>
      <c r="N7" s="28" t="s">
        <v>9</v>
      </c>
      <c r="Q7" s="29"/>
      <c r="S7" s="30"/>
      <c r="T7" s="31"/>
      <c r="U7" s="22" t="s">
        <v>10</v>
      </c>
    </row>
    <row r="8" spans="1:27" x14ac:dyDescent="0.35">
      <c r="A8" s="23"/>
      <c r="B8" s="11"/>
      <c r="C8" s="11"/>
      <c r="D8" s="11"/>
      <c r="E8" s="32" t="s">
        <v>11</v>
      </c>
      <c r="F8" s="24"/>
      <c r="G8" s="25"/>
      <c r="H8" s="26"/>
      <c r="I8" s="26"/>
      <c r="J8" s="26"/>
      <c r="K8" s="26"/>
      <c r="L8" s="26"/>
      <c r="M8" s="33" t="s">
        <v>12</v>
      </c>
      <c r="N8" s="34" t="s">
        <v>13</v>
      </c>
      <c r="Q8" s="29"/>
      <c r="S8" s="30"/>
      <c r="T8" s="31"/>
      <c r="U8" s="22" t="s">
        <v>14</v>
      </c>
    </row>
    <row r="9" spans="1:27" x14ac:dyDescent="0.35">
      <c r="A9" s="23"/>
      <c r="B9" s="11"/>
      <c r="C9" s="11"/>
      <c r="D9" s="11"/>
      <c r="E9" s="35" t="s">
        <v>15</v>
      </c>
      <c r="F9" s="24"/>
      <c r="G9" s="25"/>
      <c r="H9" s="26"/>
      <c r="I9" s="26"/>
      <c r="J9" s="26"/>
      <c r="K9" s="26"/>
      <c r="L9" s="26"/>
      <c r="M9" s="36">
        <f>SUM(K27:K332)</f>
        <v>0</v>
      </c>
      <c r="N9" s="37" t="s">
        <v>16</v>
      </c>
      <c r="Q9" s="29"/>
      <c r="S9" s="30"/>
      <c r="T9" s="31"/>
      <c r="U9" s="22" t="s">
        <v>17</v>
      </c>
    </row>
    <row r="10" spans="1:27" x14ac:dyDescent="0.35">
      <c r="A10" s="23"/>
      <c r="B10" s="11"/>
      <c r="C10" s="11"/>
      <c r="D10" s="11"/>
      <c r="E10" s="35" t="s">
        <v>18</v>
      </c>
      <c r="F10" s="24"/>
      <c r="G10" s="25"/>
      <c r="H10" s="26"/>
      <c r="I10" s="26"/>
      <c r="J10" s="26"/>
      <c r="K10" s="26"/>
      <c r="L10" s="26"/>
      <c r="M10" s="36">
        <f>SUM(L27:L332)</f>
        <v>0</v>
      </c>
      <c r="N10" s="37" t="s">
        <v>19</v>
      </c>
      <c r="Q10" s="29"/>
      <c r="S10" s="30"/>
      <c r="T10" s="31"/>
      <c r="U10" s="22" t="s">
        <v>20</v>
      </c>
    </row>
    <row r="11" spans="1:27" x14ac:dyDescent="0.35">
      <c r="A11" s="23"/>
      <c r="B11" s="11"/>
      <c r="C11" s="11"/>
      <c r="D11" s="11"/>
      <c r="E11" s="24" t="s">
        <v>21</v>
      </c>
      <c r="F11" s="24"/>
      <c r="G11" s="25"/>
      <c r="H11" s="26"/>
      <c r="I11" s="26"/>
      <c r="J11" s="26"/>
      <c r="K11" s="26"/>
      <c r="L11" s="26"/>
      <c r="M11" s="38">
        <f>SUM(M27:M332)</f>
        <v>0</v>
      </c>
      <c r="N11" s="37" t="s">
        <v>22</v>
      </c>
      <c r="Q11" s="29"/>
      <c r="S11" s="30"/>
      <c r="T11" s="31"/>
      <c r="U11" s="22" t="s">
        <v>12</v>
      </c>
    </row>
    <row r="12" spans="1:27" x14ac:dyDescent="0.35">
      <c r="A12" s="23"/>
      <c r="B12" s="11"/>
      <c r="C12" s="11"/>
      <c r="D12" s="11"/>
      <c r="E12" s="24" t="s">
        <v>23</v>
      </c>
      <c r="F12" s="24"/>
      <c r="G12" s="25"/>
      <c r="H12" s="26"/>
      <c r="I12" s="26"/>
      <c r="J12" s="26"/>
      <c r="K12" s="26"/>
      <c r="L12" s="26"/>
      <c r="M12" s="39">
        <f>IF(M11&gt;10000,"-6%",IF(M11&gt;5000,"-5%",IF(M11&gt;3000,"-3%",IF(M11&gt;2000,"-2%",IF(M11&gt;1500,"-1%",IF(AND(M11&lt;500,M11&gt;0),"+10%",0))))))</f>
        <v>0</v>
      </c>
      <c r="N12" s="37" t="s">
        <v>24</v>
      </c>
      <c r="Q12" s="29"/>
      <c r="S12" s="30"/>
      <c r="T12" s="31"/>
      <c r="U12" s="22" t="s">
        <v>25</v>
      </c>
    </row>
    <row r="13" spans="1:27" x14ac:dyDescent="0.35">
      <c r="A13" s="23"/>
      <c r="B13" s="11"/>
      <c r="C13" s="11"/>
      <c r="D13" s="11"/>
      <c r="E13" s="40" t="s">
        <v>26</v>
      </c>
      <c r="F13" s="24"/>
      <c r="G13" s="25"/>
      <c r="H13" s="26"/>
      <c r="I13" s="26"/>
      <c r="J13" s="26"/>
      <c r="K13" s="26"/>
      <c r="L13" s="26"/>
      <c r="M13" s="38">
        <f>M11+M11*M12</f>
        <v>0</v>
      </c>
      <c r="N13" s="37" t="s">
        <v>27</v>
      </c>
      <c r="S13" s="30"/>
      <c r="T13" s="31"/>
      <c r="U13" s="22" t="s">
        <v>28</v>
      </c>
      <c r="V13" s="15"/>
    </row>
    <row r="14" spans="1:27" x14ac:dyDescent="0.35">
      <c r="A14" s="23"/>
      <c r="B14" s="11"/>
      <c r="C14" s="11"/>
      <c r="D14" s="11"/>
      <c r="E14" s="24" t="s">
        <v>29</v>
      </c>
      <c r="F14" s="24"/>
      <c r="G14" s="25"/>
      <c r="H14" s="26"/>
      <c r="I14" s="26"/>
      <c r="J14" s="26"/>
      <c r="K14" s="26"/>
      <c r="L14" s="26"/>
      <c r="M14" s="41">
        <f>M13*M7</f>
        <v>0</v>
      </c>
      <c r="N14" s="37" t="s">
        <v>30</v>
      </c>
      <c r="S14" s="30"/>
      <c r="T14" s="31"/>
      <c r="U14" s="22" t="s">
        <v>31</v>
      </c>
      <c r="V14" s="15"/>
    </row>
    <row r="15" spans="1:27" ht="17.25" customHeight="1" x14ac:dyDescent="0.35">
      <c r="B15" s="11"/>
      <c r="C15" s="11"/>
      <c r="D15" s="11"/>
      <c r="E15" s="119" t="s">
        <v>915</v>
      </c>
      <c r="F15" s="24"/>
      <c r="G15" s="25"/>
      <c r="H15" s="26"/>
      <c r="I15" s="26"/>
      <c r="J15" s="26"/>
      <c r="K15" s="26"/>
      <c r="L15" s="26"/>
      <c r="S15" s="30"/>
      <c r="T15" s="31"/>
      <c r="U15" s="22" t="s">
        <v>32</v>
      </c>
      <c r="V15" s="15"/>
    </row>
    <row r="16" spans="1:27" ht="8.25" customHeight="1" x14ac:dyDescent="0.35">
      <c r="B16" s="11"/>
      <c r="C16" s="11"/>
      <c r="D16" s="11"/>
      <c r="E16" s="119"/>
      <c r="F16" s="24"/>
      <c r="G16" s="25"/>
      <c r="H16" s="26"/>
      <c r="I16" s="26"/>
      <c r="J16" s="26"/>
      <c r="K16" s="26"/>
      <c r="L16" s="26"/>
      <c r="S16" s="30"/>
      <c r="T16" s="31"/>
      <c r="U16" s="22"/>
      <c r="V16" s="15"/>
    </row>
    <row r="17" spans="1:27" ht="81" customHeight="1" x14ac:dyDescent="0.35">
      <c r="B17" s="11"/>
      <c r="C17" s="11"/>
      <c r="D17" s="11"/>
      <c r="E17" s="153" t="s">
        <v>984</v>
      </c>
      <c r="F17" s="153"/>
      <c r="G17" s="153"/>
      <c r="H17" s="153"/>
      <c r="I17" s="153"/>
      <c r="J17" s="153"/>
      <c r="K17" s="153"/>
      <c r="L17" s="153"/>
      <c r="M17" s="1"/>
      <c r="N17" s="1"/>
      <c r="O17" s="1"/>
      <c r="P17" s="1"/>
      <c r="S17" s="30"/>
      <c r="T17" s="31"/>
      <c r="U17" s="22"/>
      <c r="V17" s="15"/>
    </row>
    <row r="18" spans="1:27" ht="9.9" customHeight="1" x14ac:dyDescent="0.35">
      <c r="B18" s="11"/>
      <c r="C18" s="11"/>
      <c r="D18" s="11"/>
      <c r="E18" s="42"/>
      <c r="F18" s="24"/>
      <c r="G18" s="25"/>
      <c r="H18" s="26"/>
      <c r="I18" s="26"/>
      <c r="J18" s="26"/>
      <c r="K18" s="26"/>
      <c r="L18" s="26"/>
      <c r="S18" s="30"/>
      <c r="T18" s="31"/>
      <c r="U18" s="22" t="s">
        <v>33</v>
      </c>
      <c r="V18" s="15"/>
    </row>
    <row r="19" spans="1:27" x14ac:dyDescent="0.35">
      <c r="B19" s="11"/>
      <c r="C19" s="11"/>
      <c r="D19" s="11"/>
      <c r="E19" s="43" t="s">
        <v>34</v>
      </c>
      <c r="F19" s="43" t="s">
        <v>35</v>
      </c>
      <c r="G19" s="43" t="s">
        <v>36</v>
      </c>
      <c r="H19" s="6"/>
      <c r="L19" s="10"/>
      <c r="P19" s="15"/>
      <c r="R19" s="31"/>
      <c r="T19" s="15"/>
      <c r="U19" s="22" t="s">
        <v>37</v>
      </c>
    </row>
    <row r="20" spans="1:27" x14ac:dyDescent="0.35">
      <c r="B20" s="11"/>
      <c r="C20" s="11"/>
      <c r="D20" s="11"/>
      <c r="E20" s="44" t="s">
        <v>38</v>
      </c>
      <c r="F20" s="45" t="s">
        <v>39</v>
      </c>
      <c r="G20" s="46" t="s">
        <v>40</v>
      </c>
      <c r="H20" s="6"/>
      <c r="L20" s="10"/>
      <c r="P20" s="15"/>
      <c r="R20" s="31"/>
      <c r="T20" s="15"/>
      <c r="U20" s="22" t="s">
        <v>41</v>
      </c>
    </row>
    <row r="21" spans="1:27" x14ac:dyDescent="0.35">
      <c r="B21" s="11"/>
      <c r="C21" s="11"/>
      <c r="D21" s="11"/>
      <c r="E21" s="44" t="s">
        <v>42</v>
      </c>
      <c r="F21" s="45" t="s">
        <v>43</v>
      </c>
      <c r="G21" s="46" t="s">
        <v>44</v>
      </c>
      <c r="H21" s="6"/>
      <c r="L21" s="10"/>
      <c r="P21" s="15"/>
      <c r="R21" s="31"/>
      <c r="T21" s="15"/>
      <c r="U21" s="22" t="s">
        <v>45</v>
      </c>
    </row>
    <row r="22" spans="1:27" x14ac:dyDescent="0.35">
      <c r="B22" s="11"/>
      <c r="C22" s="11"/>
      <c r="D22" s="11"/>
      <c r="E22" s="44" t="s">
        <v>46</v>
      </c>
      <c r="F22" s="45" t="s">
        <v>47</v>
      </c>
      <c r="G22" s="46" t="s">
        <v>48</v>
      </c>
      <c r="H22" s="6"/>
      <c r="L22" s="10"/>
      <c r="P22" s="15"/>
      <c r="R22" s="31"/>
      <c r="T22" s="15"/>
      <c r="U22" s="22" t="s">
        <v>49</v>
      </c>
    </row>
    <row r="23" spans="1:27" x14ac:dyDescent="0.35">
      <c r="B23" s="11"/>
      <c r="C23" s="11"/>
      <c r="D23" s="11"/>
      <c r="E23" s="44" t="s">
        <v>50</v>
      </c>
      <c r="F23" s="45" t="s">
        <v>51</v>
      </c>
      <c r="G23" s="46" t="s">
        <v>52</v>
      </c>
      <c r="H23" s="6"/>
      <c r="L23" s="10"/>
      <c r="M23" s="37"/>
      <c r="O23" s="11"/>
      <c r="P23" s="15"/>
      <c r="U23" s="22" t="s">
        <v>53</v>
      </c>
      <c r="W23" s="30"/>
      <c r="X23" s="31"/>
      <c r="Z23" s="15"/>
      <c r="AA23" s="15"/>
    </row>
    <row r="24" spans="1:27" x14ac:dyDescent="0.35">
      <c r="B24" s="11"/>
      <c r="C24" s="11"/>
      <c r="D24" s="11"/>
      <c r="E24" s="42" t="s">
        <v>54</v>
      </c>
      <c r="G24" s="11"/>
      <c r="H24" s="6"/>
      <c r="L24" s="10"/>
      <c r="M24" s="37"/>
      <c r="O24" s="11"/>
      <c r="P24" s="15"/>
      <c r="U24" s="22" t="s">
        <v>55</v>
      </c>
      <c r="W24" s="30"/>
      <c r="X24" s="31"/>
      <c r="Z24" s="15"/>
      <c r="AA24" s="15"/>
    </row>
    <row r="25" spans="1:27" x14ac:dyDescent="0.35">
      <c r="A25" s="7"/>
      <c r="K25" s="7"/>
      <c r="L25" s="47"/>
      <c r="M25" s="1"/>
      <c r="Q25" s="2"/>
    </row>
    <row r="26" spans="1:27" ht="52.5" customHeight="1" x14ac:dyDescent="0.35">
      <c r="A26" s="48"/>
      <c r="B26" s="49"/>
      <c r="C26" s="125" t="s">
        <v>916</v>
      </c>
      <c r="D26" s="50" t="s">
        <v>917</v>
      </c>
      <c r="E26" s="51" t="s">
        <v>56</v>
      </c>
      <c r="F26" s="51" t="s">
        <v>57</v>
      </c>
      <c r="G26" s="51" t="s">
        <v>58</v>
      </c>
      <c r="H26" s="51" t="s">
        <v>34</v>
      </c>
      <c r="I26" s="52" t="s">
        <v>59</v>
      </c>
      <c r="J26" s="53" t="s">
        <v>60</v>
      </c>
      <c r="K26" s="54" t="s">
        <v>61</v>
      </c>
      <c r="L26" s="54" t="s">
        <v>62</v>
      </c>
      <c r="M26" s="54" t="s">
        <v>63</v>
      </c>
      <c r="N26" s="54" t="s">
        <v>64</v>
      </c>
      <c r="O26" s="55" t="s">
        <v>65</v>
      </c>
      <c r="P26" s="1"/>
      <c r="Q26" s="2"/>
    </row>
    <row r="27" spans="1:27" ht="14.25" customHeight="1" x14ac:dyDescent="0.35">
      <c r="A27" s="48"/>
      <c r="B27" s="56" t="s">
        <v>66</v>
      </c>
      <c r="C27" s="126" t="s">
        <v>67</v>
      </c>
      <c r="D27" s="57" t="s">
        <v>957</v>
      </c>
      <c r="E27" s="146" t="s">
        <v>68</v>
      </c>
      <c r="F27" s="146" t="s">
        <v>69</v>
      </c>
      <c r="G27" s="58" t="s">
        <v>70</v>
      </c>
      <c r="H27" s="59" t="s">
        <v>71</v>
      </c>
      <c r="I27" s="60">
        <v>0.29000000000000004</v>
      </c>
      <c r="J27" s="61">
        <v>900</v>
      </c>
      <c r="K27" s="62"/>
      <c r="L27" s="63" t="str">
        <f t="shared" ref="L27:L95" si="0">IF(K27="","-",K27*J27)</f>
        <v>-</v>
      </c>
      <c r="M27" s="64" t="str">
        <f t="shared" ref="M27:M95" si="1">IF(K27="","-    € ",L27*I27)</f>
        <v xml:space="preserve">-    € </v>
      </c>
      <c r="N27" s="58" t="s">
        <v>912</v>
      </c>
      <c r="O27" s="149" t="s">
        <v>73</v>
      </c>
      <c r="P27" s="1"/>
      <c r="Q27" s="2"/>
    </row>
    <row r="28" spans="1:27" ht="14.25" customHeight="1" x14ac:dyDescent="0.35">
      <c r="A28" s="48"/>
      <c r="B28" s="56" t="s">
        <v>74</v>
      </c>
      <c r="C28" s="126" t="s">
        <v>75</v>
      </c>
      <c r="D28" s="127" t="s">
        <v>75</v>
      </c>
      <c r="E28" s="147" t="s">
        <v>68</v>
      </c>
      <c r="F28" s="147" t="s">
        <v>69</v>
      </c>
      <c r="G28" s="58" t="s">
        <v>70</v>
      </c>
      <c r="H28" s="59" t="s">
        <v>76</v>
      </c>
      <c r="I28" s="60">
        <v>0.35000000000000003</v>
      </c>
      <c r="J28" s="61">
        <v>600</v>
      </c>
      <c r="K28" s="62"/>
      <c r="L28" s="63" t="str">
        <f t="shared" si="0"/>
        <v>-</v>
      </c>
      <c r="M28" s="64" t="str">
        <f t="shared" si="1"/>
        <v xml:space="preserve">-    € </v>
      </c>
      <c r="N28" s="58" t="s">
        <v>72</v>
      </c>
      <c r="O28" s="150"/>
      <c r="P28" s="1"/>
      <c r="Q28" s="2"/>
    </row>
    <row r="29" spans="1:27" s="140" customFormat="1" ht="14.25" hidden="1" customHeight="1" x14ac:dyDescent="0.35">
      <c r="A29" s="128"/>
      <c r="B29" s="129" t="s">
        <v>77</v>
      </c>
      <c r="C29" s="130" t="s">
        <v>78</v>
      </c>
      <c r="D29" s="131" t="s">
        <v>6</v>
      </c>
      <c r="E29" s="148" t="s">
        <v>68</v>
      </c>
      <c r="F29" s="148" t="s">
        <v>69</v>
      </c>
      <c r="G29" s="132" t="s">
        <v>70</v>
      </c>
      <c r="H29" s="133" t="s">
        <v>79</v>
      </c>
      <c r="I29" s="134">
        <v>0.57000000000000006</v>
      </c>
      <c r="J29" s="135">
        <v>250</v>
      </c>
      <c r="K29" s="136"/>
      <c r="L29" s="137" t="str">
        <f t="shared" si="0"/>
        <v>-</v>
      </c>
      <c r="M29" s="138" t="str">
        <f t="shared" si="1"/>
        <v xml:space="preserve">-    € </v>
      </c>
      <c r="N29" s="132" t="s">
        <v>72</v>
      </c>
      <c r="O29" s="151"/>
      <c r="P29" s="139"/>
    </row>
    <row r="30" spans="1:27" ht="14.25" customHeight="1" x14ac:dyDescent="0.35">
      <c r="A30" s="48"/>
      <c r="B30" s="56" t="s">
        <v>80</v>
      </c>
      <c r="C30" s="126" t="s">
        <v>81</v>
      </c>
      <c r="D30" s="127" t="s">
        <v>81</v>
      </c>
      <c r="E30" s="146" t="s">
        <v>82</v>
      </c>
      <c r="F30" s="146" t="s">
        <v>83</v>
      </c>
      <c r="G30" s="144" t="s">
        <v>84</v>
      </c>
      <c r="H30" s="145" t="s">
        <v>71</v>
      </c>
      <c r="I30" s="60">
        <v>0.36</v>
      </c>
      <c r="J30" s="61">
        <v>900</v>
      </c>
      <c r="K30" s="62"/>
      <c r="L30" s="63" t="str">
        <f t="shared" si="0"/>
        <v>-</v>
      </c>
      <c r="M30" s="64" t="str">
        <f t="shared" si="1"/>
        <v xml:space="preserve">-    € </v>
      </c>
      <c r="N30" s="58" t="s">
        <v>72</v>
      </c>
      <c r="O30" s="149" t="s">
        <v>85</v>
      </c>
      <c r="P30" s="1"/>
      <c r="Q30" s="2"/>
    </row>
    <row r="31" spans="1:27" ht="14.25" customHeight="1" x14ac:dyDescent="0.35">
      <c r="A31" s="48"/>
      <c r="B31" s="56" t="s">
        <v>86</v>
      </c>
      <c r="C31" s="126" t="s">
        <v>87</v>
      </c>
      <c r="D31" s="127" t="s">
        <v>87</v>
      </c>
      <c r="E31" s="147" t="s">
        <v>82</v>
      </c>
      <c r="F31" s="147" t="s">
        <v>83</v>
      </c>
      <c r="G31" s="144" t="s">
        <v>84</v>
      </c>
      <c r="H31" s="145" t="s">
        <v>76</v>
      </c>
      <c r="I31" s="60">
        <v>0.44</v>
      </c>
      <c r="J31" s="61">
        <v>600</v>
      </c>
      <c r="K31" s="62"/>
      <c r="L31" s="63" t="str">
        <f t="shared" si="0"/>
        <v>-</v>
      </c>
      <c r="M31" s="64" t="str">
        <f t="shared" si="1"/>
        <v xml:space="preserve">-    € </v>
      </c>
      <c r="N31" s="58" t="s">
        <v>72</v>
      </c>
      <c r="O31" s="150" t="s">
        <v>85</v>
      </c>
      <c r="P31" s="1"/>
      <c r="Q31" s="2"/>
    </row>
    <row r="32" spans="1:27" ht="14.25" customHeight="1" x14ac:dyDescent="0.35">
      <c r="A32" s="48"/>
      <c r="B32" s="56" t="s">
        <v>88</v>
      </c>
      <c r="C32" s="126" t="s">
        <v>89</v>
      </c>
      <c r="D32" s="127" t="s">
        <v>89</v>
      </c>
      <c r="E32" s="148" t="s">
        <v>82</v>
      </c>
      <c r="F32" s="148" t="s">
        <v>83</v>
      </c>
      <c r="G32" s="144" t="s">
        <v>84</v>
      </c>
      <c r="H32" s="145" t="s">
        <v>79</v>
      </c>
      <c r="I32" s="60">
        <v>0.6</v>
      </c>
      <c r="J32" s="61">
        <v>250</v>
      </c>
      <c r="K32" s="62"/>
      <c r="L32" s="63" t="str">
        <f t="shared" si="0"/>
        <v>-</v>
      </c>
      <c r="M32" s="64" t="str">
        <f t="shared" si="1"/>
        <v xml:space="preserve">-    € </v>
      </c>
      <c r="N32" s="58" t="s">
        <v>72</v>
      </c>
      <c r="O32" s="151" t="s">
        <v>85</v>
      </c>
      <c r="P32" s="1"/>
      <c r="Q32" s="2"/>
    </row>
    <row r="33" spans="1:17" ht="14.25" customHeight="1" x14ac:dyDescent="0.35">
      <c r="A33" s="48"/>
      <c r="B33" s="56" t="s">
        <v>90</v>
      </c>
      <c r="C33" s="126" t="s">
        <v>91</v>
      </c>
      <c r="D33" s="127" t="s">
        <v>91</v>
      </c>
      <c r="E33" s="146" t="s">
        <v>92</v>
      </c>
      <c r="F33" s="146" t="s">
        <v>69</v>
      </c>
      <c r="G33" s="58" t="s">
        <v>93</v>
      </c>
      <c r="H33" s="59" t="s">
        <v>71</v>
      </c>
      <c r="I33" s="60">
        <v>0.31</v>
      </c>
      <c r="J33" s="61">
        <v>800</v>
      </c>
      <c r="K33" s="62"/>
      <c r="L33" s="63" t="str">
        <f t="shared" si="0"/>
        <v>-</v>
      </c>
      <c r="M33" s="64" t="str">
        <f t="shared" si="1"/>
        <v xml:space="preserve">-    € </v>
      </c>
      <c r="N33" s="58" t="s">
        <v>72</v>
      </c>
      <c r="O33" s="149" t="s">
        <v>94</v>
      </c>
      <c r="P33" s="1"/>
      <c r="Q33" s="2"/>
    </row>
    <row r="34" spans="1:17" ht="14.25" customHeight="1" x14ac:dyDescent="0.35">
      <c r="A34" s="48"/>
      <c r="B34" s="56" t="s">
        <v>95</v>
      </c>
      <c r="C34" s="126" t="s">
        <v>96</v>
      </c>
      <c r="D34" s="127" t="s">
        <v>96</v>
      </c>
      <c r="E34" s="147" t="s">
        <v>92</v>
      </c>
      <c r="F34" s="147" t="s">
        <v>69</v>
      </c>
      <c r="G34" s="58" t="s">
        <v>93</v>
      </c>
      <c r="H34" s="59" t="s">
        <v>76</v>
      </c>
      <c r="I34" s="60">
        <v>0.39</v>
      </c>
      <c r="J34" s="61">
        <v>500</v>
      </c>
      <c r="K34" s="62"/>
      <c r="L34" s="63" t="str">
        <f t="shared" si="0"/>
        <v>-</v>
      </c>
      <c r="M34" s="64" t="str">
        <f t="shared" si="1"/>
        <v xml:space="preserve">-    € </v>
      </c>
      <c r="N34" s="58" t="s">
        <v>912</v>
      </c>
      <c r="O34" s="150"/>
      <c r="P34" s="1"/>
      <c r="Q34" s="2"/>
    </row>
    <row r="35" spans="1:17" ht="14.25" customHeight="1" x14ac:dyDescent="0.35">
      <c r="A35" s="48"/>
      <c r="B35" s="56" t="s">
        <v>97</v>
      </c>
      <c r="C35" s="126" t="s">
        <v>98</v>
      </c>
      <c r="D35" s="127" t="s">
        <v>98</v>
      </c>
      <c r="E35" s="147" t="s">
        <v>92</v>
      </c>
      <c r="F35" s="147" t="s">
        <v>69</v>
      </c>
      <c r="G35" s="58" t="s">
        <v>93</v>
      </c>
      <c r="H35" s="59" t="s">
        <v>79</v>
      </c>
      <c r="I35" s="60">
        <v>0.59</v>
      </c>
      <c r="J35" s="61">
        <v>250</v>
      </c>
      <c r="K35" s="62"/>
      <c r="L35" s="63" t="str">
        <f t="shared" si="0"/>
        <v>-</v>
      </c>
      <c r="M35" s="64" t="str">
        <f t="shared" si="1"/>
        <v xml:space="preserve">-    € </v>
      </c>
      <c r="N35" s="58" t="s">
        <v>912</v>
      </c>
      <c r="O35" s="150"/>
      <c r="P35" s="1"/>
      <c r="Q35" s="2"/>
    </row>
    <row r="36" spans="1:17" ht="14.25" customHeight="1" x14ac:dyDescent="0.35">
      <c r="A36" s="48"/>
      <c r="B36" s="56" t="s">
        <v>99</v>
      </c>
      <c r="C36" s="126" t="s">
        <v>100</v>
      </c>
      <c r="D36" s="127" t="s">
        <v>100</v>
      </c>
      <c r="E36" s="148" t="s">
        <v>92</v>
      </c>
      <c r="F36" s="148" t="s">
        <v>69</v>
      </c>
      <c r="G36" s="58" t="s">
        <v>93</v>
      </c>
      <c r="H36" s="59" t="s">
        <v>101</v>
      </c>
      <c r="I36" s="60">
        <v>0.74</v>
      </c>
      <c r="J36" s="61">
        <v>200</v>
      </c>
      <c r="K36" s="62"/>
      <c r="L36" s="63" t="str">
        <f t="shared" si="0"/>
        <v>-</v>
      </c>
      <c r="M36" s="64" t="str">
        <f t="shared" si="1"/>
        <v xml:space="preserve">-    € </v>
      </c>
      <c r="N36" s="58" t="s">
        <v>72</v>
      </c>
      <c r="O36" s="151"/>
      <c r="P36" s="1"/>
      <c r="Q36" s="2"/>
    </row>
    <row r="37" spans="1:17" ht="14.25" customHeight="1" x14ac:dyDescent="0.35">
      <c r="A37" s="48"/>
      <c r="B37" s="56" t="s">
        <v>102</v>
      </c>
      <c r="C37" s="126" t="s">
        <v>103</v>
      </c>
      <c r="D37" s="127" t="s">
        <v>103</v>
      </c>
      <c r="E37" s="146" t="s">
        <v>104</v>
      </c>
      <c r="F37" s="146" t="s">
        <v>83</v>
      </c>
      <c r="G37" s="58" t="s">
        <v>105</v>
      </c>
      <c r="H37" s="59" t="s">
        <v>71</v>
      </c>
      <c r="I37" s="60">
        <v>0.33</v>
      </c>
      <c r="J37" s="61">
        <v>700</v>
      </c>
      <c r="K37" s="62"/>
      <c r="L37" s="63" t="str">
        <f t="shared" si="0"/>
        <v>-</v>
      </c>
      <c r="M37" s="64" t="str">
        <f t="shared" si="1"/>
        <v xml:space="preserve">-    € </v>
      </c>
      <c r="N37" s="58" t="s">
        <v>912</v>
      </c>
      <c r="O37" s="149" t="s">
        <v>106</v>
      </c>
      <c r="P37" s="1"/>
      <c r="Q37" s="2"/>
    </row>
    <row r="38" spans="1:17" ht="14.25" customHeight="1" x14ac:dyDescent="0.35">
      <c r="A38" s="48"/>
      <c r="B38" s="56" t="s">
        <v>107</v>
      </c>
      <c r="C38" s="126" t="s">
        <v>108</v>
      </c>
      <c r="D38" s="127" t="s">
        <v>108</v>
      </c>
      <c r="E38" s="147" t="s">
        <v>104</v>
      </c>
      <c r="F38" s="147" t="s">
        <v>83</v>
      </c>
      <c r="G38" s="58" t="s">
        <v>105</v>
      </c>
      <c r="H38" s="59" t="s">
        <v>76</v>
      </c>
      <c r="I38" s="60">
        <v>0.41000000000000003</v>
      </c>
      <c r="J38" s="61">
        <v>500</v>
      </c>
      <c r="K38" s="62"/>
      <c r="L38" s="63" t="str">
        <f t="shared" si="0"/>
        <v>-</v>
      </c>
      <c r="M38" s="64" t="str">
        <f t="shared" si="1"/>
        <v xml:space="preserve">-    € </v>
      </c>
      <c r="N38" s="58" t="s">
        <v>912</v>
      </c>
      <c r="O38" s="150" t="s">
        <v>106</v>
      </c>
      <c r="P38" s="1"/>
      <c r="Q38" s="2"/>
    </row>
    <row r="39" spans="1:17" ht="14.25" customHeight="1" x14ac:dyDescent="0.35">
      <c r="A39" s="48"/>
      <c r="B39" s="56" t="s">
        <v>109</v>
      </c>
      <c r="C39" s="126" t="s">
        <v>110</v>
      </c>
      <c r="D39" s="127" t="s">
        <v>110</v>
      </c>
      <c r="E39" s="148" t="s">
        <v>104</v>
      </c>
      <c r="F39" s="148" t="s">
        <v>83</v>
      </c>
      <c r="G39" s="58" t="s">
        <v>105</v>
      </c>
      <c r="H39" s="59" t="s">
        <v>79</v>
      </c>
      <c r="I39" s="60">
        <v>0.59</v>
      </c>
      <c r="J39" s="61">
        <v>250</v>
      </c>
      <c r="K39" s="62"/>
      <c r="L39" s="63" t="str">
        <f t="shared" si="0"/>
        <v>-</v>
      </c>
      <c r="M39" s="64" t="str">
        <f t="shared" si="1"/>
        <v xml:space="preserve">-    € </v>
      </c>
      <c r="N39" s="58" t="s">
        <v>912</v>
      </c>
      <c r="O39" s="151" t="s">
        <v>106</v>
      </c>
      <c r="P39" s="1"/>
      <c r="Q39" s="2"/>
    </row>
    <row r="40" spans="1:17" ht="14.25" customHeight="1" x14ac:dyDescent="0.35">
      <c r="A40" s="48"/>
      <c r="B40" s="56" t="s">
        <v>111</v>
      </c>
      <c r="C40" s="126" t="s">
        <v>112</v>
      </c>
      <c r="D40" s="127" t="s">
        <v>112</v>
      </c>
      <c r="E40" s="146" t="s">
        <v>104</v>
      </c>
      <c r="F40" s="146" t="s">
        <v>83</v>
      </c>
      <c r="G40" s="58" t="s">
        <v>113</v>
      </c>
      <c r="H40" s="59" t="s">
        <v>71</v>
      </c>
      <c r="I40" s="60">
        <v>0.33</v>
      </c>
      <c r="J40" s="61">
        <v>700</v>
      </c>
      <c r="K40" s="62"/>
      <c r="L40" s="63" t="str">
        <f t="shared" si="0"/>
        <v>-</v>
      </c>
      <c r="M40" s="64" t="str">
        <f t="shared" si="1"/>
        <v xml:space="preserve">-    € </v>
      </c>
      <c r="N40" s="58" t="s">
        <v>912</v>
      </c>
      <c r="O40" s="149" t="s">
        <v>114</v>
      </c>
      <c r="P40" s="1"/>
      <c r="Q40" s="2"/>
    </row>
    <row r="41" spans="1:17" ht="14.25" customHeight="1" x14ac:dyDescent="0.35">
      <c r="A41" s="48"/>
      <c r="B41" s="56" t="s">
        <v>115</v>
      </c>
      <c r="C41" s="126" t="s">
        <v>116</v>
      </c>
      <c r="D41" s="127" t="s">
        <v>116</v>
      </c>
      <c r="E41" s="147" t="s">
        <v>104</v>
      </c>
      <c r="F41" s="147" t="s">
        <v>83</v>
      </c>
      <c r="G41" s="58" t="s">
        <v>113</v>
      </c>
      <c r="H41" s="59" t="s">
        <v>76</v>
      </c>
      <c r="I41" s="60">
        <v>0.41000000000000003</v>
      </c>
      <c r="J41" s="61">
        <v>500</v>
      </c>
      <c r="K41" s="62"/>
      <c r="L41" s="63" t="str">
        <f t="shared" si="0"/>
        <v>-</v>
      </c>
      <c r="M41" s="64" t="str">
        <f t="shared" si="1"/>
        <v xml:space="preserve">-    € </v>
      </c>
      <c r="N41" s="58" t="s">
        <v>912</v>
      </c>
      <c r="O41" s="150" t="s">
        <v>114</v>
      </c>
      <c r="P41" s="1"/>
      <c r="Q41" s="2"/>
    </row>
    <row r="42" spans="1:17" ht="14.25" customHeight="1" x14ac:dyDescent="0.35">
      <c r="A42" s="48"/>
      <c r="B42" s="56" t="s">
        <v>117</v>
      </c>
      <c r="C42" s="126" t="s">
        <v>118</v>
      </c>
      <c r="D42" s="127" t="s">
        <v>118</v>
      </c>
      <c r="E42" s="148" t="s">
        <v>104</v>
      </c>
      <c r="F42" s="148" t="s">
        <v>83</v>
      </c>
      <c r="G42" s="58" t="s">
        <v>113</v>
      </c>
      <c r="H42" s="59" t="s">
        <v>79</v>
      </c>
      <c r="I42" s="60">
        <v>0.59</v>
      </c>
      <c r="J42" s="61">
        <v>250</v>
      </c>
      <c r="K42" s="62"/>
      <c r="L42" s="63" t="str">
        <f t="shared" si="0"/>
        <v>-</v>
      </c>
      <c r="M42" s="64" t="str">
        <f t="shared" si="1"/>
        <v xml:space="preserve">-    € </v>
      </c>
      <c r="N42" s="58" t="s">
        <v>912</v>
      </c>
      <c r="O42" s="151" t="s">
        <v>114</v>
      </c>
      <c r="P42" s="1"/>
      <c r="Q42" s="2"/>
    </row>
    <row r="43" spans="1:17" ht="14.25" customHeight="1" x14ac:dyDescent="0.35">
      <c r="A43" s="48"/>
      <c r="B43" s="56" t="s">
        <v>119</v>
      </c>
      <c r="C43" s="126" t="s">
        <v>120</v>
      </c>
      <c r="D43" s="127" t="s">
        <v>120</v>
      </c>
      <c r="E43" s="146" t="s">
        <v>92</v>
      </c>
      <c r="F43" s="146" t="s">
        <v>121</v>
      </c>
      <c r="G43" s="144" t="s">
        <v>122</v>
      </c>
      <c r="H43" s="145" t="s">
        <v>71</v>
      </c>
      <c r="I43" s="60">
        <v>0.3</v>
      </c>
      <c r="J43" s="61">
        <v>900</v>
      </c>
      <c r="K43" s="62"/>
      <c r="L43" s="63" t="str">
        <f t="shared" si="0"/>
        <v>-</v>
      </c>
      <c r="M43" s="64" t="str">
        <f t="shared" si="1"/>
        <v xml:space="preserve">-    € </v>
      </c>
      <c r="N43" s="58" t="s">
        <v>72</v>
      </c>
      <c r="O43" s="149" t="s">
        <v>123</v>
      </c>
      <c r="P43" s="1"/>
      <c r="Q43" s="2"/>
    </row>
    <row r="44" spans="1:17" ht="14.25" customHeight="1" x14ac:dyDescent="0.35">
      <c r="A44" s="48"/>
      <c r="B44" s="56" t="s">
        <v>124</v>
      </c>
      <c r="C44" s="126" t="s">
        <v>125</v>
      </c>
      <c r="D44" s="127" t="s">
        <v>125</v>
      </c>
      <c r="E44" s="147" t="s">
        <v>92</v>
      </c>
      <c r="F44" s="147" t="s">
        <v>121</v>
      </c>
      <c r="G44" s="144" t="s">
        <v>122</v>
      </c>
      <c r="H44" s="145" t="s">
        <v>76</v>
      </c>
      <c r="I44" s="60">
        <v>0.44</v>
      </c>
      <c r="J44" s="61">
        <v>800</v>
      </c>
      <c r="K44" s="62"/>
      <c r="L44" s="63" t="str">
        <f t="shared" si="0"/>
        <v>-</v>
      </c>
      <c r="M44" s="64" t="str">
        <f t="shared" si="1"/>
        <v xml:space="preserve">-    € </v>
      </c>
      <c r="N44" s="58" t="s">
        <v>72</v>
      </c>
      <c r="O44" s="150" t="s">
        <v>123</v>
      </c>
      <c r="P44" s="1"/>
      <c r="Q44" s="2"/>
    </row>
    <row r="45" spans="1:17" ht="14.25" customHeight="1" x14ac:dyDescent="0.35">
      <c r="A45" s="48"/>
      <c r="B45" s="56" t="s">
        <v>126</v>
      </c>
      <c r="C45" s="126" t="s">
        <v>127</v>
      </c>
      <c r="D45" s="127" t="s">
        <v>127</v>
      </c>
      <c r="E45" s="148" t="s">
        <v>92</v>
      </c>
      <c r="F45" s="148" t="s">
        <v>121</v>
      </c>
      <c r="G45" s="58" t="s">
        <v>122</v>
      </c>
      <c r="H45" s="59" t="s">
        <v>79</v>
      </c>
      <c r="I45" s="60">
        <v>0.6</v>
      </c>
      <c r="J45" s="61">
        <v>300</v>
      </c>
      <c r="K45" s="62"/>
      <c r="L45" s="63" t="str">
        <f t="shared" si="0"/>
        <v>-</v>
      </c>
      <c r="M45" s="64" t="str">
        <f t="shared" si="1"/>
        <v xml:space="preserve">-    € </v>
      </c>
      <c r="N45" s="58" t="s">
        <v>72</v>
      </c>
      <c r="O45" s="151" t="s">
        <v>123</v>
      </c>
      <c r="P45" s="1"/>
      <c r="Q45" s="2"/>
    </row>
    <row r="46" spans="1:17" ht="14.25" customHeight="1" x14ac:dyDescent="0.35">
      <c r="A46" s="48"/>
      <c r="B46" s="56" t="s">
        <v>918</v>
      </c>
      <c r="C46" s="126"/>
      <c r="D46" s="57" t="s">
        <v>919</v>
      </c>
      <c r="E46" s="121" t="s">
        <v>104</v>
      </c>
      <c r="F46" s="65" t="s">
        <v>83</v>
      </c>
      <c r="G46" s="142" t="s">
        <v>920</v>
      </c>
      <c r="H46" s="143" t="s">
        <v>76</v>
      </c>
      <c r="I46" s="60">
        <v>0.47000000000000003</v>
      </c>
      <c r="J46" s="61">
        <v>500</v>
      </c>
      <c r="K46" s="62"/>
      <c r="L46" s="63" t="str">
        <f t="shared" si="0"/>
        <v>-</v>
      </c>
      <c r="M46" s="64" t="str">
        <f t="shared" si="1"/>
        <v xml:space="preserve">-    € </v>
      </c>
      <c r="N46" s="58" t="s">
        <v>912</v>
      </c>
      <c r="O46" s="123"/>
      <c r="P46" s="1"/>
      <c r="Q46" s="2"/>
    </row>
    <row r="47" spans="1:17" ht="14.25" customHeight="1" x14ac:dyDescent="0.35">
      <c r="A47" s="48"/>
      <c r="B47" s="56" t="s">
        <v>128</v>
      </c>
      <c r="C47" s="126" t="s">
        <v>129</v>
      </c>
      <c r="D47" s="127" t="s">
        <v>129</v>
      </c>
      <c r="E47" s="146" t="s">
        <v>68</v>
      </c>
      <c r="F47" s="146" t="s">
        <v>130</v>
      </c>
      <c r="G47" s="58" t="s">
        <v>131</v>
      </c>
      <c r="H47" s="59" t="s">
        <v>71</v>
      </c>
      <c r="I47" s="60">
        <v>0.34</v>
      </c>
      <c r="J47" s="61">
        <v>900</v>
      </c>
      <c r="K47" s="62"/>
      <c r="L47" s="63" t="str">
        <f t="shared" si="0"/>
        <v>-</v>
      </c>
      <c r="M47" s="64" t="str">
        <f t="shared" si="1"/>
        <v xml:space="preserve">-    € </v>
      </c>
      <c r="N47" s="58" t="s">
        <v>912</v>
      </c>
      <c r="O47" s="149" t="s">
        <v>132</v>
      </c>
      <c r="P47" s="1"/>
      <c r="Q47" s="2"/>
    </row>
    <row r="48" spans="1:17" ht="14.25" customHeight="1" x14ac:dyDescent="0.35">
      <c r="A48" s="48"/>
      <c r="B48" s="56" t="s">
        <v>133</v>
      </c>
      <c r="C48" s="126" t="s">
        <v>134</v>
      </c>
      <c r="D48" s="127" t="s">
        <v>134</v>
      </c>
      <c r="E48" s="148" t="s">
        <v>68</v>
      </c>
      <c r="F48" s="148" t="s">
        <v>130</v>
      </c>
      <c r="G48" s="58" t="s">
        <v>131</v>
      </c>
      <c r="H48" s="59" t="s">
        <v>76</v>
      </c>
      <c r="I48" s="60">
        <v>0.46</v>
      </c>
      <c r="J48" s="61">
        <v>500</v>
      </c>
      <c r="K48" s="62"/>
      <c r="L48" s="63" t="str">
        <f t="shared" si="0"/>
        <v>-</v>
      </c>
      <c r="M48" s="64" t="str">
        <f t="shared" si="1"/>
        <v xml:space="preserve">-    € </v>
      </c>
      <c r="N48" s="58" t="s">
        <v>912</v>
      </c>
      <c r="O48" s="151"/>
      <c r="P48" s="1"/>
      <c r="Q48" s="2"/>
    </row>
    <row r="49" spans="1:17" s="140" customFormat="1" ht="14.25" hidden="1" customHeight="1" x14ac:dyDescent="0.35">
      <c r="A49" s="128"/>
      <c r="B49" s="129" t="s">
        <v>135</v>
      </c>
      <c r="C49" s="130" t="s">
        <v>136</v>
      </c>
      <c r="D49" s="131" t="s">
        <v>6</v>
      </c>
      <c r="E49" s="133" t="s">
        <v>82</v>
      </c>
      <c r="F49" s="133" t="s">
        <v>83</v>
      </c>
      <c r="G49" s="132" t="s">
        <v>137</v>
      </c>
      <c r="H49" s="133" t="s">
        <v>76</v>
      </c>
      <c r="I49" s="134">
        <v>0.33</v>
      </c>
      <c r="J49" s="135">
        <v>500</v>
      </c>
      <c r="K49" s="136"/>
      <c r="L49" s="137" t="str">
        <f t="shared" si="0"/>
        <v>-</v>
      </c>
      <c r="M49" s="138" t="str">
        <f t="shared" si="1"/>
        <v xml:space="preserve">-    € </v>
      </c>
      <c r="N49" s="132" t="s">
        <v>72</v>
      </c>
      <c r="O49" s="141" t="s">
        <v>138</v>
      </c>
      <c r="P49" s="139"/>
    </row>
    <row r="50" spans="1:17" s="140" customFormat="1" ht="14.25" hidden="1" customHeight="1" x14ac:dyDescent="0.35">
      <c r="A50" s="128"/>
      <c r="B50" s="129" t="s">
        <v>139</v>
      </c>
      <c r="C50" s="130" t="s">
        <v>140</v>
      </c>
      <c r="D50" s="131" t="s">
        <v>6</v>
      </c>
      <c r="E50" s="133" t="s">
        <v>68</v>
      </c>
      <c r="F50" s="133" t="s">
        <v>121</v>
      </c>
      <c r="G50" s="132" t="s">
        <v>141</v>
      </c>
      <c r="H50" s="133" t="s">
        <v>76</v>
      </c>
      <c r="I50" s="134">
        <v>0.46</v>
      </c>
      <c r="J50" s="135">
        <v>600</v>
      </c>
      <c r="K50" s="136"/>
      <c r="L50" s="137" t="str">
        <f t="shared" si="0"/>
        <v>-</v>
      </c>
      <c r="M50" s="138" t="str">
        <f t="shared" si="1"/>
        <v xml:space="preserve">-    € </v>
      </c>
      <c r="N50" s="132" t="s">
        <v>912</v>
      </c>
      <c r="O50" s="141" t="s">
        <v>142</v>
      </c>
      <c r="P50" s="139"/>
    </row>
    <row r="51" spans="1:17" ht="14.25" customHeight="1" x14ac:dyDescent="0.35">
      <c r="A51" s="48"/>
      <c r="B51" s="56" t="s">
        <v>143</v>
      </c>
      <c r="C51" s="126" t="s">
        <v>144</v>
      </c>
      <c r="D51" s="127" t="s">
        <v>144</v>
      </c>
      <c r="E51" s="146" t="s">
        <v>68</v>
      </c>
      <c r="F51" s="146" t="s">
        <v>130</v>
      </c>
      <c r="G51" s="58" t="s">
        <v>145</v>
      </c>
      <c r="H51" s="59" t="s">
        <v>71</v>
      </c>
      <c r="I51" s="60">
        <v>0.33</v>
      </c>
      <c r="J51" s="61">
        <v>900</v>
      </c>
      <c r="K51" s="62"/>
      <c r="L51" s="63" t="str">
        <f t="shared" si="0"/>
        <v>-</v>
      </c>
      <c r="M51" s="64" t="str">
        <f t="shared" si="1"/>
        <v xml:space="preserve">-    € </v>
      </c>
      <c r="N51" s="58" t="s">
        <v>72</v>
      </c>
      <c r="O51" s="149" t="s">
        <v>146</v>
      </c>
      <c r="P51" s="1"/>
      <c r="Q51" s="2"/>
    </row>
    <row r="52" spans="1:17" ht="14.25" customHeight="1" x14ac:dyDescent="0.35">
      <c r="A52" s="48"/>
      <c r="B52" s="56" t="s">
        <v>147</v>
      </c>
      <c r="C52" s="126" t="s">
        <v>148</v>
      </c>
      <c r="D52" s="127" t="s">
        <v>148</v>
      </c>
      <c r="E52" s="147" t="s">
        <v>68</v>
      </c>
      <c r="F52" s="147" t="s">
        <v>130</v>
      </c>
      <c r="G52" s="58" t="s">
        <v>145</v>
      </c>
      <c r="H52" s="59" t="s">
        <v>76</v>
      </c>
      <c r="I52" s="60">
        <v>0.38</v>
      </c>
      <c r="J52" s="61">
        <v>600</v>
      </c>
      <c r="K52" s="62"/>
      <c r="L52" s="63" t="str">
        <f t="shared" si="0"/>
        <v>-</v>
      </c>
      <c r="M52" s="64" t="str">
        <f t="shared" si="1"/>
        <v xml:space="preserve">-    € </v>
      </c>
      <c r="N52" s="58" t="s">
        <v>72</v>
      </c>
      <c r="O52" s="150" t="s">
        <v>146</v>
      </c>
      <c r="P52" s="1"/>
      <c r="Q52" s="2"/>
    </row>
    <row r="53" spans="1:17" ht="14.25" customHeight="1" x14ac:dyDescent="0.35">
      <c r="A53" s="48"/>
      <c r="B53" s="56" t="s">
        <v>149</v>
      </c>
      <c r="C53" s="126" t="s">
        <v>150</v>
      </c>
      <c r="D53" s="127" t="s">
        <v>150</v>
      </c>
      <c r="E53" s="148" t="s">
        <v>68</v>
      </c>
      <c r="F53" s="148" t="s">
        <v>130</v>
      </c>
      <c r="G53" s="58" t="s">
        <v>145</v>
      </c>
      <c r="H53" s="59" t="s">
        <v>79</v>
      </c>
      <c r="I53" s="60">
        <v>0.54</v>
      </c>
      <c r="J53" s="61">
        <v>250</v>
      </c>
      <c r="K53" s="62"/>
      <c r="L53" s="63" t="str">
        <f t="shared" si="0"/>
        <v>-</v>
      </c>
      <c r="M53" s="64" t="str">
        <f t="shared" si="1"/>
        <v xml:space="preserve">-    € </v>
      </c>
      <c r="N53" s="58" t="s">
        <v>912</v>
      </c>
      <c r="O53" s="151" t="s">
        <v>146</v>
      </c>
      <c r="P53" s="1"/>
      <c r="Q53" s="2"/>
    </row>
    <row r="54" spans="1:17" ht="14.25" customHeight="1" x14ac:dyDescent="0.35">
      <c r="A54" s="48"/>
      <c r="B54" s="56" t="s">
        <v>921</v>
      </c>
      <c r="C54" s="126"/>
      <c r="D54" s="57" t="s">
        <v>922</v>
      </c>
      <c r="E54" s="146" t="s">
        <v>68</v>
      </c>
      <c r="F54" s="146" t="s">
        <v>69</v>
      </c>
      <c r="G54" s="58" t="s">
        <v>153</v>
      </c>
      <c r="H54" s="59" t="s">
        <v>71</v>
      </c>
      <c r="I54" s="60">
        <v>0.31</v>
      </c>
      <c r="J54" s="61">
        <v>900</v>
      </c>
      <c r="K54" s="62"/>
      <c r="L54" s="63" t="str">
        <f t="shared" ref="L54" si="2">IF(K54="","-",K54*J54)</f>
        <v>-</v>
      </c>
      <c r="M54" s="64" t="str">
        <f t="shared" ref="M54" si="3">IF(K54="","-    € ",L54*I54)</f>
        <v xml:space="preserve">-    € </v>
      </c>
      <c r="N54" s="58" t="s">
        <v>912</v>
      </c>
      <c r="O54" s="149" t="s">
        <v>154</v>
      </c>
      <c r="P54" s="1"/>
      <c r="Q54" s="2"/>
    </row>
    <row r="55" spans="1:17" ht="14.25" customHeight="1" x14ac:dyDescent="0.35">
      <c r="A55" s="48"/>
      <c r="B55" s="56" t="s">
        <v>151</v>
      </c>
      <c r="C55" s="126" t="s">
        <v>152</v>
      </c>
      <c r="D55" s="57" t="s">
        <v>958</v>
      </c>
      <c r="E55" s="148" t="s">
        <v>68</v>
      </c>
      <c r="F55" s="148" t="s">
        <v>69</v>
      </c>
      <c r="G55" s="58" t="s">
        <v>153</v>
      </c>
      <c r="H55" s="59" t="s">
        <v>76</v>
      </c>
      <c r="I55" s="60">
        <v>0.46</v>
      </c>
      <c r="J55" s="61">
        <v>500</v>
      </c>
      <c r="K55" s="62"/>
      <c r="L55" s="63" t="str">
        <f t="shared" si="0"/>
        <v>-</v>
      </c>
      <c r="M55" s="64" t="str">
        <f t="shared" si="1"/>
        <v xml:space="preserve">-    € </v>
      </c>
      <c r="N55" s="58" t="s">
        <v>912</v>
      </c>
      <c r="O55" s="151" t="s">
        <v>154</v>
      </c>
      <c r="P55" s="1"/>
      <c r="Q55" s="2"/>
    </row>
    <row r="56" spans="1:17" s="140" customFormat="1" ht="14.25" hidden="1" customHeight="1" x14ac:dyDescent="0.35">
      <c r="A56" s="128"/>
      <c r="B56" s="129" t="s">
        <v>155</v>
      </c>
      <c r="C56" s="130" t="s">
        <v>156</v>
      </c>
      <c r="D56" s="131" t="s">
        <v>6</v>
      </c>
      <c r="E56" s="154" t="s">
        <v>104</v>
      </c>
      <c r="F56" s="154" t="s">
        <v>83</v>
      </c>
      <c r="G56" s="132" t="s">
        <v>157</v>
      </c>
      <c r="H56" s="133" t="s">
        <v>71</v>
      </c>
      <c r="I56" s="134">
        <v>0.46</v>
      </c>
      <c r="J56" s="135">
        <v>800</v>
      </c>
      <c r="K56" s="136"/>
      <c r="L56" s="137" t="str">
        <f t="shared" si="0"/>
        <v>-</v>
      </c>
      <c r="M56" s="138" t="str">
        <f t="shared" si="1"/>
        <v xml:space="preserve">-    € </v>
      </c>
      <c r="N56" s="132" t="s">
        <v>72</v>
      </c>
      <c r="O56" s="157" t="s">
        <v>158</v>
      </c>
      <c r="P56" s="139"/>
    </row>
    <row r="57" spans="1:17" s="140" customFormat="1" ht="14.25" hidden="1" customHeight="1" x14ac:dyDescent="0.35">
      <c r="A57" s="128"/>
      <c r="B57" s="129" t="s">
        <v>159</v>
      </c>
      <c r="C57" s="130" t="s">
        <v>160</v>
      </c>
      <c r="D57" s="131" t="s">
        <v>6</v>
      </c>
      <c r="E57" s="155" t="s">
        <v>104</v>
      </c>
      <c r="F57" s="155" t="s">
        <v>83</v>
      </c>
      <c r="G57" s="132" t="s">
        <v>157</v>
      </c>
      <c r="H57" s="133" t="s">
        <v>76</v>
      </c>
      <c r="I57" s="134">
        <v>0.54</v>
      </c>
      <c r="J57" s="135">
        <v>500</v>
      </c>
      <c r="K57" s="136"/>
      <c r="L57" s="137" t="str">
        <f t="shared" si="0"/>
        <v>-</v>
      </c>
      <c r="M57" s="138" t="str">
        <f t="shared" si="1"/>
        <v xml:space="preserve">-    € </v>
      </c>
      <c r="N57" s="132" t="s">
        <v>72</v>
      </c>
      <c r="O57" s="158" t="s">
        <v>158</v>
      </c>
      <c r="P57" s="139"/>
    </row>
    <row r="58" spans="1:17" s="140" customFormat="1" ht="14.25" hidden="1" customHeight="1" x14ac:dyDescent="0.35">
      <c r="A58" s="128"/>
      <c r="B58" s="129" t="s">
        <v>161</v>
      </c>
      <c r="C58" s="130" t="s">
        <v>162</v>
      </c>
      <c r="D58" s="131" t="s">
        <v>6</v>
      </c>
      <c r="E58" s="156" t="s">
        <v>104</v>
      </c>
      <c r="F58" s="156" t="s">
        <v>83</v>
      </c>
      <c r="G58" s="132" t="s">
        <v>157</v>
      </c>
      <c r="H58" s="133" t="s">
        <v>163</v>
      </c>
      <c r="I58" s="134">
        <v>0.68</v>
      </c>
      <c r="J58" s="135">
        <v>250</v>
      </c>
      <c r="K58" s="136"/>
      <c r="L58" s="137" t="str">
        <f t="shared" si="0"/>
        <v>-</v>
      </c>
      <c r="M58" s="138" t="str">
        <f t="shared" si="1"/>
        <v xml:space="preserve">-    € </v>
      </c>
      <c r="N58" s="132" t="s">
        <v>72</v>
      </c>
      <c r="O58" s="159" t="s">
        <v>158</v>
      </c>
      <c r="P58" s="139"/>
    </row>
    <row r="59" spans="1:17" ht="14.25" customHeight="1" x14ac:dyDescent="0.35">
      <c r="A59" s="48"/>
      <c r="B59" s="56" t="s">
        <v>164</v>
      </c>
      <c r="C59" s="126" t="s">
        <v>165</v>
      </c>
      <c r="D59" s="57" t="s">
        <v>959</v>
      </c>
      <c r="E59" s="65" t="s">
        <v>82</v>
      </c>
      <c r="F59" s="65" t="s">
        <v>83</v>
      </c>
      <c r="G59" s="58" t="s">
        <v>166</v>
      </c>
      <c r="H59" s="59" t="s">
        <v>76</v>
      </c>
      <c r="I59" s="60">
        <v>0.52</v>
      </c>
      <c r="J59" s="61">
        <v>500</v>
      </c>
      <c r="K59" s="62"/>
      <c r="L59" s="63" t="str">
        <f t="shared" si="0"/>
        <v>-</v>
      </c>
      <c r="M59" s="64" t="str">
        <f t="shared" si="1"/>
        <v xml:space="preserve">-    € </v>
      </c>
      <c r="N59" s="58" t="s">
        <v>912</v>
      </c>
      <c r="O59" s="118" t="s">
        <v>167</v>
      </c>
      <c r="P59" s="1"/>
      <c r="Q59" s="2"/>
    </row>
    <row r="60" spans="1:17" ht="14.25" customHeight="1" x14ac:dyDescent="0.35">
      <c r="A60" s="48"/>
      <c r="B60" s="56" t="s">
        <v>168</v>
      </c>
      <c r="C60" s="126" t="s">
        <v>169</v>
      </c>
      <c r="D60" s="127" t="s">
        <v>169</v>
      </c>
      <c r="E60" s="146" t="s">
        <v>82</v>
      </c>
      <c r="F60" s="146" t="s">
        <v>69</v>
      </c>
      <c r="G60" s="58" t="s">
        <v>170</v>
      </c>
      <c r="H60" s="59" t="s">
        <v>71</v>
      </c>
      <c r="I60" s="60">
        <v>0.31</v>
      </c>
      <c r="J60" s="61">
        <v>700</v>
      </c>
      <c r="K60" s="62"/>
      <c r="L60" s="63" t="str">
        <f t="shared" si="0"/>
        <v>-</v>
      </c>
      <c r="M60" s="64" t="str">
        <f t="shared" si="1"/>
        <v xml:space="preserve">-    € </v>
      </c>
      <c r="N60" s="58" t="s">
        <v>912</v>
      </c>
      <c r="O60" s="149" t="s">
        <v>171</v>
      </c>
      <c r="P60" s="1"/>
      <c r="Q60" s="2"/>
    </row>
    <row r="61" spans="1:17" ht="14.25" customHeight="1" x14ac:dyDescent="0.35">
      <c r="A61" s="48"/>
      <c r="B61" s="56" t="s">
        <v>172</v>
      </c>
      <c r="C61" s="126" t="s">
        <v>173</v>
      </c>
      <c r="D61" s="127" t="s">
        <v>173</v>
      </c>
      <c r="E61" s="147" t="s">
        <v>82</v>
      </c>
      <c r="F61" s="147" t="s">
        <v>69</v>
      </c>
      <c r="G61" s="58" t="s">
        <v>170</v>
      </c>
      <c r="H61" s="59" t="s">
        <v>76</v>
      </c>
      <c r="I61" s="60">
        <v>0.37</v>
      </c>
      <c r="J61" s="61">
        <v>500</v>
      </c>
      <c r="K61" s="62"/>
      <c r="L61" s="63" t="str">
        <f t="shared" si="0"/>
        <v>-</v>
      </c>
      <c r="M61" s="64" t="str">
        <f t="shared" si="1"/>
        <v xml:space="preserve">-    € </v>
      </c>
      <c r="N61" s="58" t="s">
        <v>912</v>
      </c>
      <c r="O61" s="150" t="s">
        <v>171</v>
      </c>
      <c r="P61" s="1"/>
      <c r="Q61" s="2"/>
    </row>
    <row r="62" spans="1:17" ht="14.25" customHeight="1" x14ac:dyDescent="0.35">
      <c r="A62" s="48"/>
      <c r="B62" s="56" t="s">
        <v>174</v>
      </c>
      <c r="C62" s="126" t="s">
        <v>175</v>
      </c>
      <c r="D62" s="127" t="s">
        <v>175</v>
      </c>
      <c r="E62" s="148" t="s">
        <v>82</v>
      </c>
      <c r="F62" s="148" t="s">
        <v>69</v>
      </c>
      <c r="G62" s="58" t="s">
        <v>170</v>
      </c>
      <c r="H62" s="59" t="s">
        <v>79</v>
      </c>
      <c r="I62" s="60">
        <v>0.52</v>
      </c>
      <c r="J62" s="61">
        <v>250</v>
      </c>
      <c r="K62" s="62"/>
      <c r="L62" s="63" t="str">
        <f t="shared" si="0"/>
        <v>-</v>
      </c>
      <c r="M62" s="64" t="str">
        <f t="shared" si="1"/>
        <v xml:space="preserve">-    € </v>
      </c>
      <c r="N62" s="58" t="s">
        <v>912</v>
      </c>
      <c r="O62" s="151" t="s">
        <v>171</v>
      </c>
      <c r="P62" s="1"/>
      <c r="Q62" s="2"/>
    </row>
    <row r="63" spans="1:17" ht="14.25" customHeight="1" x14ac:dyDescent="0.35">
      <c r="A63" s="48"/>
      <c r="B63" s="56" t="s">
        <v>176</v>
      </c>
      <c r="C63" s="126" t="s">
        <v>177</v>
      </c>
      <c r="D63" s="127" t="s">
        <v>177</v>
      </c>
      <c r="E63" s="146" t="s">
        <v>104</v>
      </c>
      <c r="F63" s="146" t="s">
        <v>69</v>
      </c>
      <c r="G63" s="58" t="s">
        <v>178</v>
      </c>
      <c r="H63" s="59" t="s">
        <v>71</v>
      </c>
      <c r="I63" s="60">
        <v>0.31</v>
      </c>
      <c r="J63" s="61">
        <v>700</v>
      </c>
      <c r="K63" s="62"/>
      <c r="L63" s="63" t="str">
        <f t="shared" si="0"/>
        <v>-</v>
      </c>
      <c r="M63" s="64" t="str">
        <f t="shared" si="1"/>
        <v xml:space="preserve">-    € </v>
      </c>
      <c r="N63" s="58" t="s">
        <v>912</v>
      </c>
      <c r="O63" s="149" t="s">
        <v>179</v>
      </c>
      <c r="P63" s="1"/>
      <c r="Q63" s="2"/>
    </row>
    <row r="64" spans="1:17" ht="14.25" customHeight="1" x14ac:dyDescent="0.35">
      <c r="A64" s="48"/>
      <c r="B64" s="56" t="s">
        <v>180</v>
      </c>
      <c r="C64" s="126" t="s">
        <v>181</v>
      </c>
      <c r="D64" s="127" t="s">
        <v>181</v>
      </c>
      <c r="E64" s="147" t="s">
        <v>104</v>
      </c>
      <c r="F64" s="147" t="s">
        <v>69</v>
      </c>
      <c r="G64" s="58" t="s">
        <v>178</v>
      </c>
      <c r="H64" s="59" t="s">
        <v>76</v>
      </c>
      <c r="I64" s="60">
        <v>0.37</v>
      </c>
      <c r="J64" s="61">
        <v>500</v>
      </c>
      <c r="K64" s="62"/>
      <c r="L64" s="63" t="str">
        <f t="shared" si="0"/>
        <v>-</v>
      </c>
      <c r="M64" s="64" t="str">
        <f t="shared" si="1"/>
        <v xml:space="preserve">-    € </v>
      </c>
      <c r="N64" s="58" t="s">
        <v>912</v>
      </c>
      <c r="O64" s="150" t="s">
        <v>179</v>
      </c>
      <c r="P64" s="1"/>
      <c r="Q64" s="2"/>
    </row>
    <row r="65" spans="1:17" ht="14.25" customHeight="1" x14ac:dyDescent="0.35">
      <c r="A65" s="48"/>
      <c r="B65" s="56" t="s">
        <v>182</v>
      </c>
      <c r="C65" s="126" t="s">
        <v>183</v>
      </c>
      <c r="D65" s="127" t="s">
        <v>183</v>
      </c>
      <c r="E65" s="148" t="s">
        <v>104</v>
      </c>
      <c r="F65" s="148" t="s">
        <v>69</v>
      </c>
      <c r="G65" s="58" t="s">
        <v>178</v>
      </c>
      <c r="H65" s="59" t="s">
        <v>79</v>
      </c>
      <c r="I65" s="60">
        <v>0.52</v>
      </c>
      <c r="J65" s="61">
        <v>250</v>
      </c>
      <c r="K65" s="62"/>
      <c r="L65" s="63" t="str">
        <f t="shared" si="0"/>
        <v>-</v>
      </c>
      <c r="M65" s="64" t="str">
        <f t="shared" si="1"/>
        <v xml:space="preserve">-    € </v>
      </c>
      <c r="N65" s="58" t="s">
        <v>912</v>
      </c>
      <c r="O65" s="151" t="s">
        <v>179</v>
      </c>
      <c r="P65" s="1"/>
      <c r="Q65" s="2"/>
    </row>
    <row r="66" spans="1:17" s="140" customFormat="1" ht="14.25" hidden="1" customHeight="1" x14ac:dyDescent="0.35">
      <c r="A66" s="128"/>
      <c r="B66" s="129" t="s">
        <v>184</v>
      </c>
      <c r="C66" s="130" t="s">
        <v>185</v>
      </c>
      <c r="D66" s="131" t="s">
        <v>6</v>
      </c>
      <c r="E66" s="154"/>
      <c r="F66" s="154"/>
      <c r="G66" s="132" t="s">
        <v>186</v>
      </c>
      <c r="H66" s="133" t="s">
        <v>76</v>
      </c>
      <c r="I66" s="134">
        <v>0.62</v>
      </c>
      <c r="J66" s="135">
        <v>500</v>
      </c>
      <c r="K66" s="136"/>
      <c r="L66" s="137" t="str">
        <f t="shared" si="0"/>
        <v>-</v>
      </c>
      <c r="M66" s="138" t="str">
        <f t="shared" si="1"/>
        <v xml:space="preserve">-    € </v>
      </c>
      <c r="N66" s="132" t="s">
        <v>912</v>
      </c>
      <c r="O66" s="157"/>
      <c r="P66" s="139"/>
    </row>
    <row r="67" spans="1:17" s="140" customFormat="1" ht="14.25" hidden="1" customHeight="1" x14ac:dyDescent="0.35">
      <c r="A67" s="128"/>
      <c r="B67" s="129" t="s">
        <v>187</v>
      </c>
      <c r="C67" s="130" t="s">
        <v>188</v>
      </c>
      <c r="D67" s="131" t="s">
        <v>6</v>
      </c>
      <c r="E67" s="156"/>
      <c r="F67" s="156"/>
      <c r="G67" s="132" t="s">
        <v>186</v>
      </c>
      <c r="H67" s="133" t="s">
        <v>79</v>
      </c>
      <c r="I67" s="134">
        <v>0.8</v>
      </c>
      <c r="J67" s="135">
        <v>300</v>
      </c>
      <c r="K67" s="136"/>
      <c r="L67" s="137" t="str">
        <f t="shared" si="0"/>
        <v>-</v>
      </c>
      <c r="M67" s="138" t="str">
        <f t="shared" si="1"/>
        <v xml:space="preserve">-    € </v>
      </c>
      <c r="N67" s="132" t="s">
        <v>912</v>
      </c>
      <c r="O67" s="159"/>
      <c r="P67" s="139"/>
    </row>
    <row r="68" spans="1:17" ht="14.25" customHeight="1" x14ac:dyDescent="0.35">
      <c r="A68" s="48"/>
      <c r="B68" s="56" t="s">
        <v>189</v>
      </c>
      <c r="C68" s="126" t="s">
        <v>190</v>
      </c>
      <c r="D68" s="127" t="s">
        <v>190</v>
      </c>
      <c r="E68" s="146" t="s">
        <v>104</v>
      </c>
      <c r="F68" s="146" t="s">
        <v>83</v>
      </c>
      <c r="G68" s="58" t="s">
        <v>191</v>
      </c>
      <c r="H68" s="59" t="s">
        <v>71</v>
      </c>
      <c r="I68" s="60">
        <v>0.36</v>
      </c>
      <c r="J68" s="61">
        <v>700</v>
      </c>
      <c r="K68" s="62"/>
      <c r="L68" s="63" t="str">
        <f t="shared" si="0"/>
        <v>-</v>
      </c>
      <c r="M68" s="64" t="str">
        <f t="shared" si="1"/>
        <v xml:space="preserve">-    € </v>
      </c>
      <c r="N68" s="58" t="s">
        <v>912</v>
      </c>
      <c r="O68" s="149" t="s">
        <v>192</v>
      </c>
      <c r="P68" s="1"/>
      <c r="Q68" s="2"/>
    </row>
    <row r="69" spans="1:17" ht="14.25" customHeight="1" x14ac:dyDescent="0.35">
      <c r="A69" s="48"/>
      <c r="B69" s="56" t="s">
        <v>193</v>
      </c>
      <c r="C69" s="126" t="s">
        <v>194</v>
      </c>
      <c r="D69" s="127" t="s">
        <v>194</v>
      </c>
      <c r="E69" s="147" t="s">
        <v>104</v>
      </c>
      <c r="F69" s="147" t="s">
        <v>83</v>
      </c>
      <c r="G69" s="58" t="s">
        <v>191</v>
      </c>
      <c r="H69" s="59" t="s">
        <v>76</v>
      </c>
      <c r="I69" s="60">
        <v>0.45</v>
      </c>
      <c r="J69" s="61">
        <v>500</v>
      </c>
      <c r="K69" s="62"/>
      <c r="L69" s="63" t="str">
        <f t="shared" si="0"/>
        <v>-</v>
      </c>
      <c r="M69" s="64" t="str">
        <f t="shared" si="1"/>
        <v xml:space="preserve">-    € </v>
      </c>
      <c r="N69" s="58" t="s">
        <v>912</v>
      </c>
      <c r="O69" s="150" t="s">
        <v>192</v>
      </c>
      <c r="P69" s="1"/>
      <c r="Q69" s="2"/>
    </row>
    <row r="70" spans="1:17" ht="14.25" customHeight="1" x14ac:dyDescent="0.35">
      <c r="A70" s="48"/>
      <c r="B70" s="56" t="s">
        <v>195</v>
      </c>
      <c r="C70" s="126" t="s">
        <v>196</v>
      </c>
      <c r="D70" s="127" t="s">
        <v>196</v>
      </c>
      <c r="E70" s="148" t="s">
        <v>104</v>
      </c>
      <c r="F70" s="148" t="s">
        <v>83</v>
      </c>
      <c r="G70" s="58" t="s">
        <v>191</v>
      </c>
      <c r="H70" s="59" t="s">
        <v>79</v>
      </c>
      <c r="I70" s="60">
        <v>0.62</v>
      </c>
      <c r="J70" s="61">
        <v>250</v>
      </c>
      <c r="K70" s="62"/>
      <c r="L70" s="63" t="str">
        <f t="shared" si="0"/>
        <v>-</v>
      </c>
      <c r="M70" s="64" t="str">
        <f t="shared" si="1"/>
        <v xml:space="preserve">-    € </v>
      </c>
      <c r="N70" s="58" t="s">
        <v>912</v>
      </c>
      <c r="O70" s="151" t="s">
        <v>192</v>
      </c>
      <c r="P70" s="1"/>
      <c r="Q70" s="2"/>
    </row>
    <row r="71" spans="1:17" ht="14.25" customHeight="1" x14ac:dyDescent="0.35">
      <c r="A71" s="48"/>
      <c r="B71" s="56" t="s">
        <v>197</v>
      </c>
      <c r="C71" s="126" t="s">
        <v>198</v>
      </c>
      <c r="D71" s="127" t="s">
        <v>198</v>
      </c>
      <c r="E71" s="146" t="s">
        <v>104</v>
      </c>
      <c r="F71" s="146" t="s">
        <v>69</v>
      </c>
      <c r="G71" s="58" t="s">
        <v>199</v>
      </c>
      <c r="H71" s="59" t="s">
        <v>71</v>
      </c>
      <c r="I71" s="60">
        <v>0.33</v>
      </c>
      <c r="J71" s="61">
        <v>700</v>
      </c>
      <c r="K71" s="62"/>
      <c r="L71" s="63" t="str">
        <f t="shared" si="0"/>
        <v>-</v>
      </c>
      <c r="M71" s="64" t="str">
        <f t="shared" si="1"/>
        <v xml:space="preserve">-    € </v>
      </c>
      <c r="N71" s="58" t="s">
        <v>912</v>
      </c>
      <c r="O71" s="149" t="s">
        <v>200</v>
      </c>
      <c r="P71" s="1"/>
      <c r="Q71" s="2"/>
    </row>
    <row r="72" spans="1:17" ht="14.25" customHeight="1" x14ac:dyDescent="0.35">
      <c r="A72" s="48"/>
      <c r="B72" s="56" t="s">
        <v>201</v>
      </c>
      <c r="C72" s="126" t="s">
        <v>202</v>
      </c>
      <c r="D72" s="127" t="s">
        <v>202</v>
      </c>
      <c r="E72" s="147" t="s">
        <v>104</v>
      </c>
      <c r="F72" s="147" t="s">
        <v>69</v>
      </c>
      <c r="G72" s="58" t="s">
        <v>199</v>
      </c>
      <c r="H72" s="59" t="s">
        <v>76</v>
      </c>
      <c r="I72" s="60">
        <v>0.39</v>
      </c>
      <c r="J72" s="61">
        <v>500</v>
      </c>
      <c r="K72" s="62"/>
      <c r="L72" s="63" t="str">
        <f t="shared" si="0"/>
        <v>-</v>
      </c>
      <c r="M72" s="64" t="str">
        <f t="shared" si="1"/>
        <v xml:space="preserve">-    € </v>
      </c>
      <c r="N72" s="58" t="s">
        <v>912</v>
      </c>
      <c r="O72" s="150" t="s">
        <v>200</v>
      </c>
      <c r="P72" s="1"/>
      <c r="Q72" s="2"/>
    </row>
    <row r="73" spans="1:17" ht="14.25" customHeight="1" x14ac:dyDescent="0.35">
      <c r="A73" s="48"/>
      <c r="B73" s="56" t="s">
        <v>203</v>
      </c>
      <c r="C73" s="126" t="s">
        <v>204</v>
      </c>
      <c r="D73" s="127" t="s">
        <v>204</v>
      </c>
      <c r="E73" s="148" t="s">
        <v>104</v>
      </c>
      <c r="F73" s="148" t="s">
        <v>69</v>
      </c>
      <c r="G73" s="58" t="s">
        <v>199</v>
      </c>
      <c r="H73" s="59" t="s">
        <v>79</v>
      </c>
      <c r="I73" s="60">
        <v>0.57000000000000006</v>
      </c>
      <c r="J73" s="61">
        <v>250</v>
      </c>
      <c r="K73" s="62"/>
      <c r="L73" s="63" t="str">
        <f t="shared" si="0"/>
        <v>-</v>
      </c>
      <c r="M73" s="64" t="str">
        <f t="shared" si="1"/>
        <v xml:space="preserve">-    € </v>
      </c>
      <c r="N73" s="58" t="s">
        <v>912</v>
      </c>
      <c r="O73" s="151" t="s">
        <v>200</v>
      </c>
      <c r="P73" s="1"/>
      <c r="Q73" s="2"/>
    </row>
    <row r="74" spans="1:17" ht="14.25" customHeight="1" x14ac:dyDescent="0.35">
      <c r="A74" s="48"/>
      <c r="B74" s="56" t="s">
        <v>923</v>
      </c>
      <c r="C74" s="126"/>
      <c r="D74" s="57" t="s">
        <v>926</v>
      </c>
      <c r="E74" s="146"/>
      <c r="F74" s="146"/>
      <c r="G74" s="142" t="s">
        <v>929</v>
      </c>
      <c r="H74" s="143" t="s">
        <v>71</v>
      </c>
      <c r="I74" s="60">
        <v>0.31</v>
      </c>
      <c r="J74" s="61">
        <v>700</v>
      </c>
      <c r="K74" s="62"/>
      <c r="L74" s="63" t="str">
        <f t="shared" ref="L74:L76" si="4">IF(K74="","-",K74*J74)</f>
        <v>-</v>
      </c>
      <c r="M74" s="64" t="str">
        <f t="shared" ref="M74:M76" si="5">IF(K74="","-    € ",L74*I74)</f>
        <v xml:space="preserve">-    € </v>
      </c>
      <c r="N74" s="58" t="s">
        <v>912</v>
      </c>
      <c r="O74" s="149"/>
      <c r="P74" s="1"/>
      <c r="Q74" s="2"/>
    </row>
    <row r="75" spans="1:17" ht="14.25" customHeight="1" x14ac:dyDescent="0.35">
      <c r="A75" s="48"/>
      <c r="B75" s="56" t="s">
        <v>924</v>
      </c>
      <c r="C75" s="126"/>
      <c r="D75" s="57" t="s">
        <v>927</v>
      </c>
      <c r="E75" s="147"/>
      <c r="F75" s="147"/>
      <c r="G75" s="142" t="s">
        <v>929</v>
      </c>
      <c r="H75" s="143" t="s">
        <v>76</v>
      </c>
      <c r="I75" s="60">
        <v>0.37</v>
      </c>
      <c r="J75" s="61">
        <v>500</v>
      </c>
      <c r="K75" s="62"/>
      <c r="L75" s="63" t="str">
        <f t="shared" si="4"/>
        <v>-</v>
      </c>
      <c r="M75" s="64" t="str">
        <f t="shared" si="5"/>
        <v xml:space="preserve">-    € </v>
      </c>
      <c r="N75" s="58" t="s">
        <v>912</v>
      </c>
      <c r="O75" s="150"/>
      <c r="P75" s="1"/>
      <c r="Q75" s="2"/>
    </row>
    <row r="76" spans="1:17" ht="14.25" customHeight="1" x14ac:dyDescent="0.35">
      <c r="A76" s="48"/>
      <c r="B76" s="56" t="s">
        <v>925</v>
      </c>
      <c r="C76" s="126"/>
      <c r="D76" s="57" t="s">
        <v>928</v>
      </c>
      <c r="E76" s="148"/>
      <c r="F76" s="148"/>
      <c r="G76" s="142" t="s">
        <v>929</v>
      </c>
      <c r="H76" s="143" t="s">
        <v>79</v>
      </c>
      <c r="I76" s="60">
        <v>0.52</v>
      </c>
      <c r="J76" s="61">
        <v>250</v>
      </c>
      <c r="K76" s="62"/>
      <c r="L76" s="63" t="str">
        <f t="shared" si="4"/>
        <v>-</v>
      </c>
      <c r="M76" s="64" t="str">
        <f t="shared" si="5"/>
        <v xml:space="preserve">-    € </v>
      </c>
      <c r="N76" s="58" t="s">
        <v>912</v>
      </c>
      <c r="O76" s="151"/>
      <c r="P76" s="1"/>
      <c r="Q76" s="2"/>
    </row>
    <row r="77" spans="1:17" ht="14.25" customHeight="1" x14ac:dyDescent="0.35">
      <c r="A77" s="48"/>
      <c r="B77" s="56" t="s">
        <v>205</v>
      </c>
      <c r="C77" s="126" t="s">
        <v>206</v>
      </c>
      <c r="D77" s="127" t="s">
        <v>206</v>
      </c>
      <c r="E77" s="146" t="s">
        <v>68</v>
      </c>
      <c r="F77" s="146" t="s">
        <v>83</v>
      </c>
      <c r="G77" s="58" t="s">
        <v>207</v>
      </c>
      <c r="H77" s="59" t="s">
        <v>71</v>
      </c>
      <c r="I77" s="60">
        <v>0.36</v>
      </c>
      <c r="J77" s="61">
        <v>700</v>
      </c>
      <c r="K77" s="62"/>
      <c r="L77" s="63" t="str">
        <f t="shared" si="0"/>
        <v>-</v>
      </c>
      <c r="M77" s="64" t="str">
        <f t="shared" si="1"/>
        <v xml:space="preserve">-    € </v>
      </c>
      <c r="N77" s="58" t="s">
        <v>912</v>
      </c>
      <c r="O77" s="149" t="s">
        <v>208</v>
      </c>
      <c r="P77" s="1"/>
      <c r="Q77" s="2"/>
    </row>
    <row r="78" spans="1:17" ht="14.25" customHeight="1" x14ac:dyDescent="0.35">
      <c r="A78" s="48"/>
      <c r="B78" s="56" t="s">
        <v>209</v>
      </c>
      <c r="C78" s="126" t="s">
        <v>210</v>
      </c>
      <c r="D78" s="127" t="s">
        <v>210</v>
      </c>
      <c r="E78" s="147" t="s">
        <v>68</v>
      </c>
      <c r="F78" s="147" t="s">
        <v>83</v>
      </c>
      <c r="G78" s="58" t="s">
        <v>207</v>
      </c>
      <c r="H78" s="59" t="s">
        <v>76</v>
      </c>
      <c r="I78" s="60">
        <v>0.45</v>
      </c>
      <c r="J78" s="61">
        <v>500</v>
      </c>
      <c r="K78" s="62"/>
      <c r="L78" s="63" t="str">
        <f t="shared" si="0"/>
        <v>-</v>
      </c>
      <c r="M78" s="64" t="str">
        <f t="shared" si="1"/>
        <v xml:space="preserve">-    € </v>
      </c>
      <c r="N78" s="58" t="s">
        <v>912</v>
      </c>
      <c r="O78" s="150" t="s">
        <v>208</v>
      </c>
      <c r="P78" s="1"/>
      <c r="Q78" s="2"/>
    </row>
    <row r="79" spans="1:17" ht="14.25" customHeight="1" x14ac:dyDescent="0.35">
      <c r="A79" s="48"/>
      <c r="B79" s="56" t="s">
        <v>211</v>
      </c>
      <c r="C79" s="126" t="s">
        <v>212</v>
      </c>
      <c r="D79" s="127" t="s">
        <v>212</v>
      </c>
      <c r="E79" s="148" t="s">
        <v>68</v>
      </c>
      <c r="F79" s="148" t="s">
        <v>83</v>
      </c>
      <c r="G79" s="58" t="s">
        <v>207</v>
      </c>
      <c r="H79" s="59" t="s">
        <v>79</v>
      </c>
      <c r="I79" s="60">
        <v>0.62</v>
      </c>
      <c r="J79" s="61">
        <v>250</v>
      </c>
      <c r="K79" s="62"/>
      <c r="L79" s="63" t="str">
        <f t="shared" si="0"/>
        <v>-</v>
      </c>
      <c r="M79" s="64" t="str">
        <f t="shared" si="1"/>
        <v xml:space="preserve">-    € </v>
      </c>
      <c r="N79" s="58" t="s">
        <v>912</v>
      </c>
      <c r="O79" s="151" t="s">
        <v>208</v>
      </c>
      <c r="P79" s="1"/>
      <c r="Q79" s="2"/>
    </row>
    <row r="80" spans="1:17" ht="14.25" customHeight="1" x14ac:dyDescent="0.35">
      <c r="A80" s="48"/>
      <c r="B80" s="56" t="s">
        <v>213</v>
      </c>
      <c r="C80" s="126" t="s">
        <v>214</v>
      </c>
      <c r="D80" s="127" t="s">
        <v>214</v>
      </c>
      <c r="E80" s="146" t="s">
        <v>104</v>
      </c>
      <c r="F80" s="146" t="s">
        <v>83</v>
      </c>
      <c r="G80" s="58" t="s">
        <v>215</v>
      </c>
      <c r="H80" s="59" t="s">
        <v>71</v>
      </c>
      <c r="I80" s="60">
        <v>0.36</v>
      </c>
      <c r="J80" s="61">
        <v>700</v>
      </c>
      <c r="K80" s="62"/>
      <c r="L80" s="63" t="str">
        <f t="shared" si="0"/>
        <v>-</v>
      </c>
      <c r="M80" s="64" t="str">
        <f t="shared" si="1"/>
        <v xml:space="preserve">-    € </v>
      </c>
      <c r="N80" s="58" t="s">
        <v>912</v>
      </c>
      <c r="O80" s="149" t="s">
        <v>216</v>
      </c>
      <c r="P80" s="1"/>
      <c r="Q80" s="2"/>
    </row>
    <row r="81" spans="1:17" ht="14.25" customHeight="1" x14ac:dyDescent="0.35">
      <c r="A81" s="48"/>
      <c r="B81" s="56" t="s">
        <v>217</v>
      </c>
      <c r="C81" s="126" t="s">
        <v>218</v>
      </c>
      <c r="D81" s="127" t="s">
        <v>218</v>
      </c>
      <c r="E81" s="147" t="s">
        <v>104</v>
      </c>
      <c r="F81" s="147" t="s">
        <v>83</v>
      </c>
      <c r="G81" s="58" t="s">
        <v>215</v>
      </c>
      <c r="H81" s="59" t="s">
        <v>76</v>
      </c>
      <c r="I81" s="60">
        <v>0.45</v>
      </c>
      <c r="J81" s="61">
        <v>500</v>
      </c>
      <c r="K81" s="62"/>
      <c r="L81" s="63" t="str">
        <f t="shared" si="0"/>
        <v>-</v>
      </c>
      <c r="M81" s="64" t="str">
        <f t="shared" si="1"/>
        <v xml:space="preserve">-    € </v>
      </c>
      <c r="N81" s="58" t="s">
        <v>912</v>
      </c>
      <c r="O81" s="150" t="s">
        <v>216</v>
      </c>
      <c r="P81" s="1"/>
      <c r="Q81" s="2"/>
    </row>
    <row r="82" spans="1:17" ht="14.25" customHeight="1" x14ac:dyDescent="0.35">
      <c r="A82" s="48"/>
      <c r="B82" s="56" t="s">
        <v>219</v>
      </c>
      <c r="C82" s="126" t="s">
        <v>220</v>
      </c>
      <c r="D82" s="127" t="s">
        <v>220</v>
      </c>
      <c r="E82" s="148" t="s">
        <v>104</v>
      </c>
      <c r="F82" s="148" t="s">
        <v>83</v>
      </c>
      <c r="G82" s="58" t="s">
        <v>215</v>
      </c>
      <c r="H82" s="59" t="s">
        <v>79</v>
      </c>
      <c r="I82" s="60">
        <v>0.62</v>
      </c>
      <c r="J82" s="61">
        <v>250</v>
      </c>
      <c r="K82" s="62"/>
      <c r="L82" s="63" t="str">
        <f t="shared" si="0"/>
        <v>-</v>
      </c>
      <c r="M82" s="64" t="str">
        <f t="shared" si="1"/>
        <v xml:space="preserve">-    € </v>
      </c>
      <c r="N82" s="58" t="s">
        <v>912</v>
      </c>
      <c r="O82" s="151" t="s">
        <v>216</v>
      </c>
      <c r="P82" s="1"/>
      <c r="Q82" s="2"/>
    </row>
    <row r="83" spans="1:17" ht="14.25" customHeight="1" x14ac:dyDescent="0.35">
      <c r="A83" s="48"/>
      <c r="B83" s="56" t="s">
        <v>221</v>
      </c>
      <c r="C83" s="126" t="s">
        <v>222</v>
      </c>
      <c r="D83" s="127" t="s">
        <v>222</v>
      </c>
      <c r="E83" s="146" t="s">
        <v>68</v>
      </c>
      <c r="F83" s="146" t="s">
        <v>69</v>
      </c>
      <c r="G83" s="58" t="s">
        <v>223</v>
      </c>
      <c r="H83" s="59" t="s">
        <v>71</v>
      </c>
      <c r="I83" s="60">
        <v>0.35000000000000003</v>
      </c>
      <c r="J83" s="61">
        <v>900</v>
      </c>
      <c r="K83" s="62"/>
      <c r="L83" s="63" t="str">
        <f t="shared" si="0"/>
        <v>-</v>
      </c>
      <c r="M83" s="64" t="str">
        <f t="shared" si="1"/>
        <v xml:space="preserve">-    € </v>
      </c>
      <c r="N83" s="58" t="s">
        <v>912</v>
      </c>
      <c r="O83" s="149" t="s">
        <v>224</v>
      </c>
      <c r="P83" s="1"/>
      <c r="Q83" s="2"/>
    </row>
    <row r="84" spans="1:17" ht="14.25" customHeight="1" x14ac:dyDescent="0.35">
      <c r="A84" s="48"/>
      <c r="B84" s="56" t="s">
        <v>225</v>
      </c>
      <c r="C84" s="126" t="s">
        <v>226</v>
      </c>
      <c r="D84" s="57" t="s">
        <v>960</v>
      </c>
      <c r="E84" s="147" t="s">
        <v>68</v>
      </c>
      <c r="F84" s="147" t="s">
        <v>69</v>
      </c>
      <c r="G84" s="58" t="s">
        <v>223</v>
      </c>
      <c r="H84" s="59" t="s">
        <v>76</v>
      </c>
      <c r="I84" s="60">
        <v>0.47000000000000003</v>
      </c>
      <c r="J84" s="61">
        <v>500</v>
      </c>
      <c r="K84" s="62"/>
      <c r="L84" s="63" t="str">
        <f t="shared" si="0"/>
        <v>-</v>
      </c>
      <c r="M84" s="64" t="str">
        <f t="shared" si="1"/>
        <v xml:space="preserve">-    € </v>
      </c>
      <c r="N84" s="58" t="s">
        <v>912</v>
      </c>
      <c r="O84" s="150" t="s">
        <v>224</v>
      </c>
      <c r="P84" s="1"/>
      <c r="Q84" s="2"/>
    </row>
    <row r="85" spans="1:17" s="140" customFormat="1" ht="14.25" hidden="1" customHeight="1" x14ac:dyDescent="0.35">
      <c r="A85" s="128"/>
      <c r="B85" s="129" t="s">
        <v>227</v>
      </c>
      <c r="C85" s="130" t="s">
        <v>228</v>
      </c>
      <c r="D85" s="131" t="s">
        <v>6</v>
      </c>
      <c r="E85" s="148" t="s">
        <v>68</v>
      </c>
      <c r="F85" s="148" t="s">
        <v>69</v>
      </c>
      <c r="G85" s="132" t="s">
        <v>223</v>
      </c>
      <c r="H85" s="133" t="s">
        <v>79</v>
      </c>
      <c r="I85" s="134">
        <v>0.62</v>
      </c>
      <c r="J85" s="135">
        <v>300</v>
      </c>
      <c r="K85" s="136"/>
      <c r="L85" s="137" t="str">
        <f t="shared" si="0"/>
        <v>-</v>
      </c>
      <c r="M85" s="138" t="str">
        <f t="shared" si="1"/>
        <v xml:space="preserve">-    € </v>
      </c>
      <c r="N85" s="132" t="s">
        <v>912</v>
      </c>
      <c r="O85" s="151" t="s">
        <v>224</v>
      </c>
      <c r="P85" s="139"/>
    </row>
    <row r="86" spans="1:17" ht="14.25" customHeight="1" x14ac:dyDescent="0.35">
      <c r="A86" s="48"/>
      <c r="B86" s="56" t="s">
        <v>229</v>
      </c>
      <c r="C86" s="126" t="s">
        <v>230</v>
      </c>
      <c r="D86" s="127" t="s">
        <v>230</v>
      </c>
      <c r="E86" s="146" t="s">
        <v>68</v>
      </c>
      <c r="F86" s="146" t="s">
        <v>231</v>
      </c>
      <c r="G86" s="144" t="s">
        <v>232</v>
      </c>
      <c r="H86" s="145" t="s">
        <v>71</v>
      </c>
      <c r="I86" s="60">
        <v>0.29000000000000004</v>
      </c>
      <c r="J86" s="61">
        <v>900</v>
      </c>
      <c r="K86" s="62"/>
      <c r="L86" s="63" t="str">
        <f t="shared" si="0"/>
        <v>-</v>
      </c>
      <c r="M86" s="64" t="str">
        <f t="shared" si="1"/>
        <v xml:space="preserve">-    € </v>
      </c>
      <c r="N86" s="58" t="s">
        <v>72</v>
      </c>
      <c r="O86" s="149" t="s">
        <v>233</v>
      </c>
      <c r="P86" s="1"/>
      <c r="Q86" s="2"/>
    </row>
    <row r="87" spans="1:17" ht="14.25" customHeight="1" x14ac:dyDescent="0.35">
      <c r="A87" s="48"/>
      <c r="B87" s="56" t="s">
        <v>234</v>
      </c>
      <c r="C87" s="126" t="s">
        <v>235</v>
      </c>
      <c r="D87" s="127" t="s">
        <v>235</v>
      </c>
      <c r="E87" s="147" t="s">
        <v>68</v>
      </c>
      <c r="F87" s="147" t="s">
        <v>231</v>
      </c>
      <c r="G87" s="58" t="s">
        <v>232</v>
      </c>
      <c r="H87" s="59" t="s">
        <v>76</v>
      </c>
      <c r="I87" s="60">
        <v>0.33</v>
      </c>
      <c r="J87" s="61">
        <v>600</v>
      </c>
      <c r="K87" s="62"/>
      <c r="L87" s="63" t="str">
        <f t="shared" si="0"/>
        <v>-</v>
      </c>
      <c r="M87" s="64" t="str">
        <f t="shared" si="1"/>
        <v xml:space="preserve">-    € </v>
      </c>
      <c r="N87" s="58" t="s">
        <v>72</v>
      </c>
      <c r="O87" s="150" t="s">
        <v>233</v>
      </c>
      <c r="P87" s="1"/>
      <c r="Q87" s="2"/>
    </row>
    <row r="88" spans="1:17" ht="14.25" customHeight="1" x14ac:dyDescent="0.35">
      <c r="A88" s="48"/>
      <c r="B88" s="56" t="s">
        <v>236</v>
      </c>
      <c r="C88" s="126" t="s">
        <v>237</v>
      </c>
      <c r="D88" s="127" t="s">
        <v>237</v>
      </c>
      <c r="E88" s="148" t="s">
        <v>68</v>
      </c>
      <c r="F88" s="148" t="s">
        <v>231</v>
      </c>
      <c r="G88" s="58" t="s">
        <v>232</v>
      </c>
      <c r="H88" s="59" t="s">
        <v>79</v>
      </c>
      <c r="I88" s="60">
        <v>0.52</v>
      </c>
      <c r="J88" s="61">
        <v>250</v>
      </c>
      <c r="K88" s="62"/>
      <c r="L88" s="63" t="str">
        <f t="shared" si="0"/>
        <v>-</v>
      </c>
      <c r="M88" s="64" t="str">
        <f t="shared" si="1"/>
        <v xml:space="preserve">-    € </v>
      </c>
      <c r="N88" s="58" t="s">
        <v>72</v>
      </c>
      <c r="O88" s="151" t="s">
        <v>233</v>
      </c>
      <c r="P88" s="1"/>
      <c r="Q88" s="2"/>
    </row>
    <row r="89" spans="1:17" ht="14.25" customHeight="1" x14ac:dyDescent="0.35">
      <c r="A89" s="48"/>
      <c r="B89" s="56" t="s">
        <v>238</v>
      </c>
      <c r="C89" s="126" t="s">
        <v>239</v>
      </c>
      <c r="D89" s="127" t="s">
        <v>239</v>
      </c>
      <c r="E89" s="146" t="s">
        <v>92</v>
      </c>
      <c r="F89" s="146" t="s">
        <v>69</v>
      </c>
      <c r="G89" s="58" t="s">
        <v>240</v>
      </c>
      <c r="H89" s="59" t="s">
        <v>71</v>
      </c>
      <c r="I89" s="60">
        <v>0.33</v>
      </c>
      <c r="J89" s="61">
        <v>800</v>
      </c>
      <c r="K89" s="62"/>
      <c r="L89" s="63" t="str">
        <f t="shared" si="0"/>
        <v>-</v>
      </c>
      <c r="M89" s="64" t="str">
        <f t="shared" si="1"/>
        <v xml:space="preserve">-    € </v>
      </c>
      <c r="N89" s="58" t="s">
        <v>72</v>
      </c>
      <c r="O89" s="149" t="s">
        <v>241</v>
      </c>
      <c r="P89" s="1"/>
      <c r="Q89" s="2"/>
    </row>
    <row r="90" spans="1:17" ht="14.25" customHeight="1" x14ac:dyDescent="0.35">
      <c r="A90" s="48"/>
      <c r="B90" s="56" t="s">
        <v>242</v>
      </c>
      <c r="C90" s="126" t="s">
        <v>243</v>
      </c>
      <c r="D90" s="127" t="s">
        <v>243</v>
      </c>
      <c r="E90" s="147" t="s">
        <v>92</v>
      </c>
      <c r="F90" s="147" t="s">
        <v>69</v>
      </c>
      <c r="G90" s="58" t="s">
        <v>240</v>
      </c>
      <c r="H90" s="59" t="s">
        <v>76</v>
      </c>
      <c r="I90" s="60">
        <v>0.39</v>
      </c>
      <c r="J90" s="61">
        <v>500</v>
      </c>
      <c r="K90" s="62"/>
      <c r="L90" s="63" t="str">
        <f t="shared" si="0"/>
        <v>-</v>
      </c>
      <c r="M90" s="64" t="str">
        <f t="shared" si="1"/>
        <v xml:space="preserve">-    € </v>
      </c>
      <c r="N90" s="58" t="s">
        <v>72</v>
      </c>
      <c r="O90" s="150" t="s">
        <v>241</v>
      </c>
      <c r="P90" s="1"/>
      <c r="Q90" s="2"/>
    </row>
    <row r="91" spans="1:17" ht="14.25" customHeight="1" x14ac:dyDescent="0.35">
      <c r="A91" s="48"/>
      <c r="B91" s="56" t="s">
        <v>244</v>
      </c>
      <c r="C91" s="126" t="s">
        <v>245</v>
      </c>
      <c r="D91" s="127" t="s">
        <v>245</v>
      </c>
      <c r="E91" s="147" t="s">
        <v>92</v>
      </c>
      <c r="F91" s="147" t="s">
        <v>69</v>
      </c>
      <c r="G91" s="58" t="s">
        <v>240</v>
      </c>
      <c r="H91" s="59" t="s">
        <v>79</v>
      </c>
      <c r="I91" s="60">
        <v>0.57000000000000006</v>
      </c>
      <c r="J91" s="61">
        <v>250</v>
      </c>
      <c r="K91" s="62"/>
      <c r="L91" s="63" t="str">
        <f t="shared" si="0"/>
        <v>-</v>
      </c>
      <c r="M91" s="64" t="str">
        <f t="shared" si="1"/>
        <v xml:space="preserve">-    € </v>
      </c>
      <c r="N91" s="58" t="s">
        <v>72</v>
      </c>
      <c r="O91" s="150" t="s">
        <v>241</v>
      </c>
      <c r="P91" s="1"/>
      <c r="Q91" s="2"/>
    </row>
    <row r="92" spans="1:17" ht="14.25" customHeight="1" x14ac:dyDescent="0.35">
      <c r="A92" s="48"/>
      <c r="B92" s="56" t="s">
        <v>246</v>
      </c>
      <c r="C92" s="126" t="s">
        <v>247</v>
      </c>
      <c r="D92" s="127" t="s">
        <v>247</v>
      </c>
      <c r="E92" s="148" t="s">
        <v>92</v>
      </c>
      <c r="F92" s="148" t="s">
        <v>69</v>
      </c>
      <c r="G92" s="58" t="s">
        <v>240</v>
      </c>
      <c r="H92" s="59" t="s">
        <v>101</v>
      </c>
      <c r="I92" s="60">
        <v>0.68</v>
      </c>
      <c r="J92" s="61">
        <v>150</v>
      </c>
      <c r="K92" s="62"/>
      <c r="L92" s="63" t="str">
        <f t="shared" si="0"/>
        <v>-</v>
      </c>
      <c r="M92" s="64" t="str">
        <f t="shared" si="1"/>
        <v xml:space="preserve">-    € </v>
      </c>
      <c r="N92" s="58" t="s">
        <v>72</v>
      </c>
      <c r="O92" s="151" t="s">
        <v>241</v>
      </c>
      <c r="P92" s="1"/>
      <c r="Q92" s="2"/>
    </row>
    <row r="93" spans="1:17" ht="14.25" customHeight="1" x14ac:dyDescent="0.35">
      <c r="A93" s="48"/>
      <c r="B93" s="56" t="s">
        <v>248</v>
      </c>
      <c r="C93" s="126" t="s">
        <v>249</v>
      </c>
      <c r="D93" s="127" t="s">
        <v>249</v>
      </c>
      <c r="E93" s="146" t="s">
        <v>104</v>
      </c>
      <c r="F93" s="146" t="s">
        <v>69</v>
      </c>
      <c r="G93" s="58" t="s">
        <v>250</v>
      </c>
      <c r="H93" s="59" t="s">
        <v>71</v>
      </c>
      <c r="I93" s="60">
        <v>0.29000000000000004</v>
      </c>
      <c r="J93" s="61">
        <v>800</v>
      </c>
      <c r="K93" s="62"/>
      <c r="L93" s="63" t="str">
        <f t="shared" si="0"/>
        <v>-</v>
      </c>
      <c r="M93" s="64" t="str">
        <f t="shared" si="1"/>
        <v xml:space="preserve">-    € </v>
      </c>
      <c r="N93" s="58" t="s">
        <v>72</v>
      </c>
      <c r="O93" s="149" t="s">
        <v>251</v>
      </c>
      <c r="P93" s="1"/>
      <c r="Q93" s="2"/>
    </row>
    <row r="94" spans="1:17" ht="14.25" customHeight="1" x14ac:dyDescent="0.35">
      <c r="A94" s="48"/>
      <c r="B94" s="56" t="s">
        <v>252</v>
      </c>
      <c r="C94" s="126" t="s">
        <v>253</v>
      </c>
      <c r="D94" s="127" t="s">
        <v>253</v>
      </c>
      <c r="E94" s="147" t="s">
        <v>104</v>
      </c>
      <c r="F94" s="147" t="s">
        <v>69</v>
      </c>
      <c r="G94" s="144" t="s">
        <v>250</v>
      </c>
      <c r="H94" s="145" t="s">
        <v>76</v>
      </c>
      <c r="I94" s="60">
        <v>0.36</v>
      </c>
      <c r="J94" s="61">
        <v>500</v>
      </c>
      <c r="K94" s="62"/>
      <c r="L94" s="63" t="str">
        <f t="shared" si="0"/>
        <v>-</v>
      </c>
      <c r="M94" s="64" t="str">
        <f t="shared" si="1"/>
        <v xml:space="preserve">-    € </v>
      </c>
      <c r="N94" s="58" t="s">
        <v>72</v>
      </c>
      <c r="O94" s="150" t="s">
        <v>251</v>
      </c>
      <c r="P94" s="1"/>
      <c r="Q94" s="2"/>
    </row>
    <row r="95" spans="1:17" ht="14.25" customHeight="1" x14ac:dyDescent="0.35">
      <c r="A95" s="48"/>
      <c r="B95" s="56" t="s">
        <v>254</v>
      </c>
      <c r="C95" s="126" t="s">
        <v>255</v>
      </c>
      <c r="D95" s="57" t="s">
        <v>961</v>
      </c>
      <c r="E95" s="147" t="s">
        <v>104</v>
      </c>
      <c r="F95" s="147" t="s">
        <v>69</v>
      </c>
      <c r="G95" s="144" t="s">
        <v>250</v>
      </c>
      <c r="H95" s="145" t="s">
        <v>79</v>
      </c>
      <c r="I95" s="60">
        <v>0.57000000000000006</v>
      </c>
      <c r="J95" s="61">
        <v>250</v>
      </c>
      <c r="K95" s="62"/>
      <c r="L95" s="63" t="str">
        <f t="shared" si="0"/>
        <v>-</v>
      </c>
      <c r="M95" s="64" t="str">
        <f t="shared" si="1"/>
        <v xml:space="preserve">-    € </v>
      </c>
      <c r="N95" s="58" t="s">
        <v>72</v>
      </c>
      <c r="O95" s="150" t="s">
        <v>251</v>
      </c>
      <c r="P95" s="1"/>
      <c r="Q95" s="2"/>
    </row>
    <row r="96" spans="1:17" ht="14.25" customHeight="1" x14ac:dyDescent="0.35">
      <c r="A96" s="48"/>
      <c r="B96" s="56" t="s">
        <v>256</v>
      </c>
      <c r="C96" s="126" t="s">
        <v>257</v>
      </c>
      <c r="D96" s="127" t="s">
        <v>257</v>
      </c>
      <c r="E96" s="148" t="s">
        <v>104</v>
      </c>
      <c r="F96" s="148" t="s">
        <v>69</v>
      </c>
      <c r="G96" s="58" t="s">
        <v>250</v>
      </c>
      <c r="H96" s="59" t="s">
        <v>101</v>
      </c>
      <c r="I96" s="60">
        <v>0.65</v>
      </c>
      <c r="J96" s="61">
        <v>150</v>
      </c>
      <c r="K96" s="62"/>
      <c r="L96" s="63" t="str">
        <f t="shared" ref="L96:L159" si="6">IF(K96="","-",K96*J96)</f>
        <v>-</v>
      </c>
      <c r="M96" s="64" t="str">
        <f t="shared" ref="M96:M159" si="7">IF(K96="","-    € ",L96*I96)</f>
        <v xml:space="preserve">-    € </v>
      </c>
      <c r="N96" s="58" t="s">
        <v>72</v>
      </c>
      <c r="O96" s="151" t="s">
        <v>251</v>
      </c>
      <c r="P96" s="1"/>
      <c r="Q96" s="2"/>
    </row>
    <row r="97" spans="1:17" ht="14.25" customHeight="1" x14ac:dyDescent="0.35">
      <c r="A97" s="48"/>
      <c r="B97" s="56" t="s">
        <v>258</v>
      </c>
      <c r="C97" s="126" t="s">
        <v>259</v>
      </c>
      <c r="D97" s="127" t="s">
        <v>259</v>
      </c>
      <c r="E97" s="146" t="s">
        <v>104</v>
      </c>
      <c r="F97" s="146" t="s">
        <v>69</v>
      </c>
      <c r="G97" s="58" t="s">
        <v>260</v>
      </c>
      <c r="H97" s="59" t="s">
        <v>71</v>
      </c>
      <c r="I97" s="60">
        <v>0.27</v>
      </c>
      <c r="J97" s="61">
        <v>800</v>
      </c>
      <c r="K97" s="62"/>
      <c r="L97" s="63" t="str">
        <f t="shared" si="6"/>
        <v>-</v>
      </c>
      <c r="M97" s="64" t="str">
        <f t="shared" si="7"/>
        <v xml:space="preserve">-    € </v>
      </c>
      <c r="N97" s="58" t="s">
        <v>72</v>
      </c>
      <c r="O97" s="149" t="s">
        <v>261</v>
      </c>
      <c r="P97" s="1"/>
      <c r="Q97" s="2"/>
    </row>
    <row r="98" spans="1:17" ht="14.25" customHeight="1" x14ac:dyDescent="0.35">
      <c r="A98" s="48"/>
      <c r="B98" s="56" t="s">
        <v>262</v>
      </c>
      <c r="C98" s="126" t="s">
        <v>263</v>
      </c>
      <c r="D98" s="127" t="s">
        <v>263</v>
      </c>
      <c r="E98" s="147" t="s">
        <v>104</v>
      </c>
      <c r="F98" s="147" t="s">
        <v>69</v>
      </c>
      <c r="G98" s="58" t="s">
        <v>260</v>
      </c>
      <c r="H98" s="59" t="s">
        <v>76</v>
      </c>
      <c r="I98" s="60">
        <v>0.36</v>
      </c>
      <c r="J98" s="61">
        <v>500</v>
      </c>
      <c r="K98" s="62"/>
      <c r="L98" s="63" t="str">
        <f t="shared" si="6"/>
        <v>-</v>
      </c>
      <c r="M98" s="64" t="str">
        <f t="shared" si="7"/>
        <v xml:space="preserve">-    € </v>
      </c>
      <c r="N98" s="58" t="s">
        <v>72</v>
      </c>
      <c r="O98" s="150" t="s">
        <v>261</v>
      </c>
      <c r="P98" s="1"/>
      <c r="Q98" s="2"/>
    </row>
    <row r="99" spans="1:17" ht="14.25" customHeight="1" x14ac:dyDescent="0.35">
      <c r="A99" s="48"/>
      <c r="B99" s="56" t="s">
        <v>264</v>
      </c>
      <c r="C99" s="126" t="s">
        <v>265</v>
      </c>
      <c r="D99" s="127" t="s">
        <v>265</v>
      </c>
      <c r="E99" s="147" t="s">
        <v>104</v>
      </c>
      <c r="F99" s="147" t="s">
        <v>69</v>
      </c>
      <c r="G99" s="58" t="s">
        <v>260</v>
      </c>
      <c r="H99" s="59" t="s">
        <v>79</v>
      </c>
      <c r="I99" s="60">
        <v>0.55000000000000004</v>
      </c>
      <c r="J99" s="61">
        <v>250</v>
      </c>
      <c r="K99" s="62"/>
      <c r="L99" s="63" t="str">
        <f t="shared" si="6"/>
        <v>-</v>
      </c>
      <c r="M99" s="64" t="str">
        <f t="shared" si="7"/>
        <v xml:space="preserve">-    € </v>
      </c>
      <c r="N99" s="58" t="s">
        <v>72</v>
      </c>
      <c r="O99" s="150" t="s">
        <v>261</v>
      </c>
      <c r="P99" s="1"/>
      <c r="Q99" s="2"/>
    </row>
    <row r="100" spans="1:17" ht="14.25" customHeight="1" x14ac:dyDescent="0.35">
      <c r="A100" s="48"/>
      <c r="B100" s="56" t="s">
        <v>266</v>
      </c>
      <c r="C100" s="126" t="s">
        <v>267</v>
      </c>
      <c r="D100" s="127" t="s">
        <v>267</v>
      </c>
      <c r="E100" s="148" t="s">
        <v>104</v>
      </c>
      <c r="F100" s="148" t="s">
        <v>69</v>
      </c>
      <c r="G100" s="58" t="s">
        <v>260</v>
      </c>
      <c r="H100" s="59" t="s">
        <v>101</v>
      </c>
      <c r="I100" s="60">
        <v>0.65</v>
      </c>
      <c r="J100" s="61">
        <v>150</v>
      </c>
      <c r="K100" s="62"/>
      <c r="L100" s="63" t="str">
        <f t="shared" si="6"/>
        <v>-</v>
      </c>
      <c r="M100" s="64" t="str">
        <f t="shared" si="7"/>
        <v xml:space="preserve">-    € </v>
      </c>
      <c r="N100" s="58" t="s">
        <v>72</v>
      </c>
      <c r="O100" s="151" t="s">
        <v>261</v>
      </c>
      <c r="P100" s="1"/>
      <c r="Q100" s="2"/>
    </row>
    <row r="101" spans="1:17" s="140" customFormat="1" ht="14.25" hidden="1" customHeight="1" x14ac:dyDescent="0.35">
      <c r="A101" s="128"/>
      <c r="B101" s="129" t="s">
        <v>268</v>
      </c>
      <c r="C101" s="130" t="s">
        <v>269</v>
      </c>
      <c r="D101" s="131" t="s">
        <v>6</v>
      </c>
      <c r="E101" s="154" t="s">
        <v>68</v>
      </c>
      <c r="F101" s="154" t="s">
        <v>69</v>
      </c>
      <c r="G101" s="132" t="s">
        <v>270</v>
      </c>
      <c r="H101" s="133" t="s">
        <v>76</v>
      </c>
      <c r="I101" s="134">
        <v>0.46</v>
      </c>
      <c r="J101" s="135">
        <v>600</v>
      </c>
      <c r="K101" s="136"/>
      <c r="L101" s="137" t="str">
        <f t="shared" si="6"/>
        <v>-</v>
      </c>
      <c r="M101" s="138" t="str">
        <f t="shared" si="7"/>
        <v xml:space="preserve">-    € </v>
      </c>
      <c r="N101" s="132" t="s">
        <v>912</v>
      </c>
      <c r="O101" s="157" t="s">
        <v>271</v>
      </c>
      <c r="P101" s="139"/>
    </row>
    <row r="102" spans="1:17" s="140" customFormat="1" ht="14.25" hidden="1" customHeight="1" x14ac:dyDescent="0.35">
      <c r="A102" s="128"/>
      <c r="B102" s="129" t="s">
        <v>272</v>
      </c>
      <c r="C102" s="130" t="s">
        <v>273</v>
      </c>
      <c r="D102" s="131" t="s">
        <v>6</v>
      </c>
      <c r="E102" s="156" t="s">
        <v>68</v>
      </c>
      <c r="F102" s="156" t="s">
        <v>69</v>
      </c>
      <c r="G102" s="132" t="s">
        <v>270</v>
      </c>
      <c r="H102" s="133" t="s">
        <v>79</v>
      </c>
      <c r="I102" s="134">
        <v>0.62</v>
      </c>
      <c r="J102" s="135">
        <v>300</v>
      </c>
      <c r="K102" s="136"/>
      <c r="L102" s="137" t="str">
        <f t="shared" si="6"/>
        <v>-</v>
      </c>
      <c r="M102" s="138" t="str">
        <f t="shared" si="7"/>
        <v xml:space="preserve">-    € </v>
      </c>
      <c r="N102" s="132" t="s">
        <v>912</v>
      </c>
      <c r="O102" s="159" t="s">
        <v>271</v>
      </c>
      <c r="P102" s="139"/>
    </row>
    <row r="103" spans="1:17" ht="14.25" customHeight="1" x14ac:dyDescent="0.35">
      <c r="A103" s="48"/>
      <c r="B103" s="56" t="s">
        <v>274</v>
      </c>
      <c r="C103" s="126" t="s">
        <v>275</v>
      </c>
      <c r="D103" s="127" t="s">
        <v>275</v>
      </c>
      <c r="E103" s="146" t="s">
        <v>82</v>
      </c>
      <c r="F103" s="146" t="s">
        <v>83</v>
      </c>
      <c r="G103" s="58" t="s">
        <v>276</v>
      </c>
      <c r="H103" s="59" t="s">
        <v>71</v>
      </c>
      <c r="I103" s="60">
        <v>0.24000000000000002</v>
      </c>
      <c r="J103" s="61">
        <v>800</v>
      </c>
      <c r="K103" s="62"/>
      <c r="L103" s="63" t="str">
        <f t="shared" si="6"/>
        <v>-</v>
      </c>
      <c r="M103" s="64" t="str">
        <f t="shared" si="7"/>
        <v xml:space="preserve">-    € </v>
      </c>
      <c r="N103" s="58" t="s">
        <v>72</v>
      </c>
      <c r="O103" s="149" t="s">
        <v>277</v>
      </c>
      <c r="P103" s="1"/>
      <c r="Q103" s="2"/>
    </row>
    <row r="104" spans="1:17" ht="14.25" customHeight="1" x14ac:dyDescent="0.35">
      <c r="A104" s="48"/>
      <c r="B104" s="56" t="s">
        <v>278</v>
      </c>
      <c r="C104" s="126" t="s">
        <v>279</v>
      </c>
      <c r="D104" s="127" t="s">
        <v>279</v>
      </c>
      <c r="E104" s="147" t="s">
        <v>82</v>
      </c>
      <c r="F104" s="147" t="s">
        <v>83</v>
      </c>
      <c r="G104" s="58" t="s">
        <v>276</v>
      </c>
      <c r="H104" s="59" t="s">
        <v>76</v>
      </c>
      <c r="I104" s="60">
        <v>0.37</v>
      </c>
      <c r="J104" s="61">
        <v>600</v>
      </c>
      <c r="K104" s="62"/>
      <c r="L104" s="63" t="str">
        <f t="shared" si="6"/>
        <v>-</v>
      </c>
      <c r="M104" s="64" t="str">
        <f t="shared" si="7"/>
        <v xml:space="preserve">-    € </v>
      </c>
      <c r="N104" s="58" t="s">
        <v>72</v>
      </c>
      <c r="O104" s="150" t="s">
        <v>277</v>
      </c>
      <c r="P104" s="1"/>
      <c r="Q104" s="2"/>
    </row>
    <row r="105" spans="1:17" ht="14.25" customHeight="1" x14ac:dyDescent="0.35">
      <c r="A105" s="48"/>
      <c r="B105" s="56" t="s">
        <v>280</v>
      </c>
      <c r="C105" s="126" t="s">
        <v>281</v>
      </c>
      <c r="D105" s="127" t="s">
        <v>281</v>
      </c>
      <c r="E105" s="148" t="s">
        <v>82</v>
      </c>
      <c r="F105" s="148" t="s">
        <v>83</v>
      </c>
      <c r="G105" s="58" t="s">
        <v>276</v>
      </c>
      <c r="H105" s="59" t="s">
        <v>79</v>
      </c>
      <c r="I105" s="60">
        <v>0.51</v>
      </c>
      <c r="J105" s="61">
        <v>300</v>
      </c>
      <c r="K105" s="62"/>
      <c r="L105" s="63" t="str">
        <f t="shared" si="6"/>
        <v>-</v>
      </c>
      <c r="M105" s="64" t="str">
        <f t="shared" si="7"/>
        <v xml:space="preserve">-    € </v>
      </c>
      <c r="N105" s="58" t="s">
        <v>72</v>
      </c>
      <c r="O105" s="151" t="s">
        <v>277</v>
      </c>
      <c r="P105" s="1"/>
      <c r="Q105" s="2"/>
    </row>
    <row r="106" spans="1:17" ht="14.25" customHeight="1" x14ac:dyDescent="0.35">
      <c r="A106" s="48"/>
      <c r="B106" s="56" t="s">
        <v>282</v>
      </c>
      <c r="C106" s="126" t="s">
        <v>283</v>
      </c>
      <c r="D106" s="127" t="s">
        <v>283</v>
      </c>
      <c r="E106" s="146" t="s">
        <v>92</v>
      </c>
      <c r="F106" s="146" t="s">
        <v>130</v>
      </c>
      <c r="G106" s="144" t="s">
        <v>284</v>
      </c>
      <c r="H106" s="145" t="s">
        <v>71</v>
      </c>
      <c r="I106" s="60">
        <v>0.29000000000000004</v>
      </c>
      <c r="J106" s="61">
        <v>900</v>
      </c>
      <c r="K106" s="62"/>
      <c r="L106" s="63" t="str">
        <f t="shared" si="6"/>
        <v>-</v>
      </c>
      <c r="M106" s="64" t="str">
        <f t="shared" si="7"/>
        <v xml:space="preserve">-    € </v>
      </c>
      <c r="N106" s="58" t="s">
        <v>72</v>
      </c>
      <c r="O106" s="149" t="s">
        <v>285</v>
      </c>
      <c r="P106" s="1"/>
      <c r="Q106" s="2"/>
    </row>
    <row r="107" spans="1:17" ht="14.25" customHeight="1" x14ac:dyDescent="0.35">
      <c r="A107" s="48"/>
      <c r="B107" s="56" t="s">
        <v>286</v>
      </c>
      <c r="C107" s="126" t="s">
        <v>287</v>
      </c>
      <c r="D107" s="127" t="s">
        <v>287</v>
      </c>
      <c r="E107" s="147" t="s">
        <v>92</v>
      </c>
      <c r="F107" s="147" t="s">
        <v>130</v>
      </c>
      <c r="G107" s="58" t="s">
        <v>284</v>
      </c>
      <c r="H107" s="59" t="s">
        <v>76</v>
      </c>
      <c r="I107" s="60">
        <v>0.35000000000000003</v>
      </c>
      <c r="J107" s="61">
        <v>600</v>
      </c>
      <c r="K107" s="62"/>
      <c r="L107" s="63" t="str">
        <f t="shared" si="6"/>
        <v>-</v>
      </c>
      <c r="M107" s="64" t="str">
        <f t="shared" si="7"/>
        <v xml:space="preserve">-    € </v>
      </c>
      <c r="N107" s="58" t="s">
        <v>72</v>
      </c>
      <c r="O107" s="150" t="s">
        <v>285</v>
      </c>
      <c r="P107" s="1"/>
      <c r="Q107" s="2"/>
    </row>
    <row r="108" spans="1:17" ht="14.25" customHeight="1" x14ac:dyDescent="0.35">
      <c r="A108" s="48"/>
      <c r="B108" s="56" t="s">
        <v>288</v>
      </c>
      <c r="C108" s="126" t="s">
        <v>289</v>
      </c>
      <c r="D108" s="127" t="s">
        <v>289</v>
      </c>
      <c r="E108" s="148" t="s">
        <v>92</v>
      </c>
      <c r="F108" s="148" t="s">
        <v>130</v>
      </c>
      <c r="G108" s="144" t="s">
        <v>284</v>
      </c>
      <c r="H108" s="145" t="s">
        <v>79</v>
      </c>
      <c r="I108" s="60">
        <v>0.57000000000000006</v>
      </c>
      <c r="J108" s="61">
        <v>250</v>
      </c>
      <c r="K108" s="62"/>
      <c r="L108" s="63" t="str">
        <f t="shared" si="6"/>
        <v>-</v>
      </c>
      <c r="M108" s="64" t="str">
        <f t="shared" si="7"/>
        <v xml:space="preserve">-    € </v>
      </c>
      <c r="N108" s="58" t="s">
        <v>72</v>
      </c>
      <c r="O108" s="151" t="s">
        <v>285</v>
      </c>
      <c r="P108" s="1"/>
      <c r="Q108" s="2"/>
    </row>
    <row r="109" spans="1:17" s="140" customFormat="1" ht="14.25" hidden="1" customHeight="1" x14ac:dyDescent="0.35">
      <c r="A109" s="128"/>
      <c r="B109" s="129" t="s">
        <v>290</v>
      </c>
      <c r="C109" s="130" t="s">
        <v>291</v>
      </c>
      <c r="D109" s="131" t="s">
        <v>6</v>
      </c>
      <c r="E109" s="146" t="s">
        <v>92</v>
      </c>
      <c r="F109" s="146" t="s">
        <v>69</v>
      </c>
      <c r="G109" s="132" t="s">
        <v>292</v>
      </c>
      <c r="H109" s="133" t="s">
        <v>71</v>
      </c>
      <c r="I109" s="134">
        <v>0.29000000000000004</v>
      </c>
      <c r="J109" s="135">
        <v>900</v>
      </c>
      <c r="K109" s="136"/>
      <c r="L109" s="137" t="str">
        <f t="shared" si="6"/>
        <v>-</v>
      </c>
      <c r="M109" s="138" t="str">
        <f t="shared" si="7"/>
        <v xml:space="preserve">-    € </v>
      </c>
      <c r="N109" s="132" t="s">
        <v>72</v>
      </c>
      <c r="O109" s="149" t="s">
        <v>293</v>
      </c>
      <c r="P109" s="139"/>
    </row>
    <row r="110" spans="1:17" ht="14.25" customHeight="1" x14ac:dyDescent="0.35">
      <c r="A110" s="48"/>
      <c r="B110" s="56" t="s">
        <v>294</v>
      </c>
      <c r="C110" s="126" t="s">
        <v>295</v>
      </c>
      <c r="D110" s="127" t="s">
        <v>295</v>
      </c>
      <c r="E110" s="147" t="s">
        <v>92</v>
      </c>
      <c r="F110" s="147" t="s">
        <v>69</v>
      </c>
      <c r="G110" s="144" t="s">
        <v>292</v>
      </c>
      <c r="H110" s="145" t="s">
        <v>76</v>
      </c>
      <c r="I110" s="60">
        <v>0.33</v>
      </c>
      <c r="J110" s="61">
        <v>600</v>
      </c>
      <c r="K110" s="62"/>
      <c r="L110" s="63" t="str">
        <f t="shared" si="6"/>
        <v>-</v>
      </c>
      <c r="M110" s="64" t="str">
        <f t="shared" si="7"/>
        <v xml:space="preserve">-    € </v>
      </c>
      <c r="N110" s="58" t="s">
        <v>72</v>
      </c>
      <c r="O110" s="150" t="s">
        <v>293</v>
      </c>
      <c r="P110" s="1"/>
      <c r="Q110" s="2"/>
    </row>
    <row r="111" spans="1:17" ht="14.25" customHeight="1" x14ac:dyDescent="0.35">
      <c r="A111" s="48"/>
      <c r="B111" s="56" t="s">
        <v>296</v>
      </c>
      <c r="C111" s="126" t="s">
        <v>297</v>
      </c>
      <c r="D111" s="127" t="s">
        <v>297</v>
      </c>
      <c r="E111" s="148" t="s">
        <v>92</v>
      </c>
      <c r="F111" s="148" t="s">
        <v>69</v>
      </c>
      <c r="G111" s="144" t="s">
        <v>292</v>
      </c>
      <c r="H111" s="145" t="s">
        <v>79</v>
      </c>
      <c r="I111" s="60">
        <v>0.55000000000000004</v>
      </c>
      <c r="J111" s="61">
        <v>250</v>
      </c>
      <c r="K111" s="62"/>
      <c r="L111" s="63" t="str">
        <f t="shared" si="6"/>
        <v>-</v>
      </c>
      <c r="M111" s="64" t="str">
        <f t="shared" si="7"/>
        <v xml:space="preserve">-    € </v>
      </c>
      <c r="N111" s="58" t="s">
        <v>72</v>
      </c>
      <c r="O111" s="151" t="s">
        <v>293</v>
      </c>
      <c r="P111" s="1"/>
      <c r="Q111" s="2"/>
    </row>
    <row r="112" spans="1:17" ht="14.25" customHeight="1" x14ac:dyDescent="0.35">
      <c r="A112" s="48"/>
      <c r="B112" s="56" t="s">
        <v>298</v>
      </c>
      <c r="C112" s="126" t="s">
        <v>299</v>
      </c>
      <c r="D112" s="127" t="s">
        <v>299</v>
      </c>
      <c r="E112" s="146" t="s">
        <v>92</v>
      </c>
      <c r="F112" s="146" t="s">
        <v>121</v>
      </c>
      <c r="G112" s="144" t="s">
        <v>300</v>
      </c>
      <c r="H112" s="145" t="s">
        <v>71</v>
      </c>
      <c r="I112" s="60">
        <v>0.2</v>
      </c>
      <c r="J112" s="61">
        <v>900</v>
      </c>
      <c r="K112" s="62"/>
      <c r="L112" s="63" t="str">
        <f t="shared" si="6"/>
        <v>-</v>
      </c>
      <c r="M112" s="64" t="str">
        <f t="shared" si="7"/>
        <v xml:space="preserve">-    € </v>
      </c>
      <c r="N112" s="58" t="s">
        <v>72</v>
      </c>
      <c r="O112" s="149" t="s">
        <v>301</v>
      </c>
      <c r="P112" s="1"/>
      <c r="Q112" s="2"/>
    </row>
    <row r="113" spans="1:17" ht="14.25" customHeight="1" x14ac:dyDescent="0.35">
      <c r="A113" s="48"/>
      <c r="B113" s="56" t="s">
        <v>302</v>
      </c>
      <c r="C113" s="126" t="s">
        <v>303</v>
      </c>
      <c r="D113" s="127" t="s">
        <v>303</v>
      </c>
      <c r="E113" s="147" t="s">
        <v>92</v>
      </c>
      <c r="F113" s="147" t="s">
        <v>121</v>
      </c>
      <c r="G113" s="58" t="s">
        <v>300</v>
      </c>
      <c r="H113" s="59" t="s">
        <v>76</v>
      </c>
      <c r="I113" s="60">
        <v>0.27</v>
      </c>
      <c r="J113" s="61">
        <v>600</v>
      </c>
      <c r="K113" s="62"/>
      <c r="L113" s="63" t="str">
        <f t="shared" si="6"/>
        <v>-</v>
      </c>
      <c r="M113" s="64" t="str">
        <f t="shared" si="7"/>
        <v xml:space="preserve">-    € </v>
      </c>
      <c r="N113" s="58" t="s">
        <v>72</v>
      </c>
      <c r="O113" s="150" t="s">
        <v>301</v>
      </c>
      <c r="P113" s="1"/>
      <c r="Q113" s="2"/>
    </row>
    <row r="114" spans="1:17" ht="14.25" customHeight="1" x14ac:dyDescent="0.35">
      <c r="A114" s="48"/>
      <c r="B114" s="56" t="s">
        <v>304</v>
      </c>
      <c r="C114" s="126" t="s">
        <v>305</v>
      </c>
      <c r="D114" s="57" t="s">
        <v>962</v>
      </c>
      <c r="E114" s="147" t="s">
        <v>92</v>
      </c>
      <c r="F114" s="147" t="s">
        <v>121</v>
      </c>
      <c r="G114" s="144" t="s">
        <v>300</v>
      </c>
      <c r="H114" s="145" t="s">
        <v>79</v>
      </c>
      <c r="I114" s="60">
        <v>0.52</v>
      </c>
      <c r="J114" s="61">
        <v>250</v>
      </c>
      <c r="K114" s="62"/>
      <c r="L114" s="63" t="str">
        <f t="shared" si="6"/>
        <v>-</v>
      </c>
      <c r="M114" s="64" t="str">
        <f t="shared" si="7"/>
        <v xml:space="preserve">-    € </v>
      </c>
      <c r="N114" s="58" t="s">
        <v>72</v>
      </c>
      <c r="O114" s="150" t="s">
        <v>301</v>
      </c>
      <c r="P114" s="1"/>
      <c r="Q114" s="2"/>
    </row>
    <row r="115" spans="1:17" ht="14.25" customHeight="1" x14ac:dyDescent="0.35">
      <c r="A115" s="48"/>
      <c r="B115" s="56" t="s">
        <v>306</v>
      </c>
      <c r="C115" s="126" t="s">
        <v>307</v>
      </c>
      <c r="D115" s="127" t="s">
        <v>307</v>
      </c>
      <c r="E115" s="148" t="s">
        <v>92</v>
      </c>
      <c r="F115" s="148" t="s">
        <v>121</v>
      </c>
      <c r="G115" s="58" t="s">
        <v>300</v>
      </c>
      <c r="H115" s="59" t="s">
        <v>101</v>
      </c>
      <c r="I115" s="60">
        <v>0.62</v>
      </c>
      <c r="J115" s="61">
        <v>200</v>
      </c>
      <c r="K115" s="62"/>
      <c r="L115" s="63" t="str">
        <f t="shared" si="6"/>
        <v>-</v>
      </c>
      <c r="M115" s="64" t="str">
        <f t="shared" si="7"/>
        <v xml:space="preserve">-    € </v>
      </c>
      <c r="N115" s="58" t="s">
        <v>72</v>
      </c>
      <c r="O115" s="151" t="s">
        <v>301</v>
      </c>
      <c r="P115" s="1"/>
      <c r="Q115" s="2"/>
    </row>
    <row r="116" spans="1:17" ht="14.25" customHeight="1" x14ac:dyDescent="0.35">
      <c r="A116" s="48"/>
      <c r="B116" s="56" t="s">
        <v>308</v>
      </c>
      <c r="C116" s="126" t="s">
        <v>309</v>
      </c>
      <c r="D116" s="127" t="s">
        <v>309</v>
      </c>
      <c r="E116" s="146" t="s">
        <v>92</v>
      </c>
      <c r="F116" s="146" t="s">
        <v>69</v>
      </c>
      <c r="G116" s="58" t="s">
        <v>310</v>
      </c>
      <c r="H116" s="59" t="s">
        <v>71</v>
      </c>
      <c r="I116" s="60">
        <v>0.2</v>
      </c>
      <c r="J116" s="61">
        <v>800</v>
      </c>
      <c r="K116" s="62"/>
      <c r="L116" s="63" t="str">
        <f t="shared" si="6"/>
        <v>-</v>
      </c>
      <c r="M116" s="64" t="str">
        <f t="shared" si="7"/>
        <v xml:space="preserve">-    € </v>
      </c>
      <c r="N116" s="58" t="s">
        <v>72</v>
      </c>
      <c r="O116" s="149" t="s">
        <v>311</v>
      </c>
      <c r="P116" s="1"/>
      <c r="Q116" s="2"/>
    </row>
    <row r="117" spans="1:17" ht="14.25" customHeight="1" x14ac:dyDescent="0.35">
      <c r="A117" s="48"/>
      <c r="B117" s="56" t="s">
        <v>312</v>
      </c>
      <c r="C117" s="126" t="s">
        <v>313</v>
      </c>
      <c r="D117" s="127" t="s">
        <v>313</v>
      </c>
      <c r="E117" s="147" t="s">
        <v>92</v>
      </c>
      <c r="F117" s="147" t="s">
        <v>69</v>
      </c>
      <c r="G117" s="58" t="s">
        <v>310</v>
      </c>
      <c r="H117" s="59" t="s">
        <v>76</v>
      </c>
      <c r="I117" s="60">
        <v>0.27</v>
      </c>
      <c r="J117" s="61">
        <v>600</v>
      </c>
      <c r="K117" s="62"/>
      <c r="L117" s="63" t="str">
        <f t="shared" si="6"/>
        <v>-</v>
      </c>
      <c r="M117" s="64" t="str">
        <f t="shared" si="7"/>
        <v xml:space="preserve">-    € </v>
      </c>
      <c r="N117" s="58" t="s">
        <v>72</v>
      </c>
      <c r="O117" s="150" t="s">
        <v>311</v>
      </c>
      <c r="P117" s="1"/>
      <c r="Q117" s="2"/>
    </row>
    <row r="118" spans="1:17" ht="14.25" customHeight="1" x14ac:dyDescent="0.35">
      <c r="A118" s="48"/>
      <c r="B118" s="56" t="s">
        <v>314</v>
      </c>
      <c r="C118" s="126" t="s">
        <v>315</v>
      </c>
      <c r="D118" s="127" t="s">
        <v>315</v>
      </c>
      <c r="E118" s="148" t="s">
        <v>92</v>
      </c>
      <c r="F118" s="148" t="s">
        <v>69</v>
      </c>
      <c r="G118" s="58" t="s">
        <v>310</v>
      </c>
      <c r="H118" s="59" t="s">
        <v>79</v>
      </c>
      <c r="I118" s="60">
        <v>0.48</v>
      </c>
      <c r="J118" s="61">
        <v>300</v>
      </c>
      <c r="K118" s="62"/>
      <c r="L118" s="63" t="str">
        <f t="shared" si="6"/>
        <v>-</v>
      </c>
      <c r="M118" s="64" t="str">
        <f t="shared" si="7"/>
        <v xml:space="preserve">-    € </v>
      </c>
      <c r="N118" s="58" t="s">
        <v>72</v>
      </c>
      <c r="O118" s="151" t="s">
        <v>311</v>
      </c>
      <c r="P118" s="1"/>
      <c r="Q118" s="2"/>
    </row>
    <row r="119" spans="1:17" ht="14.25" customHeight="1" x14ac:dyDescent="0.35">
      <c r="A119" s="48"/>
      <c r="B119" s="56" t="s">
        <v>316</v>
      </c>
      <c r="C119" s="126" t="s">
        <v>317</v>
      </c>
      <c r="D119" s="127" t="s">
        <v>317</v>
      </c>
      <c r="E119" s="146" t="s">
        <v>92</v>
      </c>
      <c r="F119" s="146" t="s">
        <v>318</v>
      </c>
      <c r="G119" s="58" t="s">
        <v>319</v>
      </c>
      <c r="H119" s="59" t="s">
        <v>71</v>
      </c>
      <c r="I119" s="60">
        <v>0.33</v>
      </c>
      <c r="J119" s="61">
        <v>800</v>
      </c>
      <c r="K119" s="62"/>
      <c r="L119" s="63" t="str">
        <f t="shared" si="6"/>
        <v>-</v>
      </c>
      <c r="M119" s="64" t="str">
        <f t="shared" si="7"/>
        <v xml:space="preserve">-    € </v>
      </c>
      <c r="N119" s="58" t="s">
        <v>72</v>
      </c>
      <c r="O119" s="149" t="s">
        <v>320</v>
      </c>
      <c r="P119" s="1"/>
      <c r="Q119" s="2"/>
    </row>
    <row r="120" spans="1:17" ht="14.25" customHeight="1" x14ac:dyDescent="0.35">
      <c r="A120" s="48"/>
      <c r="B120" s="56" t="s">
        <v>321</v>
      </c>
      <c r="C120" s="126" t="s">
        <v>322</v>
      </c>
      <c r="D120" s="127" t="s">
        <v>322</v>
      </c>
      <c r="E120" s="147" t="s">
        <v>92</v>
      </c>
      <c r="F120" s="147" t="s">
        <v>318</v>
      </c>
      <c r="G120" s="58" t="s">
        <v>319</v>
      </c>
      <c r="H120" s="59" t="s">
        <v>76</v>
      </c>
      <c r="I120" s="60">
        <v>0.39</v>
      </c>
      <c r="J120" s="61">
        <v>500</v>
      </c>
      <c r="K120" s="62"/>
      <c r="L120" s="63" t="str">
        <f t="shared" si="6"/>
        <v>-</v>
      </c>
      <c r="M120" s="64" t="str">
        <f t="shared" si="7"/>
        <v xml:space="preserve">-    € </v>
      </c>
      <c r="N120" s="58" t="s">
        <v>72</v>
      </c>
      <c r="O120" s="150" t="s">
        <v>320</v>
      </c>
      <c r="P120" s="1"/>
      <c r="Q120" s="2"/>
    </row>
    <row r="121" spans="1:17" ht="14.25" customHeight="1" x14ac:dyDescent="0.35">
      <c r="A121" s="48"/>
      <c r="B121" s="56" t="s">
        <v>323</v>
      </c>
      <c r="C121" s="126" t="s">
        <v>324</v>
      </c>
      <c r="D121" s="127" t="s">
        <v>324</v>
      </c>
      <c r="E121" s="147" t="s">
        <v>92</v>
      </c>
      <c r="F121" s="147" t="s">
        <v>318</v>
      </c>
      <c r="G121" s="58" t="s">
        <v>319</v>
      </c>
      <c r="H121" s="59" t="s">
        <v>79</v>
      </c>
      <c r="I121" s="60">
        <v>0.56000000000000005</v>
      </c>
      <c r="J121" s="61">
        <v>250</v>
      </c>
      <c r="K121" s="62"/>
      <c r="L121" s="63" t="str">
        <f t="shared" si="6"/>
        <v>-</v>
      </c>
      <c r="M121" s="64" t="str">
        <f t="shared" si="7"/>
        <v xml:space="preserve">-    € </v>
      </c>
      <c r="N121" s="58" t="s">
        <v>72</v>
      </c>
      <c r="O121" s="150" t="s">
        <v>320</v>
      </c>
      <c r="P121" s="1"/>
      <c r="Q121" s="2"/>
    </row>
    <row r="122" spans="1:17" ht="14.25" customHeight="1" x14ac:dyDescent="0.35">
      <c r="A122" s="48"/>
      <c r="B122" s="56" t="s">
        <v>325</v>
      </c>
      <c r="C122" s="126" t="s">
        <v>326</v>
      </c>
      <c r="D122" s="127" t="s">
        <v>326</v>
      </c>
      <c r="E122" s="148" t="s">
        <v>92</v>
      </c>
      <c r="F122" s="148" t="s">
        <v>318</v>
      </c>
      <c r="G122" s="58" t="s">
        <v>319</v>
      </c>
      <c r="H122" s="59" t="s">
        <v>101</v>
      </c>
      <c r="I122" s="60">
        <v>0.68</v>
      </c>
      <c r="J122" s="61">
        <v>150</v>
      </c>
      <c r="K122" s="62"/>
      <c r="L122" s="63" t="str">
        <f t="shared" si="6"/>
        <v>-</v>
      </c>
      <c r="M122" s="64" t="str">
        <f t="shared" si="7"/>
        <v xml:space="preserve">-    € </v>
      </c>
      <c r="N122" s="58" t="s">
        <v>72</v>
      </c>
      <c r="O122" s="151" t="s">
        <v>320</v>
      </c>
      <c r="P122" s="1"/>
      <c r="Q122" s="2"/>
    </row>
    <row r="123" spans="1:17" ht="14.25" customHeight="1" x14ac:dyDescent="0.35">
      <c r="A123" s="48"/>
      <c r="B123" s="56" t="s">
        <v>327</v>
      </c>
      <c r="C123" s="126" t="s">
        <v>328</v>
      </c>
      <c r="D123" s="127" t="s">
        <v>328</v>
      </c>
      <c r="E123" s="146"/>
      <c r="F123" s="146" t="s">
        <v>329</v>
      </c>
      <c r="G123" s="58" t="s">
        <v>330</v>
      </c>
      <c r="H123" s="59" t="s">
        <v>71</v>
      </c>
      <c r="I123" s="60">
        <v>0.33</v>
      </c>
      <c r="J123" s="61">
        <v>800</v>
      </c>
      <c r="K123" s="62"/>
      <c r="L123" s="63" t="str">
        <f t="shared" si="6"/>
        <v>-</v>
      </c>
      <c r="M123" s="64" t="str">
        <f t="shared" si="7"/>
        <v xml:space="preserve">-    € </v>
      </c>
      <c r="N123" s="58" t="s">
        <v>72</v>
      </c>
      <c r="O123" s="149" t="s">
        <v>331</v>
      </c>
      <c r="P123" s="1"/>
      <c r="Q123" s="2"/>
    </row>
    <row r="124" spans="1:17" ht="14.25" customHeight="1" x14ac:dyDescent="0.35">
      <c r="A124" s="48"/>
      <c r="B124" s="56" t="s">
        <v>332</v>
      </c>
      <c r="C124" s="126" t="s">
        <v>333</v>
      </c>
      <c r="D124" s="127" t="s">
        <v>333</v>
      </c>
      <c r="E124" s="147"/>
      <c r="F124" s="147" t="s">
        <v>329</v>
      </c>
      <c r="G124" s="58" t="s">
        <v>330</v>
      </c>
      <c r="H124" s="59" t="s">
        <v>76</v>
      </c>
      <c r="I124" s="60">
        <v>0.38</v>
      </c>
      <c r="J124" s="61">
        <v>500</v>
      </c>
      <c r="K124" s="62"/>
      <c r="L124" s="63" t="str">
        <f t="shared" si="6"/>
        <v>-</v>
      </c>
      <c r="M124" s="64" t="str">
        <f t="shared" si="7"/>
        <v xml:space="preserve">-    € </v>
      </c>
      <c r="N124" s="58" t="s">
        <v>72</v>
      </c>
      <c r="O124" s="150" t="s">
        <v>331</v>
      </c>
      <c r="P124" s="1"/>
      <c r="Q124" s="2"/>
    </row>
    <row r="125" spans="1:17" ht="14.25" customHeight="1" x14ac:dyDescent="0.35">
      <c r="A125" s="48"/>
      <c r="B125" s="56" t="s">
        <v>334</v>
      </c>
      <c r="C125" s="126" t="s">
        <v>335</v>
      </c>
      <c r="D125" s="57" t="s">
        <v>963</v>
      </c>
      <c r="E125" s="147"/>
      <c r="F125" s="147" t="s">
        <v>329</v>
      </c>
      <c r="G125" s="58" t="s">
        <v>330</v>
      </c>
      <c r="H125" s="59" t="s">
        <v>79</v>
      </c>
      <c r="I125" s="60">
        <v>0.56000000000000005</v>
      </c>
      <c r="J125" s="61">
        <v>300</v>
      </c>
      <c r="K125" s="62"/>
      <c r="L125" s="63" t="str">
        <f t="shared" si="6"/>
        <v>-</v>
      </c>
      <c r="M125" s="64" t="str">
        <f t="shared" si="7"/>
        <v xml:space="preserve">-    € </v>
      </c>
      <c r="N125" s="58" t="s">
        <v>72</v>
      </c>
      <c r="O125" s="150" t="s">
        <v>331</v>
      </c>
      <c r="P125" s="1"/>
      <c r="Q125" s="2"/>
    </row>
    <row r="126" spans="1:17" ht="14.25" customHeight="1" x14ac:dyDescent="0.35">
      <c r="A126" s="48"/>
      <c r="B126" s="56" t="s">
        <v>336</v>
      </c>
      <c r="C126" s="126" t="s">
        <v>337</v>
      </c>
      <c r="D126" s="127" t="s">
        <v>337</v>
      </c>
      <c r="E126" s="148"/>
      <c r="F126" s="148" t="s">
        <v>329</v>
      </c>
      <c r="G126" s="58" t="s">
        <v>330</v>
      </c>
      <c r="H126" s="59" t="s">
        <v>101</v>
      </c>
      <c r="I126" s="60">
        <v>0.68</v>
      </c>
      <c r="J126" s="61">
        <v>150</v>
      </c>
      <c r="K126" s="62"/>
      <c r="L126" s="63" t="str">
        <f t="shared" si="6"/>
        <v>-</v>
      </c>
      <c r="M126" s="64" t="str">
        <f t="shared" si="7"/>
        <v xml:space="preserve">-    € </v>
      </c>
      <c r="N126" s="58" t="s">
        <v>72</v>
      </c>
      <c r="O126" s="151" t="s">
        <v>331</v>
      </c>
      <c r="P126" s="1"/>
      <c r="Q126" s="2"/>
    </row>
    <row r="127" spans="1:17" ht="14.25" customHeight="1" x14ac:dyDescent="0.35">
      <c r="A127" s="48"/>
      <c r="B127" s="56" t="s">
        <v>338</v>
      </c>
      <c r="C127" s="126" t="s">
        <v>339</v>
      </c>
      <c r="D127" s="57" t="s">
        <v>964</v>
      </c>
      <c r="E127" s="146" t="s">
        <v>92</v>
      </c>
      <c r="F127" s="146" t="s">
        <v>83</v>
      </c>
      <c r="G127" s="58" t="s">
        <v>340</v>
      </c>
      <c r="H127" s="59" t="s">
        <v>71</v>
      </c>
      <c r="I127" s="60">
        <v>0.44</v>
      </c>
      <c r="J127" s="61">
        <v>700</v>
      </c>
      <c r="K127" s="62"/>
      <c r="L127" s="63" t="str">
        <f t="shared" si="6"/>
        <v>-</v>
      </c>
      <c r="M127" s="64" t="str">
        <f t="shared" si="7"/>
        <v xml:space="preserve">-    € </v>
      </c>
      <c r="N127" s="58" t="s">
        <v>912</v>
      </c>
      <c r="O127" s="149" t="s">
        <v>341</v>
      </c>
      <c r="P127" s="1"/>
      <c r="Q127" s="2"/>
    </row>
    <row r="128" spans="1:17" ht="14.25" customHeight="1" x14ac:dyDescent="0.35">
      <c r="A128" s="48"/>
      <c r="B128" s="56" t="s">
        <v>342</v>
      </c>
      <c r="C128" s="126" t="s">
        <v>343</v>
      </c>
      <c r="D128" s="57" t="s">
        <v>965</v>
      </c>
      <c r="E128" s="147" t="s">
        <v>92</v>
      </c>
      <c r="F128" s="147" t="s">
        <v>83</v>
      </c>
      <c r="G128" s="58" t="s">
        <v>340</v>
      </c>
      <c r="H128" s="59" t="s">
        <v>76</v>
      </c>
      <c r="I128" s="60">
        <v>0.52</v>
      </c>
      <c r="J128" s="61">
        <v>500</v>
      </c>
      <c r="K128" s="62"/>
      <c r="L128" s="63" t="str">
        <f t="shared" si="6"/>
        <v>-</v>
      </c>
      <c r="M128" s="64" t="str">
        <f t="shared" si="7"/>
        <v xml:space="preserve">-    € </v>
      </c>
      <c r="N128" s="58" t="s">
        <v>912</v>
      </c>
      <c r="O128" s="150" t="s">
        <v>341</v>
      </c>
      <c r="P128" s="1"/>
      <c r="Q128" s="2"/>
    </row>
    <row r="129" spans="1:17" ht="14.25" customHeight="1" x14ac:dyDescent="0.35">
      <c r="A129" s="48"/>
      <c r="B129" s="56" t="s">
        <v>344</v>
      </c>
      <c r="C129" s="126" t="s">
        <v>345</v>
      </c>
      <c r="D129" s="57" t="s">
        <v>966</v>
      </c>
      <c r="E129" s="148" t="s">
        <v>92</v>
      </c>
      <c r="F129" s="148" t="s">
        <v>83</v>
      </c>
      <c r="G129" s="58" t="s">
        <v>340</v>
      </c>
      <c r="H129" s="59" t="s">
        <v>163</v>
      </c>
      <c r="I129" s="60">
        <v>0.71</v>
      </c>
      <c r="J129" s="61">
        <v>250</v>
      </c>
      <c r="K129" s="62"/>
      <c r="L129" s="63" t="str">
        <f t="shared" si="6"/>
        <v>-</v>
      </c>
      <c r="M129" s="64" t="str">
        <f t="shared" si="7"/>
        <v xml:space="preserve">-    € </v>
      </c>
      <c r="N129" s="58" t="s">
        <v>912</v>
      </c>
      <c r="O129" s="151" t="s">
        <v>341</v>
      </c>
      <c r="P129" s="1"/>
      <c r="Q129" s="2"/>
    </row>
    <row r="130" spans="1:17" ht="14.25" customHeight="1" x14ac:dyDescent="0.35">
      <c r="A130" s="48"/>
      <c r="B130" s="56" t="s">
        <v>346</v>
      </c>
      <c r="C130" s="126" t="s">
        <v>347</v>
      </c>
      <c r="D130" s="127" t="s">
        <v>347</v>
      </c>
      <c r="E130" s="146"/>
      <c r="F130" s="146"/>
      <c r="G130" s="58" t="s">
        <v>348</v>
      </c>
      <c r="H130" s="59" t="s">
        <v>71</v>
      </c>
      <c r="I130" s="60">
        <v>0.31</v>
      </c>
      <c r="J130" s="61">
        <v>800</v>
      </c>
      <c r="K130" s="62"/>
      <c r="L130" s="63" t="str">
        <f t="shared" si="6"/>
        <v>-</v>
      </c>
      <c r="M130" s="64" t="str">
        <f t="shared" si="7"/>
        <v xml:space="preserve">-    € </v>
      </c>
      <c r="N130" s="58" t="s">
        <v>72</v>
      </c>
      <c r="O130" s="149"/>
      <c r="P130" s="1"/>
      <c r="Q130" s="2"/>
    </row>
    <row r="131" spans="1:17" ht="14.25" customHeight="1" x14ac:dyDescent="0.35">
      <c r="A131" s="48"/>
      <c r="B131" s="56" t="s">
        <v>349</v>
      </c>
      <c r="C131" s="126" t="s">
        <v>350</v>
      </c>
      <c r="D131" s="127" t="s">
        <v>350</v>
      </c>
      <c r="E131" s="147"/>
      <c r="F131" s="147"/>
      <c r="G131" s="58" t="s">
        <v>348</v>
      </c>
      <c r="H131" s="59" t="s">
        <v>76</v>
      </c>
      <c r="I131" s="60">
        <v>0.4</v>
      </c>
      <c r="J131" s="61">
        <v>600</v>
      </c>
      <c r="K131" s="62"/>
      <c r="L131" s="63" t="str">
        <f t="shared" si="6"/>
        <v>-</v>
      </c>
      <c r="M131" s="64" t="str">
        <f t="shared" si="7"/>
        <v xml:space="preserve">-    € </v>
      </c>
      <c r="N131" s="58" t="s">
        <v>72</v>
      </c>
      <c r="O131" s="150"/>
      <c r="P131" s="1"/>
      <c r="Q131" s="2"/>
    </row>
    <row r="132" spans="1:17" ht="14.25" customHeight="1" x14ac:dyDescent="0.35">
      <c r="A132" s="48"/>
      <c r="B132" s="56" t="s">
        <v>351</v>
      </c>
      <c r="C132" s="126" t="s">
        <v>352</v>
      </c>
      <c r="D132" s="127" t="s">
        <v>352</v>
      </c>
      <c r="E132" s="147"/>
      <c r="F132" s="147"/>
      <c r="G132" s="58" t="s">
        <v>348</v>
      </c>
      <c r="H132" s="59" t="s">
        <v>79</v>
      </c>
      <c r="I132" s="60">
        <v>0.59</v>
      </c>
      <c r="J132" s="61">
        <v>300</v>
      </c>
      <c r="K132" s="62"/>
      <c r="L132" s="63" t="str">
        <f t="shared" si="6"/>
        <v>-</v>
      </c>
      <c r="M132" s="64" t="str">
        <f t="shared" si="7"/>
        <v xml:space="preserve">-    € </v>
      </c>
      <c r="N132" s="58" t="s">
        <v>72</v>
      </c>
      <c r="O132" s="150"/>
      <c r="P132" s="1"/>
      <c r="Q132" s="2"/>
    </row>
    <row r="133" spans="1:17" ht="14.25" customHeight="1" x14ac:dyDescent="0.35">
      <c r="A133" s="48"/>
      <c r="B133" s="56" t="s">
        <v>353</v>
      </c>
      <c r="C133" s="126" t="s">
        <v>354</v>
      </c>
      <c r="D133" s="127" t="s">
        <v>354</v>
      </c>
      <c r="E133" s="148"/>
      <c r="F133" s="148"/>
      <c r="G133" s="58" t="s">
        <v>348</v>
      </c>
      <c r="H133" s="59" t="s">
        <v>101</v>
      </c>
      <c r="I133" s="60">
        <v>0.73</v>
      </c>
      <c r="J133" s="61">
        <v>200</v>
      </c>
      <c r="K133" s="62"/>
      <c r="L133" s="63" t="str">
        <f t="shared" si="6"/>
        <v>-</v>
      </c>
      <c r="M133" s="64" t="str">
        <f t="shared" si="7"/>
        <v xml:space="preserve">-    € </v>
      </c>
      <c r="N133" s="58" t="s">
        <v>72</v>
      </c>
      <c r="O133" s="151"/>
      <c r="P133" s="1"/>
      <c r="Q133" s="2"/>
    </row>
    <row r="134" spans="1:17" ht="14.25" customHeight="1" x14ac:dyDescent="0.35">
      <c r="A134" s="48"/>
      <c r="B134" s="56" t="s">
        <v>355</v>
      </c>
      <c r="C134" s="126" t="s">
        <v>356</v>
      </c>
      <c r="D134" s="127" t="s">
        <v>356</v>
      </c>
      <c r="E134" s="146" t="s">
        <v>92</v>
      </c>
      <c r="F134" s="146" t="s">
        <v>357</v>
      </c>
      <c r="G134" s="58" t="s">
        <v>358</v>
      </c>
      <c r="H134" s="59" t="s">
        <v>71</v>
      </c>
      <c r="I134" s="60">
        <v>0.29000000000000004</v>
      </c>
      <c r="J134" s="61">
        <v>900</v>
      </c>
      <c r="K134" s="62"/>
      <c r="L134" s="63" t="str">
        <f t="shared" si="6"/>
        <v>-</v>
      </c>
      <c r="M134" s="64" t="str">
        <f t="shared" si="7"/>
        <v xml:space="preserve">-    € </v>
      </c>
      <c r="N134" s="58" t="s">
        <v>72</v>
      </c>
      <c r="O134" s="149" t="s">
        <v>359</v>
      </c>
      <c r="P134" s="1"/>
      <c r="Q134" s="2"/>
    </row>
    <row r="135" spans="1:17" ht="14.25" customHeight="1" x14ac:dyDescent="0.35">
      <c r="A135" s="48"/>
      <c r="B135" s="56" t="s">
        <v>360</v>
      </c>
      <c r="C135" s="126" t="s">
        <v>361</v>
      </c>
      <c r="D135" s="127" t="s">
        <v>361</v>
      </c>
      <c r="E135" s="147" t="s">
        <v>92</v>
      </c>
      <c r="F135" s="147" t="s">
        <v>357</v>
      </c>
      <c r="G135" s="58" t="s">
        <v>358</v>
      </c>
      <c r="H135" s="59" t="s">
        <v>76</v>
      </c>
      <c r="I135" s="60">
        <v>0.33</v>
      </c>
      <c r="J135" s="61">
        <v>600</v>
      </c>
      <c r="K135" s="62"/>
      <c r="L135" s="63" t="str">
        <f t="shared" si="6"/>
        <v>-</v>
      </c>
      <c r="M135" s="64" t="str">
        <f t="shared" si="7"/>
        <v xml:space="preserve">-    € </v>
      </c>
      <c r="N135" s="58" t="s">
        <v>72</v>
      </c>
      <c r="O135" s="150" t="s">
        <v>359</v>
      </c>
      <c r="P135" s="1"/>
      <c r="Q135" s="2"/>
    </row>
    <row r="136" spans="1:17" ht="14.25" customHeight="1" x14ac:dyDescent="0.35">
      <c r="A136" s="48"/>
      <c r="B136" s="56" t="s">
        <v>362</v>
      </c>
      <c r="C136" s="126" t="s">
        <v>363</v>
      </c>
      <c r="D136" s="127" t="s">
        <v>363</v>
      </c>
      <c r="E136" s="148" t="s">
        <v>92</v>
      </c>
      <c r="F136" s="148" t="s">
        <v>357</v>
      </c>
      <c r="G136" s="144" t="s">
        <v>358</v>
      </c>
      <c r="H136" s="145" t="s">
        <v>79</v>
      </c>
      <c r="I136" s="60">
        <v>0.55000000000000004</v>
      </c>
      <c r="J136" s="61">
        <v>250</v>
      </c>
      <c r="K136" s="62"/>
      <c r="L136" s="63" t="str">
        <f t="shared" si="6"/>
        <v>-</v>
      </c>
      <c r="M136" s="64" t="str">
        <f t="shared" si="7"/>
        <v xml:space="preserve">-    € </v>
      </c>
      <c r="N136" s="58" t="s">
        <v>72</v>
      </c>
      <c r="O136" s="151" t="s">
        <v>359</v>
      </c>
      <c r="P136" s="1"/>
      <c r="Q136" s="2"/>
    </row>
    <row r="137" spans="1:17" ht="14.25" customHeight="1" x14ac:dyDescent="0.35">
      <c r="A137" s="48"/>
      <c r="B137" s="56" t="s">
        <v>364</v>
      </c>
      <c r="C137" s="126" t="s">
        <v>365</v>
      </c>
      <c r="D137" s="127" t="s">
        <v>365</v>
      </c>
      <c r="E137" s="146" t="s">
        <v>92</v>
      </c>
      <c r="F137" s="146" t="s">
        <v>121</v>
      </c>
      <c r="G137" s="58" t="s">
        <v>366</v>
      </c>
      <c r="H137" s="59" t="s">
        <v>71</v>
      </c>
      <c r="I137" s="60">
        <v>0.33</v>
      </c>
      <c r="J137" s="61">
        <v>800</v>
      </c>
      <c r="K137" s="62"/>
      <c r="L137" s="63" t="str">
        <f t="shared" si="6"/>
        <v>-</v>
      </c>
      <c r="M137" s="64" t="str">
        <f t="shared" si="7"/>
        <v xml:space="preserve">-    € </v>
      </c>
      <c r="N137" s="58" t="s">
        <v>72</v>
      </c>
      <c r="O137" s="149" t="s">
        <v>367</v>
      </c>
      <c r="P137" s="1"/>
      <c r="Q137" s="2"/>
    </row>
    <row r="138" spans="1:17" ht="14.25" customHeight="1" x14ac:dyDescent="0.35">
      <c r="A138" s="48"/>
      <c r="B138" s="56" t="s">
        <v>368</v>
      </c>
      <c r="C138" s="126" t="s">
        <v>369</v>
      </c>
      <c r="D138" s="127" t="s">
        <v>369</v>
      </c>
      <c r="E138" s="147" t="s">
        <v>92</v>
      </c>
      <c r="F138" s="147" t="s">
        <v>121</v>
      </c>
      <c r="G138" s="58" t="s">
        <v>366</v>
      </c>
      <c r="H138" s="59" t="s">
        <v>76</v>
      </c>
      <c r="I138" s="60">
        <v>0.39</v>
      </c>
      <c r="J138" s="61">
        <v>600</v>
      </c>
      <c r="K138" s="62"/>
      <c r="L138" s="63" t="str">
        <f t="shared" si="6"/>
        <v>-</v>
      </c>
      <c r="M138" s="64" t="str">
        <f t="shared" si="7"/>
        <v xml:space="preserve">-    € </v>
      </c>
      <c r="N138" s="58" t="s">
        <v>72</v>
      </c>
      <c r="O138" s="150" t="s">
        <v>367</v>
      </c>
      <c r="P138" s="1"/>
      <c r="Q138" s="2"/>
    </row>
    <row r="139" spans="1:17" ht="14.25" customHeight="1" x14ac:dyDescent="0.35">
      <c r="A139" s="48"/>
      <c r="B139" s="56" t="s">
        <v>370</v>
      </c>
      <c r="C139" s="126" t="s">
        <v>371</v>
      </c>
      <c r="D139" s="127" t="s">
        <v>371</v>
      </c>
      <c r="E139" s="147" t="s">
        <v>92</v>
      </c>
      <c r="F139" s="147" t="s">
        <v>121</v>
      </c>
      <c r="G139" s="58" t="s">
        <v>366</v>
      </c>
      <c r="H139" s="59" t="s">
        <v>79</v>
      </c>
      <c r="I139" s="60">
        <v>0.57000000000000006</v>
      </c>
      <c r="J139" s="61">
        <v>300</v>
      </c>
      <c r="K139" s="62"/>
      <c r="L139" s="63" t="str">
        <f t="shared" si="6"/>
        <v>-</v>
      </c>
      <c r="M139" s="64" t="str">
        <f t="shared" si="7"/>
        <v xml:space="preserve">-    € </v>
      </c>
      <c r="N139" s="58" t="s">
        <v>72</v>
      </c>
      <c r="O139" s="150" t="s">
        <v>367</v>
      </c>
      <c r="P139" s="1"/>
      <c r="Q139" s="2"/>
    </row>
    <row r="140" spans="1:17" ht="14.25" customHeight="1" x14ac:dyDescent="0.35">
      <c r="A140" s="48"/>
      <c r="B140" s="56" t="s">
        <v>372</v>
      </c>
      <c r="C140" s="126" t="s">
        <v>373</v>
      </c>
      <c r="D140" s="127" t="s">
        <v>373</v>
      </c>
      <c r="E140" s="148" t="s">
        <v>92</v>
      </c>
      <c r="F140" s="148" t="s">
        <v>121</v>
      </c>
      <c r="G140" s="58" t="s">
        <v>366</v>
      </c>
      <c r="H140" s="59" t="s">
        <v>101</v>
      </c>
      <c r="I140" s="60">
        <v>0.71</v>
      </c>
      <c r="J140" s="61">
        <v>200</v>
      </c>
      <c r="K140" s="62"/>
      <c r="L140" s="63" t="str">
        <f t="shared" si="6"/>
        <v>-</v>
      </c>
      <c r="M140" s="64" t="str">
        <f t="shared" si="7"/>
        <v xml:space="preserve">-    € </v>
      </c>
      <c r="N140" s="58" t="s">
        <v>72</v>
      </c>
      <c r="O140" s="151" t="s">
        <v>367</v>
      </c>
      <c r="P140" s="1"/>
      <c r="Q140" s="2"/>
    </row>
    <row r="141" spans="1:17" ht="14.25" customHeight="1" x14ac:dyDescent="0.35">
      <c r="A141" s="48"/>
      <c r="B141" s="56" t="s">
        <v>374</v>
      </c>
      <c r="C141" s="126" t="s">
        <v>375</v>
      </c>
      <c r="D141" s="127" t="s">
        <v>375</v>
      </c>
      <c r="E141" s="146" t="s">
        <v>92</v>
      </c>
      <c r="F141" s="146" t="s">
        <v>69</v>
      </c>
      <c r="G141" s="58" t="s">
        <v>376</v>
      </c>
      <c r="H141" s="59" t="s">
        <v>71</v>
      </c>
      <c r="I141" s="60">
        <v>0.3</v>
      </c>
      <c r="J141" s="61">
        <v>800</v>
      </c>
      <c r="K141" s="62"/>
      <c r="L141" s="63" t="str">
        <f t="shared" si="6"/>
        <v>-</v>
      </c>
      <c r="M141" s="64" t="str">
        <f t="shared" si="7"/>
        <v xml:space="preserve">-    € </v>
      </c>
      <c r="N141" s="58" t="s">
        <v>72</v>
      </c>
      <c r="O141" s="149" t="s">
        <v>377</v>
      </c>
      <c r="P141" s="1"/>
      <c r="Q141" s="2"/>
    </row>
    <row r="142" spans="1:17" ht="14.25" customHeight="1" x14ac:dyDescent="0.35">
      <c r="A142" s="48"/>
      <c r="B142" s="56" t="s">
        <v>378</v>
      </c>
      <c r="C142" s="126" t="s">
        <v>379</v>
      </c>
      <c r="D142" s="57" t="s">
        <v>967</v>
      </c>
      <c r="E142" s="147" t="s">
        <v>92</v>
      </c>
      <c r="F142" s="147" t="s">
        <v>69</v>
      </c>
      <c r="G142" s="58" t="s">
        <v>376</v>
      </c>
      <c r="H142" s="59" t="s">
        <v>76</v>
      </c>
      <c r="I142" s="60">
        <v>0.37</v>
      </c>
      <c r="J142" s="61">
        <v>500</v>
      </c>
      <c r="K142" s="62"/>
      <c r="L142" s="63" t="str">
        <f t="shared" si="6"/>
        <v>-</v>
      </c>
      <c r="M142" s="64" t="str">
        <f t="shared" si="7"/>
        <v xml:space="preserve">-    € </v>
      </c>
      <c r="N142" s="58" t="s">
        <v>912</v>
      </c>
      <c r="O142" s="150" t="s">
        <v>377</v>
      </c>
      <c r="P142" s="1"/>
      <c r="Q142" s="2"/>
    </row>
    <row r="143" spans="1:17" ht="14.25" customHeight="1" x14ac:dyDescent="0.35">
      <c r="A143" s="48"/>
      <c r="B143" s="56" t="s">
        <v>380</v>
      </c>
      <c r="C143" s="126" t="s">
        <v>381</v>
      </c>
      <c r="D143" s="57" t="s">
        <v>968</v>
      </c>
      <c r="E143" s="147" t="s">
        <v>92</v>
      </c>
      <c r="F143" s="147" t="s">
        <v>69</v>
      </c>
      <c r="G143" s="58" t="s">
        <v>376</v>
      </c>
      <c r="H143" s="59" t="s">
        <v>79</v>
      </c>
      <c r="I143" s="60">
        <v>0.57000000000000006</v>
      </c>
      <c r="J143" s="61">
        <v>250</v>
      </c>
      <c r="K143" s="62"/>
      <c r="L143" s="63" t="str">
        <f t="shared" si="6"/>
        <v>-</v>
      </c>
      <c r="M143" s="64" t="str">
        <f t="shared" si="7"/>
        <v xml:space="preserve">-    € </v>
      </c>
      <c r="N143" s="58" t="s">
        <v>912</v>
      </c>
      <c r="O143" s="150" t="s">
        <v>377</v>
      </c>
      <c r="P143" s="1"/>
      <c r="Q143" s="2"/>
    </row>
    <row r="144" spans="1:17" ht="14.25" customHeight="1" x14ac:dyDescent="0.35">
      <c r="A144" s="48"/>
      <c r="B144" s="56" t="s">
        <v>382</v>
      </c>
      <c r="C144" s="126" t="s">
        <v>383</v>
      </c>
      <c r="D144" s="127" t="s">
        <v>383</v>
      </c>
      <c r="E144" s="148" t="s">
        <v>92</v>
      </c>
      <c r="F144" s="148" t="s">
        <v>69</v>
      </c>
      <c r="G144" s="58" t="s">
        <v>376</v>
      </c>
      <c r="H144" s="59" t="s">
        <v>101</v>
      </c>
      <c r="I144" s="60">
        <v>0.69000000000000006</v>
      </c>
      <c r="J144" s="61">
        <v>150</v>
      </c>
      <c r="K144" s="62"/>
      <c r="L144" s="63" t="str">
        <f t="shared" si="6"/>
        <v>-</v>
      </c>
      <c r="M144" s="64" t="str">
        <f t="shared" si="7"/>
        <v xml:space="preserve">-    € </v>
      </c>
      <c r="N144" s="58" t="s">
        <v>72</v>
      </c>
      <c r="O144" s="151" t="s">
        <v>377</v>
      </c>
      <c r="P144" s="1"/>
      <c r="Q144" s="2"/>
    </row>
    <row r="145" spans="1:17" ht="14.25" customHeight="1" x14ac:dyDescent="0.35">
      <c r="A145" s="48"/>
      <c r="B145" s="56" t="s">
        <v>384</v>
      </c>
      <c r="C145" s="126" t="s">
        <v>385</v>
      </c>
      <c r="D145" s="127" t="s">
        <v>385</v>
      </c>
      <c r="E145" s="146" t="s">
        <v>386</v>
      </c>
      <c r="F145" s="146" t="s">
        <v>231</v>
      </c>
      <c r="G145" s="58" t="s">
        <v>387</v>
      </c>
      <c r="H145" s="59" t="s">
        <v>71</v>
      </c>
      <c r="I145" s="60">
        <v>0.27</v>
      </c>
      <c r="J145" s="61">
        <v>800</v>
      </c>
      <c r="K145" s="62"/>
      <c r="L145" s="63" t="str">
        <f t="shared" si="6"/>
        <v>-</v>
      </c>
      <c r="M145" s="64" t="str">
        <f t="shared" si="7"/>
        <v xml:space="preserve">-    € </v>
      </c>
      <c r="N145" s="58" t="s">
        <v>72</v>
      </c>
      <c r="O145" s="149" t="s">
        <v>388</v>
      </c>
      <c r="P145" s="1"/>
      <c r="Q145" s="2"/>
    </row>
    <row r="146" spans="1:17" ht="14.25" customHeight="1" x14ac:dyDescent="0.35">
      <c r="A146" s="48"/>
      <c r="B146" s="56" t="s">
        <v>389</v>
      </c>
      <c r="C146" s="126" t="s">
        <v>390</v>
      </c>
      <c r="D146" s="127" t="s">
        <v>390</v>
      </c>
      <c r="E146" s="147" t="s">
        <v>386</v>
      </c>
      <c r="F146" s="147" t="s">
        <v>231</v>
      </c>
      <c r="G146" s="58" t="s">
        <v>387</v>
      </c>
      <c r="H146" s="59" t="s">
        <v>76</v>
      </c>
      <c r="I146" s="60">
        <v>0.36</v>
      </c>
      <c r="J146" s="61">
        <v>600</v>
      </c>
      <c r="K146" s="62"/>
      <c r="L146" s="63" t="str">
        <f t="shared" si="6"/>
        <v>-</v>
      </c>
      <c r="M146" s="64" t="str">
        <f t="shared" si="7"/>
        <v xml:space="preserve">-    € </v>
      </c>
      <c r="N146" s="58" t="s">
        <v>72</v>
      </c>
      <c r="O146" s="150" t="s">
        <v>388</v>
      </c>
      <c r="P146" s="1"/>
      <c r="Q146" s="2"/>
    </row>
    <row r="147" spans="1:17" ht="14.25" customHeight="1" x14ac:dyDescent="0.35">
      <c r="A147" s="48"/>
      <c r="B147" s="56" t="s">
        <v>391</v>
      </c>
      <c r="C147" s="126" t="s">
        <v>392</v>
      </c>
      <c r="D147" s="127" t="s">
        <v>392</v>
      </c>
      <c r="E147" s="147" t="s">
        <v>386</v>
      </c>
      <c r="F147" s="147" t="s">
        <v>231</v>
      </c>
      <c r="G147" s="58" t="s">
        <v>387</v>
      </c>
      <c r="H147" s="59" t="s">
        <v>79</v>
      </c>
      <c r="I147" s="60">
        <v>0.55000000000000004</v>
      </c>
      <c r="J147" s="61">
        <v>300</v>
      </c>
      <c r="K147" s="62"/>
      <c r="L147" s="63" t="str">
        <f t="shared" si="6"/>
        <v>-</v>
      </c>
      <c r="M147" s="64" t="str">
        <f t="shared" si="7"/>
        <v xml:space="preserve">-    € </v>
      </c>
      <c r="N147" s="58" t="s">
        <v>72</v>
      </c>
      <c r="O147" s="150" t="s">
        <v>388</v>
      </c>
      <c r="P147" s="1"/>
      <c r="Q147" s="2"/>
    </row>
    <row r="148" spans="1:17" ht="14.25" customHeight="1" x14ac:dyDescent="0.35">
      <c r="A148" s="48"/>
      <c r="B148" s="56" t="s">
        <v>393</v>
      </c>
      <c r="C148" s="126" t="s">
        <v>394</v>
      </c>
      <c r="D148" s="127" t="s">
        <v>394</v>
      </c>
      <c r="E148" s="148" t="s">
        <v>386</v>
      </c>
      <c r="F148" s="148" t="s">
        <v>231</v>
      </c>
      <c r="G148" s="58" t="s">
        <v>387</v>
      </c>
      <c r="H148" s="59" t="s">
        <v>101</v>
      </c>
      <c r="I148" s="60">
        <v>0.69000000000000006</v>
      </c>
      <c r="J148" s="61">
        <v>200</v>
      </c>
      <c r="K148" s="62"/>
      <c r="L148" s="63" t="str">
        <f t="shared" si="6"/>
        <v>-</v>
      </c>
      <c r="M148" s="64" t="str">
        <f t="shared" si="7"/>
        <v xml:space="preserve">-    € </v>
      </c>
      <c r="N148" s="58" t="s">
        <v>72</v>
      </c>
      <c r="O148" s="151" t="s">
        <v>388</v>
      </c>
      <c r="P148" s="1"/>
      <c r="Q148" s="2"/>
    </row>
    <row r="149" spans="1:17" s="140" customFormat="1" ht="14.25" hidden="1" customHeight="1" x14ac:dyDescent="0.35">
      <c r="A149" s="128"/>
      <c r="B149" s="129" t="s">
        <v>395</v>
      </c>
      <c r="C149" s="130" t="s">
        <v>396</v>
      </c>
      <c r="D149" s="131" t="s">
        <v>6</v>
      </c>
      <c r="E149" s="154"/>
      <c r="F149" s="154" t="s">
        <v>83</v>
      </c>
      <c r="G149" s="132" t="s">
        <v>397</v>
      </c>
      <c r="H149" s="133" t="s">
        <v>71</v>
      </c>
      <c r="I149" s="134">
        <v>0.46</v>
      </c>
      <c r="J149" s="135">
        <v>800</v>
      </c>
      <c r="K149" s="136"/>
      <c r="L149" s="137" t="str">
        <f t="shared" si="6"/>
        <v>-</v>
      </c>
      <c r="M149" s="138" t="str">
        <f t="shared" si="7"/>
        <v xml:space="preserve">-    € </v>
      </c>
      <c r="N149" s="132" t="s">
        <v>72</v>
      </c>
      <c r="O149" s="157"/>
      <c r="P149" s="139"/>
    </row>
    <row r="150" spans="1:17" s="140" customFormat="1" ht="14.25" hidden="1" customHeight="1" x14ac:dyDescent="0.35">
      <c r="A150" s="128"/>
      <c r="B150" s="129" t="s">
        <v>398</v>
      </c>
      <c r="C150" s="130" t="s">
        <v>399</v>
      </c>
      <c r="D150" s="131" t="s">
        <v>6</v>
      </c>
      <c r="E150" s="155"/>
      <c r="F150" s="155" t="s">
        <v>83</v>
      </c>
      <c r="G150" s="132" t="s">
        <v>397</v>
      </c>
      <c r="H150" s="133" t="s">
        <v>76</v>
      </c>
      <c r="I150" s="134">
        <v>0.54</v>
      </c>
      <c r="J150" s="135">
        <v>500</v>
      </c>
      <c r="K150" s="136"/>
      <c r="L150" s="137" t="str">
        <f t="shared" si="6"/>
        <v>-</v>
      </c>
      <c r="M150" s="138" t="str">
        <f t="shared" si="7"/>
        <v xml:space="preserve">-    € </v>
      </c>
      <c r="N150" s="132" t="s">
        <v>72</v>
      </c>
      <c r="O150" s="158"/>
      <c r="P150" s="139"/>
    </row>
    <row r="151" spans="1:17" s="140" customFormat="1" ht="14.25" hidden="1" customHeight="1" x14ac:dyDescent="0.35">
      <c r="A151" s="128"/>
      <c r="B151" s="129" t="s">
        <v>400</v>
      </c>
      <c r="C151" s="130" t="s">
        <v>401</v>
      </c>
      <c r="D151" s="131" t="s">
        <v>6</v>
      </c>
      <c r="E151" s="156"/>
      <c r="F151" s="156" t="s">
        <v>83</v>
      </c>
      <c r="G151" s="132" t="s">
        <v>397</v>
      </c>
      <c r="H151" s="133" t="s">
        <v>163</v>
      </c>
      <c r="I151" s="134">
        <v>0.69000000000000006</v>
      </c>
      <c r="J151" s="135">
        <v>250</v>
      </c>
      <c r="K151" s="136"/>
      <c r="L151" s="137" t="str">
        <f t="shared" si="6"/>
        <v>-</v>
      </c>
      <c r="M151" s="138" t="str">
        <f t="shared" si="7"/>
        <v xml:space="preserve">-    € </v>
      </c>
      <c r="N151" s="132" t="s">
        <v>72</v>
      </c>
      <c r="O151" s="159"/>
      <c r="P151" s="139"/>
    </row>
    <row r="152" spans="1:17" s="140" customFormat="1" ht="14.25" hidden="1" customHeight="1" x14ac:dyDescent="0.35">
      <c r="A152" s="128"/>
      <c r="B152" s="129" t="s">
        <v>402</v>
      </c>
      <c r="C152" s="130" t="s">
        <v>403</v>
      </c>
      <c r="D152" s="131" t="s">
        <v>6</v>
      </c>
      <c r="E152" s="154" t="s">
        <v>82</v>
      </c>
      <c r="F152" s="154" t="s">
        <v>83</v>
      </c>
      <c r="G152" s="132" t="s">
        <v>404</v>
      </c>
      <c r="H152" s="133" t="s">
        <v>71</v>
      </c>
      <c r="I152" s="134">
        <v>0.41000000000000003</v>
      </c>
      <c r="J152" s="135">
        <v>900</v>
      </c>
      <c r="K152" s="136"/>
      <c r="L152" s="137" t="str">
        <f t="shared" si="6"/>
        <v>-</v>
      </c>
      <c r="M152" s="138" t="str">
        <f t="shared" si="7"/>
        <v xml:space="preserve">-    € </v>
      </c>
      <c r="N152" s="132" t="s">
        <v>912</v>
      </c>
      <c r="O152" s="157" t="s">
        <v>405</v>
      </c>
      <c r="P152" s="139"/>
    </row>
    <row r="153" spans="1:17" s="140" customFormat="1" ht="14.25" hidden="1" customHeight="1" x14ac:dyDescent="0.35">
      <c r="A153" s="128"/>
      <c r="B153" s="129" t="s">
        <v>406</v>
      </c>
      <c r="C153" s="130" t="s">
        <v>407</v>
      </c>
      <c r="D153" s="131" t="s">
        <v>6</v>
      </c>
      <c r="E153" s="156" t="s">
        <v>82</v>
      </c>
      <c r="F153" s="156" t="s">
        <v>83</v>
      </c>
      <c r="G153" s="132" t="s">
        <v>404</v>
      </c>
      <c r="H153" s="133" t="s">
        <v>76</v>
      </c>
      <c r="I153" s="134">
        <v>0.52</v>
      </c>
      <c r="J153" s="135">
        <v>600</v>
      </c>
      <c r="K153" s="136"/>
      <c r="L153" s="137" t="str">
        <f t="shared" si="6"/>
        <v>-</v>
      </c>
      <c r="M153" s="138" t="str">
        <f t="shared" si="7"/>
        <v xml:space="preserve">-    € </v>
      </c>
      <c r="N153" s="132" t="s">
        <v>912</v>
      </c>
      <c r="O153" s="159" t="s">
        <v>405</v>
      </c>
      <c r="P153" s="139"/>
    </row>
    <row r="154" spans="1:17" ht="14.25" customHeight="1" x14ac:dyDescent="0.35">
      <c r="A154" s="48"/>
      <c r="B154" s="56" t="s">
        <v>408</v>
      </c>
      <c r="C154" s="126" t="s">
        <v>409</v>
      </c>
      <c r="D154" s="127" t="s">
        <v>409</v>
      </c>
      <c r="E154" s="146"/>
      <c r="F154" s="146" t="s">
        <v>83</v>
      </c>
      <c r="G154" s="58" t="s">
        <v>410</v>
      </c>
      <c r="H154" s="59" t="s">
        <v>71</v>
      </c>
      <c r="I154" s="60">
        <v>0.46</v>
      </c>
      <c r="J154" s="61">
        <v>800</v>
      </c>
      <c r="K154" s="62"/>
      <c r="L154" s="63" t="str">
        <f t="shared" si="6"/>
        <v>-</v>
      </c>
      <c r="M154" s="64" t="str">
        <f t="shared" si="7"/>
        <v xml:space="preserve">-    € </v>
      </c>
      <c r="N154" s="58" t="s">
        <v>72</v>
      </c>
      <c r="O154" s="149"/>
      <c r="P154" s="1"/>
      <c r="Q154" s="2"/>
    </row>
    <row r="155" spans="1:17" ht="14.25" customHeight="1" x14ac:dyDescent="0.35">
      <c r="A155" s="48"/>
      <c r="B155" s="56" t="s">
        <v>411</v>
      </c>
      <c r="C155" s="126" t="s">
        <v>412</v>
      </c>
      <c r="D155" s="127" t="s">
        <v>412</v>
      </c>
      <c r="E155" s="147"/>
      <c r="F155" s="147" t="s">
        <v>83</v>
      </c>
      <c r="G155" s="58" t="s">
        <v>410</v>
      </c>
      <c r="H155" s="59" t="s">
        <v>76</v>
      </c>
      <c r="I155" s="60">
        <v>0.54</v>
      </c>
      <c r="J155" s="61">
        <v>500</v>
      </c>
      <c r="K155" s="62"/>
      <c r="L155" s="63" t="str">
        <f t="shared" si="6"/>
        <v>-</v>
      </c>
      <c r="M155" s="64" t="str">
        <f t="shared" si="7"/>
        <v xml:space="preserve">-    € </v>
      </c>
      <c r="N155" s="58" t="s">
        <v>72</v>
      </c>
      <c r="O155" s="150"/>
      <c r="P155" s="1"/>
      <c r="Q155" s="2"/>
    </row>
    <row r="156" spans="1:17" ht="14.25" customHeight="1" x14ac:dyDescent="0.35">
      <c r="A156" s="48"/>
      <c r="B156" s="56" t="s">
        <v>413</v>
      </c>
      <c r="C156" s="126" t="s">
        <v>414</v>
      </c>
      <c r="D156" s="127" t="s">
        <v>414</v>
      </c>
      <c r="E156" s="148"/>
      <c r="F156" s="148" t="s">
        <v>83</v>
      </c>
      <c r="G156" s="58" t="s">
        <v>410</v>
      </c>
      <c r="H156" s="59" t="s">
        <v>163</v>
      </c>
      <c r="I156" s="60">
        <v>0.69000000000000006</v>
      </c>
      <c r="J156" s="61">
        <v>250</v>
      </c>
      <c r="K156" s="62"/>
      <c r="L156" s="63" t="str">
        <f t="shared" si="6"/>
        <v>-</v>
      </c>
      <c r="M156" s="64" t="str">
        <f t="shared" si="7"/>
        <v xml:space="preserve">-    € </v>
      </c>
      <c r="N156" s="58" t="s">
        <v>72</v>
      </c>
      <c r="O156" s="151"/>
      <c r="P156" s="1"/>
      <c r="Q156" s="2"/>
    </row>
    <row r="157" spans="1:17" s="140" customFormat="1" ht="14.25" hidden="1" customHeight="1" x14ac:dyDescent="0.35">
      <c r="A157" s="128"/>
      <c r="B157" s="129" t="s">
        <v>415</v>
      </c>
      <c r="C157" s="130" t="s">
        <v>416</v>
      </c>
      <c r="D157" s="131" t="s">
        <v>6</v>
      </c>
      <c r="E157" s="154"/>
      <c r="F157" s="154" t="s">
        <v>83</v>
      </c>
      <c r="G157" s="132" t="s">
        <v>417</v>
      </c>
      <c r="H157" s="133" t="s">
        <v>71</v>
      </c>
      <c r="I157" s="134">
        <v>0.46</v>
      </c>
      <c r="J157" s="135">
        <v>800</v>
      </c>
      <c r="K157" s="136"/>
      <c r="L157" s="137" t="str">
        <f t="shared" si="6"/>
        <v>-</v>
      </c>
      <c r="M157" s="138" t="str">
        <f t="shared" si="7"/>
        <v xml:space="preserve">-    € </v>
      </c>
      <c r="N157" s="132" t="s">
        <v>72</v>
      </c>
      <c r="O157" s="157"/>
      <c r="P157" s="139"/>
    </row>
    <row r="158" spans="1:17" s="140" customFormat="1" ht="14.25" hidden="1" customHeight="1" x14ac:dyDescent="0.35">
      <c r="A158" s="128"/>
      <c r="B158" s="129" t="s">
        <v>418</v>
      </c>
      <c r="C158" s="130" t="s">
        <v>419</v>
      </c>
      <c r="D158" s="131" t="s">
        <v>6</v>
      </c>
      <c r="E158" s="155"/>
      <c r="F158" s="155" t="s">
        <v>83</v>
      </c>
      <c r="G158" s="132" t="s">
        <v>417</v>
      </c>
      <c r="H158" s="133" t="s">
        <v>76</v>
      </c>
      <c r="I158" s="134">
        <v>0.54</v>
      </c>
      <c r="J158" s="135">
        <v>500</v>
      </c>
      <c r="K158" s="136"/>
      <c r="L158" s="137" t="str">
        <f t="shared" si="6"/>
        <v>-</v>
      </c>
      <c r="M158" s="138" t="str">
        <f t="shared" si="7"/>
        <v xml:space="preserve">-    € </v>
      </c>
      <c r="N158" s="132" t="s">
        <v>72</v>
      </c>
      <c r="O158" s="158"/>
      <c r="P158" s="139"/>
    </row>
    <row r="159" spans="1:17" s="140" customFormat="1" ht="14.25" hidden="1" customHeight="1" x14ac:dyDescent="0.35">
      <c r="A159" s="128"/>
      <c r="B159" s="129" t="s">
        <v>420</v>
      </c>
      <c r="C159" s="130" t="s">
        <v>421</v>
      </c>
      <c r="D159" s="131" t="s">
        <v>6</v>
      </c>
      <c r="E159" s="156"/>
      <c r="F159" s="156" t="s">
        <v>83</v>
      </c>
      <c r="G159" s="132" t="s">
        <v>417</v>
      </c>
      <c r="H159" s="133" t="s">
        <v>163</v>
      </c>
      <c r="I159" s="134">
        <v>0.69000000000000006</v>
      </c>
      <c r="J159" s="135">
        <v>250</v>
      </c>
      <c r="K159" s="136"/>
      <c r="L159" s="137" t="str">
        <f t="shared" si="6"/>
        <v>-</v>
      </c>
      <c r="M159" s="138" t="str">
        <f t="shared" si="7"/>
        <v xml:space="preserve">-    € </v>
      </c>
      <c r="N159" s="132" t="s">
        <v>72</v>
      </c>
      <c r="O159" s="159"/>
      <c r="P159" s="139"/>
    </row>
    <row r="160" spans="1:17" ht="14.25" customHeight="1" x14ac:dyDescent="0.35">
      <c r="A160" s="48"/>
      <c r="B160" s="56" t="s">
        <v>422</v>
      </c>
      <c r="C160" s="126" t="s">
        <v>423</v>
      </c>
      <c r="D160" s="127" t="s">
        <v>423</v>
      </c>
      <c r="E160" s="146" t="s">
        <v>104</v>
      </c>
      <c r="F160" s="146" t="s">
        <v>69</v>
      </c>
      <c r="G160" s="144" t="s">
        <v>424</v>
      </c>
      <c r="H160" s="145" t="s">
        <v>76</v>
      </c>
      <c r="I160" s="60">
        <v>0.27</v>
      </c>
      <c r="J160" s="61">
        <v>600</v>
      </c>
      <c r="K160" s="62"/>
      <c r="L160" s="63" t="str">
        <f t="shared" ref="L160:L228" si="8">IF(K160="","-",K160*J160)</f>
        <v>-</v>
      </c>
      <c r="M160" s="64" t="str">
        <f t="shared" ref="M160:M228" si="9">IF(K160="","-    € ",L160*I160)</f>
        <v xml:space="preserve">-    € </v>
      </c>
      <c r="N160" s="58" t="s">
        <v>72</v>
      </c>
      <c r="O160" s="149" t="s">
        <v>425</v>
      </c>
      <c r="P160" s="1"/>
      <c r="Q160" s="2"/>
    </row>
    <row r="161" spans="1:17" ht="14.25" customHeight="1" x14ac:dyDescent="0.35">
      <c r="A161" s="48"/>
      <c r="B161" s="56" t="s">
        <v>426</v>
      </c>
      <c r="C161" s="126" t="s">
        <v>427</v>
      </c>
      <c r="D161" s="127" t="s">
        <v>427</v>
      </c>
      <c r="E161" s="148" t="s">
        <v>104</v>
      </c>
      <c r="F161" s="148" t="s">
        <v>69</v>
      </c>
      <c r="G161" s="144" t="s">
        <v>424</v>
      </c>
      <c r="H161" s="145" t="s">
        <v>79</v>
      </c>
      <c r="I161" s="60">
        <v>0.52</v>
      </c>
      <c r="J161" s="61">
        <v>250</v>
      </c>
      <c r="K161" s="62"/>
      <c r="L161" s="63" t="str">
        <f t="shared" si="8"/>
        <v>-</v>
      </c>
      <c r="M161" s="64" t="str">
        <f t="shared" si="9"/>
        <v xml:space="preserve">-    € </v>
      </c>
      <c r="N161" s="58" t="s">
        <v>72</v>
      </c>
      <c r="O161" s="151" t="s">
        <v>425</v>
      </c>
      <c r="P161" s="1"/>
      <c r="Q161" s="2"/>
    </row>
    <row r="162" spans="1:17" s="140" customFormat="1" ht="14.25" hidden="1" customHeight="1" x14ac:dyDescent="0.35">
      <c r="A162" s="128"/>
      <c r="B162" s="129" t="s">
        <v>428</v>
      </c>
      <c r="C162" s="130" t="s">
        <v>429</v>
      </c>
      <c r="D162" s="131" t="s">
        <v>6</v>
      </c>
      <c r="E162" s="154"/>
      <c r="F162" s="154" t="s">
        <v>83</v>
      </c>
      <c r="G162" s="132" t="s">
        <v>430</v>
      </c>
      <c r="H162" s="133" t="s">
        <v>71</v>
      </c>
      <c r="I162" s="134">
        <v>0.46</v>
      </c>
      <c r="J162" s="135">
        <v>800</v>
      </c>
      <c r="K162" s="136"/>
      <c r="L162" s="137" t="str">
        <f t="shared" si="8"/>
        <v>-</v>
      </c>
      <c r="M162" s="138" t="str">
        <f t="shared" si="9"/>
        <v xml:space="preserve">-    € </v>
      </c>
      <c r="N162" s="132" t="s">
        <v>72</v>
      </c>
      <c r="O162" s="157"/>
      <c r="P162" s="139"/>
    </row>
    <row r="163" spans="1:17" s="140" customFormat="1" ht="14.25" hidden="1" customHeight="1" x14ac:dyDescent="0.35">
      <c r="A163" s="128"/>
      <c r="B163" s="129" t="s">
        <v>431</v>
      </c>
      <c r="C163" s="130" t="s">
        <v>432</v>
      </c>
      <c r="D163" s="131" t="s">
        <v>6</v>
      </c>
      <c r="E163" s="155"/>
      <c r="F163" s="155" t="s">
        <v>83</v>
      </c>
      <c r="G163" s="132" t="s">
        <v>430</v>
      </c>
      <c r="H163" s="133" t="s">
        <v>76</v>
      </c>
      <c r="I163" s="134">
        <v>0.54</v>
      </c>
      <c r="J163" s="135">
        <v>500</v>
      </c>
      <c r="K163" s="136"/>
      <c r="L163" s="137" t="str">
        <f t="shared" si="8"/>
        <v>-</v>
      </c>
      <c r="M163" s="138" t="str">
        <f t="shared" si="9"/>
        <v xml:space="preserve">-    € </v>
      </c>
      <c r="N163" s="132" t="s">
        <v>72</v>
      </c>
      <c r="O163" s="158"/>
      <c r="P163" s="139"/>
    </row>
    <row r="164" spans="1:17" s="140" customFormat="1" ht="14.25" hidden="1" customHeight="1" x14ac:dyDescent="0.35">
      <c r="A164" s="128"/>
      <c r="B164" s="129" t="s">
        <v>433</v>
      </c>
      <c r="C164" s="130" t="s">
        <v>434</v>
      </c>
      <c r="D164" s="131" t="s">
        <v>6</v>
      </c>
      <c r="E164" s="156"/>
      <c r="F164" s="156" t="s">
        <v>83</v>
      </c>
      <c r="G164" s="132" t="s">
        <v>430</v>
      </c>
      <c r="H164" s="133" t="s">
        <v>163</v>
      </c>
      <c r="I164" s="134">
        <v>0.69000000000000006</v>
      </c>
      <c r="J164" s="135">
        <v>250</v>
      </c>
      <c r="K164" s="136"/>
      <c r="L164" s="137" t="str">
        <f t="shared" si="8"/>
        <v>-</v>
      </c>
      <c r="M164" s="138" t="str">
        <f t="shared" si="9"/>
        <v xml:space="preserve">-    € </v>
      </c>
      <c r="N164" s="132" t="s">
        <v>72</v>
      </c>
      <c r="O164" s="159"/>
      <c r="P164" s="139"/>
    </row>
    <row r="165" spans="1:17" ht="14.25" customHeight="1" x14ac:dyDescent="0.35">
      <c r="A165" s="48"/>
      <c r="B165" s="56" t="s">
        <v>435</v>
      </c>
      <c r="C165" s="126" t="s">
        <v>436</v>
      </c>
      <c r="D165" s="127" t="s">
        <v>436</v>
      </c>
      <c r="E165" s="146" t="s">
        <v>82</v>
      </c>
      <c r="F165" s="146" t="s">
        <v>69</v>
      </c>
      <c r="G165" s="144" t="s">
        <v>437</v>
      </c>
      <c r="H165" s="145" t="s">
        <v>71</v>
      </c>
      <c r="I165" s="60">
        <v>0.2</v>
      </c>
      <c r="J165" s="61">
        <v>900</v>
      </c>
      <c r="K165" s="62"/>
      <c r="L165" s="63" t="str">
        <f t="shared" si="8"/>
        <v>-</v>
      </c>
      <c r="M165" s="64" t="str">
        <f t="shared" si="9"/>
        <v xml:space="preserve">-    € </v>
      </c>
      <c r="N165" s="58" t="s">
        <v>72</v>
      </c>
      <c r="O165" s="149" t="s">
        <v>438</v>
      </c>
      <c r="P165" s="1"/>
      <c r="Q165" s="2"/>
    </row>
    <row r="166" spans="1:17" ht="14.25" customHeight="1" x14ac:dyDescent="0.35">
      <c r="A166" s="48"/>
      <c r="B166" s="56" t="s">
        <v>439</v>
      </c>
      <c r="C166" s="126" t="s">
        <v>440</v>
      </c>
      <c r="D166" s="127" t="s">
        <v>440</v>
      </c>
      <c r="E166" s="147" t="s">
        <v>82</v>
      </c>
      <c r="F166" s="147" t="s">
        <v>69</v>
      </c>
      <c r="G166" s="58" t="s">
        <v>437</v>
      </c>
      <c r="H166" s="59" t="s">
        <v>76</v>
      </c>
      <c r="I166" s="60">
        <v>0.27</v>
      </c>
      <c r="J166" s="61">
        <v>600</v>
      </c>
      <c r="K166" s="62"/>
      <c r="L166" s="63" t="str">
        <f t="shared" si="8"/>
        <v>-</v>
      </c>
      <c r="M166" s="64" t="str">
        <f t="shared" si="9"/>
        <v xml:space="preserve">-    € </v>
      </c>
      <c r="N166" s="58" t="s">
        <v>72</v>
      </c>
      <c r="O166" s="150" t="s">
        <v>438</v>
      </c>
      <c r="P166" s="1"/>
      <c r="Q166" s="2"/>
    </row>
    <row r="167" spans="1:17" ht="14.25" customHeight="1" x14ac:dyDescent="0.35">
      <c r="A167" s="48"/>
      <c r="B167" s="56" t="s">
        <v>441</v>
      </c>
      <c r="C167" s="126" t="s">
        <v>442</v>
      </c>
      <c r="D167" s="127" t="s">
        <v>442</v>
      </c>
      <c r="E167" s="147" t="s">
        <v>82</v>
      </c>
      <c r="F167" s="147" t="s">
        <v>69</v>
      </c>
      <c r="G167" s="144" t="s">
        <v>437</v>
      </c>
      <c r="H167" s="145" t="s">
        <v>79</v>
      </c>
      <c r="I167" s="60">
        <v>0.48</v>
      </c>
      <c r="J167" s="61">
        <v>250</v>
      </c>
      <c r="K167" s="62"/>
      <c r="L167" s="63" t="str">
        <f t="shared" si="8"/>
        <v>-</v>
      </c>
      <c r="M167" s="64" t="str">
        <f t="shared" si="9"/>
        <v xml:space="preserve">-    € </v>
      </c>
      <c r="N167" s="58" t="s">
        <v>72</v>
      </c>
      <c r="O167" s="150" t="s">
        <v>438</v>
      </c>
      <c r="P167" s="1"/>
      <c r="Q167" s="2"/>
    </row>
    <row r="168" spans="1:17" ht="14.25" customHeight="1" x14ac:dyDescent="0.35">
      <c r="A168" s="48"/>
      <c r="B168" s="56" t="s">
        <v>443</v>
      </c>
      <c r="C168" s="126" t="s">
        <v>444</v>
      </c>
      <c r="D168" s="127" t="s">
        <v>444</v>
      </c>
      <c r="E168" s="148" t="s">
        <v>82</v>
      </c>
      <c r="F168" s="148" t="s">
        <v>69</v>
      </c>
      <c r="G168" s="58" t="s">
        <v>437</v>
      </c>
      <c r="H168" s="59" t="s">
        <v>101</v>
      </c>
      <c r="I168" s="60">
        <v>0.62</v>
      </c>
      <c r="J168" s="61">
        <v>200</v>
      </c>
      <c r="K168" s="62"/>
      <c r="L168" s="63" t="str">
        <f t="shared" si="8"/>
        <v>-</v>
      </c>
      <c r="M168" s="64" t="str">
        <f t="shared" si="9"/>
        <v xml:space="preserve">-    € </v>
      </c>
      <c r="N168" s="58" t="s">
        <v>72</v>
      </c>
      <c r="O168" s="151" t="s">
        <v>438</v>
      </c>
      <c r="P168" s="1"/>
      <c r="Q168" s="2"/>
    </row>
    <row r="169" spans="1:17" ht="14.25" customHeight="1" x14ac:dyDescent="0.35">
      <c r="A169" s="48"/>
      <c r="B169" s="56" t="s">
        <v>445</v>
      </c>
      <c r="C169" s="126" t="s">
        <v>446</v>
      </c>
      <c r="D169" s="127" t="s">
        <v>446</v>
      </c>
      <c r="E169" s="146" t="s">
        <v>68</v>
      </c>
      <c r="F169" s="146" t="s">
        <v>121</v>
      </c>
      <c r="G169" s="58" t="s">
        <v>447</v>
      </c>
      <c r="H169" s="59" t="s">
        <v>71</v>
      </c>
      <c r="I169" s="60">
        <v>0.37</v>
      </c>
      <c r="J169" s="61">
        <v>900</v>
      </c>
      <c r="K169" s="62"/>
      <c r="L169" s="63" t="str">
        <f t="shared" si="8"/>
        <v>-</v>
      </c>
      <c r="M169" s="64" t="str">
        <f t="shared" si="9"/>
        <v xml:space="preserve">-    € </v>
      </c>
      <c r="N169" s="58" t="s">
        <v>912</v>
      </c>
      <c r="O169" s="149" t="s">
        <v>448</v>
      </c>
      <c r="P169" s="1"/>
      <c r="Q169" s="2"/>
    </row>
    <row r="170" spans="1:17" ht="14.25" customHeight="1" x14ac:dyDescent="0.35">
      <c r="A170" s="48"/>
      <c r="B170" s="56" t="s">
        <v>449</v>
      </c>
      <c r="C170" s="126" t="s">
        <v>450</v>
      </c>
      <c r="D170" s="57" t="s">
        <v>969</v>
      </c>
      <c r="E170" s="148" t="s">
        <v>68</v>
      </c>
      <c r="F170" s="148" t="s">
        <v>121</v>
      </c>
      <c r="G170" s="58" t="s">
        <v>447</v>
      </c>
      <c r="H170" s="59" t="s">
        <v>76</v>
      </c>
      <c r="I170" s="60">
        <v>0.49</v>
      </c>
      <c r="J170" s="61">
        <v>500</v>
      </c>
      <c r="K170" s="62"/>
      <c r="L170" s="63" t="str">
        <f t="shared" si="8"/>
        <v>-</v>
      </c>
      <c r="M170" s="64" t="str">
        <f t="shared" si="9"/>
        <v xml:space="preserve">-    € </v>
      </c>
      <c r="N170" s="58" t="s">
        <v>912</v>
      </c>
      <c r="O170" s="151" t="s">
        <v>448</v>
      </c>
      <c r="P170" s="1"/>
      <c r="Q170" s="2"/>
    </row>
    <row r="171" spans="1:17" ht="14.25" customHeight="1" x14ac:dyDescent="0.35">
      <c r="A171" s="48"/>
      <c r="B171" s="56" t="s">
        <v>451</v>
      </c>
      <c r="C171" s="126" t="s">
        <v>452</v>
      </c>
      <c r="D171" s="127" t="s">
        <v>452</v>
      </c>
      <c r="E171" s="146" t="s">
        <v>453</v>
      </c>
      <c r="F171" s="146" t="s">
        <v>69</v>
      </c>
      <c r="G171" s="58" t="s">
        <v>454</v>
      </c>
      <c r="H171" s="59" t="s">
        <v>71</v>
      </c>
      <c r="I171" s="60">
        <v>0.21</v>
      </c>
      <c r="J171" s="61">
        <v>800</v>
      </c>
      <c r="K171" s="62"/>
      <c r="L171" s="63" t="str">
        <f t="shared" si="8"/>
        <v>-</v>
      </c>
      <c r="M171" s="64" t="str">
        <f t="shared" si="9"/>
        <v xml:space="preserve">-    € </v>
      </c>
      <c r="N171" s="58" t="s">
        <v>72</v>
      </c>
      <c r="O171" s="149" t="s">
        <v>455</v>
      </c>
      <c r="P171" s="1"/>
      <c r="Q171" s="2"/>
    </row>
    <row r="172" spans="1:17" ht="14.25" customHeight="1" x14ac:dyDescent="0.35">
      <c r="A172" s="48"/>
      <c r="B172" s="56" t="s">
        <v>456</v>
      </c>
      <c r="C172" s="126" t="s">
        <v>457</v>
      </c>
      <c r="D172" s="127" t="s">
        <v>457</v>
      </c>
      <c r="E172" s="147" t="s">
        <v>453</v>
      </c>
      <c r="F172" s="147" t="s">
        <v>69</v>
      </c>
      <c r="G172" s="58" t="s">
        <v>454</v>
      </c>
      <c r="H172" s="59" t="s">
        <v>76</v>
      </c>
      <c r="I172" s="60">
        <v>0.31</v>
      </c>
      <c r="J172" s="61">
        <v>600</v>
      </c>
      <c r="K172" s="62"/>
      <c r="L172" s="63" t="str">
        <f t="shared" si="8"/>
        <v>-</v>
      </c>
      <c r="M172" s="64" t="str">
        <f t="shared" si="9"/>
        <v xml:space="preserve">-    € </v>
      </c>
      <c r="N172" s="58" t="s">
        <v>72</v>
      </c>
      <c r="O172" s="150" t="s">
        <v>455</v>
      </c>
      <c r="P172" s="1"/>
      <c r="Q172" s="2"/>
    </row>
    <row r="173" spans="1:17" ht="14.25" customHeight="1" x14ac:dyDescent="0.35">
      <c r="A173" s="48"/>
      <c r="B173" s="56" t="s">
        <v>458</v>
      </c>
      <c r="C173" s="126" t="s">
        <v>459</v>
      </c>
      <c r="D173" s="127" t="s">
        <v>459</v>
      </c>
      <c r="E173" s="148" t="s">
        <v>453</v>
      </c>
      <c r="F173" s="148" t="s">
        <v>69</v>
      </c>
      <c r="G173" s="58" t="s">
        <v>454</v>
      </c>
      <c r="H173" s="59" t="s">
        <v>79</v>
      </c>
      <c r="I173" s="60">
        <v>0.48</v>
      </c>
      <c r="J173" s="61">
        <v>300</v>
      </c>
      <c r="K173" s="62"/>
      <c r="L173" s="63" t="str">
        <f t="shared" si="8"/>
        <v>-</v>
      </c>
      <c r="M173" s="64" t="str">
        <f t="shared" si="9"/>
        <v xml:space="preserve">-    € </v>
      </c>
      <c r="N173" s="58" t="s">
        <v>72</v>
      </c>
      <c r="O173" s="151" t="s">
        <v>455</v>
      </c>
      <c r="P173" s="1"/>
      <c r="Q173" s="2"/>
    </row>
    <row r="174" spans="1:17" s="140" customFormat="1" ht="14.25" hidden="1" customHeight="1" x14ac:dyDescent="0.35">
      <c r="A174" s="128"/>
      <c r="B174" s="129" t="s">
        <v>460</v>
      </c>
      <c r="C174" s="130" t="s">
        <v>461</v>
      </c>
      <c r="D174" s="131" t="s">
        <v>6</v>
      </c>
      <c r="E174" s="146" t="s">
        <v>92</v>
      </c>
      <c r="F174" s="146" t="s">
        <v>130</v>
      </c>
      <c r="G174" s="132" t="s">
        <v>462</v>
      </c>
      <c r="H174" s="133" t="s">
        <v>71</v>
      </c>
      <c r="I174" s="134">
        <v>0.29000000000000004</v>
      </c>
      <c r="J174" s="135">
        <v>900</v>
      </c>
      <c r="K174" s="136"/>
      <c r="L174" s="137" t="str">
        <f t="shared" si="8"/>
        <v>-</v>
      </c>
      <c r="M174" s="138" t="str">
        <f t="shared" si="9"/>
        <v xml:space="preserve">-    € </v>
      </c>
      <c r="N174" s="132" t="s">
        <v>72</v>
      </c>
      <c r="O174" s="149" t="s">
        <v>463</v>
      </c>
      <c r="P174" s="139"/>
    </row>
    <row r="175" spans="1:17" ht="14.25" customHeight="1" x14ac:dyDescent="0.35">
      <c r="A175" s="48"/>
      <c r="B175" s="56" t="s">
        <v>464</v>
      </c>
      <c r="C175" s="126" t="s">
        <v>465</v>
      </c>
      <c r="D175" s="127" t="s">
        <v>465</v>
      </c>
      <c r="E175" s="147" t="s">
        <v>92</v>
      </c>
      <c r="F175" s="147" t="s">
        <v>130</v>
      </c>
      <c r="G175" s="58" t="s">
        <v>462</v>
      </c>
      <c r="H175" s="59" t="s">
        <v>76</v>
      </c>
      <c r="I175" s="60">
        <v>0.33</v>
      </c>
      <c r="J175" s="61">
        <v>600</v>
      </c>
      <c r="K175" s="62"/>
      <c r="L175" s="63" t="str">
        <f t="shared" si="8"/>
        <v>-</v>
      </c>
      <c r="M175" s="64" t="str">
        <f t="shared" si="9"/>
        <v xml:space="preserve">-    € </v>
      </c>
      <c r="N175" s="58" t="s">
        <v>72</v>
      </c>
      <c r="O175" s="150" t="s">
        <v>463</v>
      </c>
      <c r="P175" s="1"/>
      <c r="Q175" s="2"/>
    </row>
    <row r="176" spans="1:17" ht="14.25" customHeight="1" x14ac:dyDescent="0.35">
      <c r="A176" s="48"/>
      <c r="B176" s="56" t="s">
        <v>466</v>
      </c>
      <c r="C176" s="126" t="s">
        <v>467</v>
      </c>
      <c r="D176" s="127" t="s">
        <v>467</v>
      </c>
      <c r="E176" s="148" t="s">
        <v>92</v>
      </c>
      <c r="F176" s="148" t="s">
        <v>130</v>
      </c>
      <c r="G176" s="58" t="s">
        <v>462</v>
      </c>
      <c r="H176" s="59" t="s">
        <v>79</v>
      </c>
      <c r="I176" s="60">
        <v>0.52</v>
      </c>
      <c r="J176" s="61">
        <v>250</v>
      </c>
      <c r="K176" s="62"/>
      <c r="L176" s="63" t="str">
        <f t="shared" si="8"/>
        <v>-</v>
      </c>
      <c r="M176" s="64" t="str">
        <f t="shared" si="9"/>
        <v xml:space="preserve">-    € </v>
      </c>
      <c r="N176" s="58" t="s">
        <v>72</v>
      </c>
      <c r="O176" s="151" t="s">
        <v>463</v>
      </c>
      <c r="P176" s="1"/>
      <c r="Q176" s="2"/>
    </row>
    <row r="177" spans="1:17" ht="14.25" customHeight="1" x14ac:dyDescent="0.35">
      <c r="A177" s="48"/>
      <c r="B177" s="56" t="s">
        <v>468</v>
      </c>
      <c r="C177" s="126" t="s">
        <v>469</v>
      </c>
      <c r="D177" s="127" t="s">
        <v>469</v>
      </c>
      <c r="E177" s="146" t="s">
        <v>92</v>
      </c>
      <c r="F177" s="146" t="s">
        <v>121</v>
      </c>
      <c r="G177" s="58" t="s">
        <v>470</v>
      </c>
      <c r="H177" s="59" t="s">
        <v>71</v>
      </c>
      <c r="I177" s="60">
        <v>0.23</v>
      </c>
      <c r="J177" s="61">
        <v>800</v>
      </c>
      <c r="K177" s="62"/>
      <c r="L177" s="63" t="str">
        <f t="shared" si="8"/>
        <v>-</v>
      </c>
      <c r="M177" s="64" t="str">
        <f t="shared" si="9"/>
        <v xml:space="preserve">-    € </v>
      </c>
      <c r="N177" s="58" t="s">
        <v>72</v>
      </c>
      <c r="O177" s="149" t="s">
        <v>471</v>
      </c>
      <c r="P177" s="1"/>
      <c r="Q177" s="2"/>
    </row>
    <row r="178" spans="1:17" ht="14.25" customHeight="1" x14ac:dyDescent="0.35">
      <c r="A178" s="48"/>
      <c r="B178" s="56" t="s">
        <v>472</v>
      </c>
      <c r="C178" s="126" t="s">
        <v>473</v>
      </c>
      <c r="D178" s="127" t="s">
        <v>473</v>
      </c>
      <c r="E178" s="147" t="s">
        <v>92</v>
      </c>
      <c r="F178" s="147" t="s">
        <v>121</v>
      </c>
      <c r="G178" s="58" t="s">
        <v>470</v>
      </c>
      <c r="H178" s="59" t="s">
        <v>76</v>
      </c>
      <c r="I178" s="60">
        <v>0.27</v>
      </c>
      <c r="J178" s="61">
        <v>500</v>
      </c>
      <c r="K178" s="62"/>
      <c r="L178" s="63" t="str">
        <f t="shared" si="8"/>
        <v>-</v>
      </c>
      <c r="M178" s="64" t="str">
        <f t="shared" si="9"/>
        <v xml:space="preserve">-    € </v>
      </c>
      <c r="N178" s="58" t="s">
        <v>72</v>
      </c>
      <c r="O178" s="150" t="s">
        <v>471</v>
      </c>
      <c r="P178" s="1"/>
      <c r="Q178" s="2"/>
    </row>
    <row r="179" spans="1:17" ht="14.25" customHeight="1" x14ac:dyDescent="0.35">
      <c r="A179" s="48"/>
      <c r="B179" s="56" t="s">
        <v>474</v>
      </c>
      <c r="C179" s="126" t="s">
        <v>475</v>
      </c>
      <c r="D179" s="127" t="s">
        <v>475</v>
      </c>
      <c r="E179" s="147" t="s">
        <v>92</v>
      </c>
      <c r="F179" s="147" t="s">
        <v>121</v>
      </c>
      <c r="G179" s="144" t="s">
        <v>470</v>
      </c>
      <c r="H179" s="145" t="s">
        <v>79</v>
      </c>
      <c r="I179" s="60">
        <v>0.49</v>
      </c>
      <c r="J179" s="61">
        <v>250</v>
      </c>
      <c r="K179" s="62"/>
      <c r="L179" s="63" t="str">
        <f t="shared" si="8"/>
        <v>-</v>
      </c>
      <c r="M179" s="64" t="str">
        <f t="shared" si="9"/>
        <v xml:space="preserve">-    € </v>
      </c>
      <c r="N179" s="58" t="s">
        <v>72</v>
      </c>
      <c r="O179" s="150" t="s">
        <v>471</v>
      </c>
      <c r="P179" s="1"/>
      <c r="Q179" s="2"/>
    </row>
    <row r="180" spans="1:17" ht="14.25" customHeight="1" x14ac:dyDescent="0.35">
      <c r="A180" s="48"/>
      <c r="B180" s="56" t="s">
        <v>474</v>
      </c>
      <c r="C180" s="126"/>
      <c r="D180" s="57" t="s">
        <v>930</v>
      </c>
      <c r="E180" s="147"/>
      <c r="F180" s="147"/>
      <c r="G180" s="144" t="s">
        <v>470</v>
      </c>
      <c r="H180" s="145" t="s">
        <v>79</v>
      </c>
      <c r="I180" s="60">
        <v>0.49</v>
      </c>
      <c r="J180" s="61">
        <v>250</v>
      </c>
      <c r="K180" s="62"/>
      <c r="L180" s="63" t="str">
        <f t="shared" ref="L180" si="10">IF(K180="","-",K180*J180)</f>
        <v>-</v>
      </c>
      <c r="M180" s="64" t="str">
        <f t="shared" ref="M180" si="11">IF(K180="","-    € ",L180*I180)</f>
        <v xml:space="preserve">-    € </v>
      </c>
      <c r="N180" s="58" t="s">
        <v>72</v>
      </c>
      <c r="O180" s="150"/>
      <c r="P180" s="1"/>
      <c r="Q180" s="2"/>
    </row>
    <row r="181" spans="1:17" ht="14.25" customHeight="1" x14ac:dyDescent="0.35">
      <c r="A181" s="48"/>
      <c r="B181" s="56" t="s">
        <v>476</v>
      </c>
      <c r="C181" s="126" t="s">
        <v>477</v>
      </c>
      <c r="D181" s="127" t="s">
        <v>477</v>
      </c>
      <c r="E181" s="148" t="s">
        <v>92</v>
      </c>
      <c r="F181" s="148" t="s">
        <v>121</v>
      </c>
      <c r="G181" s="58" t="s">
        <v>470</v>
      </c>
      <c r="H181" s="59" t="s">
        <v>101</v>
      </c>
      <c r="I181" s="60">
        <v>0.63</v>
      </c>
      <c r="J181" s="61">
        <v>150</v>
      </c>
      <c r="K181" s="62"/>
      <c r="L181" s="63" t="str">
        <f t="shared" si="8"/>
        <v>-</v>
      </c>
      <c r="M181" s="64" t="str">
        <f t="shared" si="9"/>
        <v xml:space="preserve">-    € </v>
      </c>
      <c r="N181" s="58" t="s">
        <v>72</v>
      </c>
      <c r="O181" s="151" t="s">
        <v>471</v>
      </c>
      <c r="P181" s="1"/>
      <c r="Q181" s="2"/>
    </row>
    <row r="182" spans="1:17" s="140" customFormat="1" ht="14.25" hidden="1" customHeight="1" x14ac:dyDescent="0.35">
      <c r="A182" s="128"/>
      <c r="B182" s="129" t="s">
        <v>478</v>
      </c>
      <c r="C182" s="130" t="s">
        <v>479</v>
      </c>
      <c r="D182" s="131" t="s">
        <v>6</v>
      </c>
      <c r="E182" s="133" t="s">
        <v>68</v>
      </c>
      <c r="F182" s="133" t="s">
        <v>231</v>
      </c>
      <c r="G182" s="132" t="s">
        <v>480</v>
      </c>
      <c r="H182" s="133" t="s">
        <v>76</v>
      </c>
      <c r="I182" s="134">
        <v>0.48</v>
      </c>
      <c r="J182" s="135">
        <v>600</v>
      </c>
      <c r="K182" s="136"/>
      <c r="L182" s="137" t="str">
        <f t="shared" si="8"/>
        <v>-</v>
      </c>
      <c r="M182" s="138" t="str">
        <f t="shared" si="9"/>
        <v xml:space="preserve">-    € </v>
      </c>
      <c r="N182" s="132" t="s">
        <v>912</v>
      </c>
      <c r="O182" s="141" t="s">
        <v>481</v>
      </c>
      <c r="P182" s="139"/>
    </row>
    <row r="183" spans="1:17" ht="14.25" customHeight="1" x14ac:dyDescent="0.35">
      <c r="A183" s="48"/>
      <c r="B183" s="56" t="s">
        <v>482</v>
      </c>
      <c r="C183" s="126" t="s">
        <v>483</v>
      </c>
      <c r="D183" s="127" t="s">
        <v>483</v>
      </c>
      <c r="E183" s="146" t="s">
        <v>92</v>
      </c>
      <c r="F183" s="146" t="s">
        <v>69</v>
      </c>
      <c r="G183" s="58" t="s">
        <v>484</v>
      </c>
      <c r="H183" s="59" t="s">
        <v>71</v>
      </c>
      <c r="I183" s="60">
        <v>0.23</v>
      </c>
      <c r="J183" s="61">
        <v>800</v>
      </c>
      <c r="K183" s="62"/>
      <c r="L183" s="63" t="str">
        <f t="shared" si="8"/>
        <v>-</v>
      </c>
      <c r="M183" s="64" t="str">
        <f t="shared" si="9"/>
        <v xml:space="preserve">-    € </v>
      </c>
      <c r="N183" s="58" t="s">
        <v>72</v>
      </c>
      <c r="O183" s="149" t="s">
        <v>485</v>
      </c>
      <c r="P183" s="1"/>
      <c r="Q183" s="2"/>
    </row>
    <row r="184" spans="1:17" ht="14.25" customHeight="1" x14ac:dyDescent="0.35">
      <c r="A184" s="48"/>
      <c r="B184" s="56" t="s">
        <v>486</v>
      </c>
      <c r="C184" s="126" t="s">
        <v>487</v>
      </c>
      <c r="D184" s="127" t="s">
        <v>487</v>
      </c>
      <c r="E184" s="147" t="s">
        <v>92</v>
      </c>
      <c r="F184" s="147" t="s">
        <v>69</v>
      </c>
      <c r="G184" s="58" t="s">
        <v>484</v>
      </c>
      <c r="H184" s="59" t="s">
        <v>76</v>
      </c>
      <c r="I184" s="60">
        <v>0.27</v>
      </c>
      <c r="J184" s="61">
        <v>500</v>
      </c>
      <c r="K184" s="62"/>
      <c r="L184" s="63" t="str">
        <f t="shared" si="8"/>
        <v>-</v>
      </c>
      <c r="M184" s="64" t="str">
        <f t="shared" si="9"/>
        <v xml:space="preserve">-    € </v>
      </c>
      <c r="N184" s="58" t="s">
        <v>72</v>
      </c>
      <c r="O184" s="150" t="s">
        <v>485</v>
      </c>
      <c r="P184" s="1"/>
      <c r="Q184" s="2"/>
    </row>
    <row r="185" spans="1:17" ht="14.25" customHeight="1" x14ac:dyDescent="0.35">
      <c r="A185" s="48"/>
      <c r="B185" s="56" t="s">
        <v>486</v>
      </c>
      <c r="C185" s="126"/>
      <c r="D185" s="57" t="s">
        <v>931</v>
      </c>
      <c r="E185" s="147"/>
      <c r="F185" s="147"/>
      <c r="G185" s="144" t="s">
        <v>484</v>
      </c>
      <c r="H185" s="145" t="s">
        <v>76</v>
      </c>
      <c r="I185" s="60">
        <v>0.27</v>
      </c>
      <c r="J185" s="61">
        <v>600</v>
      </c>
      <c r="K185" s="62"/>
      <c r="L185" s="63" t="str">
        <f t="shared" ref="L185" si="12">IF(K185="","-",K185*J185)</f>
        <v>-</v>
      </c>
      <c r="M185" s="64" t="str">
        <f t="shared" ref="M185" si="13">IF(K185="","-    € ",L185*I185)</f>
        <v xml:space="preserve">-    € </v>
      </c>
      <c r="N185" s="58" t="s">
        <v>72</v>
      </c>
      <c r="O185" s="150"/>
      <c r="P185" s="1"/>
      <c r="Q185" s="2"/>
    </row>
    <row r="186" spans="1:17" ht="14.25" customHeight="1" x14ac:dyDescent="0.35">
      <c r="A186" s="48"/>
      <c r="B186" s="56" t="s">
        <v>488</v>
      </c>
      <c r="C186" s="126" t="s">
        <v>489</v>
      </c>
      <c r="D186" s="57" t="s">
        <v>970</v>
      </c>
      <c r="E186" s="147" t="s">
        <v>92</v>
      </c>
      <c r="F186" s="147" t="s">
        <v>69</v>
      </c>
      <c r="G186" s="144" t="s">
        <v>484</v>
      </c>
      <c r="H186" s="145" t="s">
        <v>79</v>
      </c>
      <c r="I186" s="60">
        <v>0.5</v>
      </c>
      <c r="J186" s="61">
        <v>250</v>
      </c>
      <c r="K186" s="62"/>
      <c r="L186" s="63" t="str">
        <f t="shared" si="8"/>
        <v>-</v>
      </c>
      <c r="M186" s="64" t="str">
        <f t="shared" si="9"/>
        <v xml:space="preserve">-    € </v>
      </c>
      <c r="N186" s="58" t="s">
        <v>72</v>
      </c>
      <c r="O186" s="150" t="s">
        <v>485</v>
      </c>
      <c r="P186" s="1"/>
      <c r="Q186" s="2"/>
    </row>
    <row r="187" spans="1:17" ht="14.25" customHeight="1" x14ac:dyDescent="0.35">
      <c r="A187" s="48"/>
      <c r="B187" s="56" t="s">
        <v>490</v>
      </c>
      <c r="C187" s="126" t="s">
        <v>491</v>
      </c>
      <c r="D187" s="127" t="s">
        <v>491</v>
      </c>
      <c r="E187" s="148" t="s">
        <v>92</v>
      </c>
      <c r="F187" s="148" t="s">
        <v>69</v>
      </c>
      <c r="G187" s="58" t="s">
        <v>484</v>
      </c>
      <c r="H187" s="59" t="s">
        <v>101</v>
      </c>
      <c r="I187" s="60">
        <v>0.63</v>
      </c>
      <c r="J187" s="61">
        <v>150</v>
      </c>
      <c r="K187" s="62"/>
      <c r="L187" s="63" t="str">
        <f t="shared" si="8"/>
        <v>-</v>
      </c>
      <c r="M187" s="64" t="str">
        <f t="shared" si="9"/>
        <v xml:space="preserve">-    € </v>
      </c>
      <c r="N187" s="58" t="s">
        <v>72</v>
      </c>
      <c r="O187" s="151" t="s">
        <v>485</v>
      </c>
      <c r="P187" s="1"/>
      <c r="Q187" s="2"/>
    </row>
    <row r="188" spans="1:17" ht="14.25" customHeight="1" x14ac:dyDescent="0.35">
      <c r="A188" s="48"/>
      <c r="B188" s="56" t="s">
        <v>492</v>
      </c>
      <c r="C188" s="126" t="s">
        <v>493</v>
      </c>
      <c r="D188" s="127" t="s">
        <v>493</v>
      </c>
      <c r="E188" s="146" t="s">
        <v>92</v>
      </c>
      <c r="F188" s="146" t="s">
        <v>121</v>
      </c>
      <c r="G188" s="58" t="s">
        <v>494</v>
      </c>
      <c r="H188" s="59" t="s">
        <v>71</v>
      </c>
      <c r="I188" s="60">
        <v>0.31</v>
      </c>
      <c r="J188" s="61">
        <v>800</v>
      </c>
      <c r="K188" s="62"/>
      <c r="L188" s="63" t="str">
        <f t="shared" si="8"/>
        <v>-</v>
      </c>
      <c r="M188" s="64" t="str">
        <f t="shared" si="9"/>
        <v xml:space="preserve">-    € </v>
      </c>
      <c r="N188" s="58" t="s">
        <v>72</v>
      </c>
      <c r="O188" s="149" t="s">
        <v>495</v>
      </c>
      <c r="P188" s="1"/>
      <c r="Q188" s="2"/>
    </row>
    <row r="189" spans="1:17" ht="14.25" customHeight="1" x14ac:dyDescent="0.35">
      <c r="A189" s="48"/>
      <c r="B189" s="56" t="s">
        <v>496</v>
      </c>
      <c r="C189" s="126" t="s">
        <v>497</v>
      </c>
      <c r="D189" s="127" t="s">
        <v>497</v>
      </c>
      <c r="E189" s="147" t="s">
        <v>92</v>
      </c>
      <c r="F189" s="147" t="s">
        <v>121</v>
      </c>
      <c r="G189" s="58" t="s">
        <v>494</v>
      </c>
      <c r="H189" s="59" t="s">
        <v>76</v>
      </c>
      <c r="I189" s="60">
        <v>0.39</v>
      </c>
      <c r="J189" s="61">
        <v>600</v>
      </c>
      <c r="K189" s="62"/>
      <c r="L189" s="63" t="str">
        <f t="shared" si="8"/>
        <v>-</v>
      </c>
      <c r="M189" s="64" t="str">
        <f t="shared" si="9"/>
        <v xml:space="preserve">-    € </v>
      </c>
      <c r="N189" s="58" t="s">
        <v>72</v>
      </c>
      <c r="O189" s="150" t="s">
        <v>495</v>
      </c>
      <c r="P189" s="1"/>
      <c r="Q189" s="2"/>
    </row>
    <row r="190" spans="1:17" ht="14.25" customHeight="1" x14ac:dyDescent="0.35">
      <c r="A190" s="48"/>
      <c r="B190" s="56" t="s">
        <v>498</v>
      </c>
      <c r="C190" s="126" t="s">
        <v>499</v>
      </c>
      <c r="D190" s="127" t="s">
        <v>499</v>
      </c>
      <c r="E190" s="147" t="s">
        <v>92</v>
      </c>
      <c r="F190" s="147" t="s">
        <v>121</v>
      </c>
      <c r="G190" s="58" t="s">
        <v>494</v>
      </c>
      <c r="H190" s="59" t="s">
        <v>79</v>
      </c>
      <c r="I190" s="60">
        <v>0.59</v>
      </c>
      <c r="J190" s="61">
        <v>300</v>
      </c>
      <c r="K190" s="62"/>
      <c r="L190" s="63" t="str">
        <f t="shared" si="8"/>
        <v>-</v>
      </c>
      <c r="M190" s="64" t="str">
        <f t="shared" si="9"/>
        <v xml:space="preserve">-    € </v>
      </c>
      <c r="N190" s="58" t="s">
        <v>72</v>
      </c>
      <c r="O190" s="150" t="s">
        <v>495</v>
      </c>
      <c r="P190" s="1"/>
      <c r="Q190" s="2"/>
    </row>
    <row r="191" spans="1:17" ht="14.25" customHeight="1" x14ac:dyDescent="0.35">
      <c r="A191" s="48"/>
      <c r="B191" s="56" t="s">
        <v>500</v>
      </c>
      <c r="C191" s="126" t="s">
        <v>501</v>
      </c>
      <c r="D191" s="127" t="s">
        <v>501</v>
      </c>
      <c r="E191" s="148" t="s">
        <v>92</v>
      </c>
      <c r="F191" s="148" t="s">
        <v>121</v>
      </c>
      <c r="G191" s="58" t="s">
        <v>494</v>
      </c>
      <c r="H191" s="59" t="s">
        <v>101</v>
      </c>
      <c r="I191" s="60">
        <v>0.73</v>
      </c>
      <c r="J191" s="61">
        <v>200</v>
      </c>
      <c r="K191" s="62"/>
      <c r="L191" s="63" t="str">
        <f t="shared" si="8"/>
        <v>-</v>
      </c>
      <c r="M191" s="64" t="str">
        <f t="shared" si="9"/>
        <v xml:space="preserve">-    € </v>
      </c>
      <c r="N191" s="58" t="s">
        <v>72</v>
      </c>
      <c r="O191" s="151" t="s">
        <v>495</v>
      </c>
      <c r="P191" s="1"/>
      <c r="Q191" s="2"/>
    </row>
    <row r="192" spans="1:17" s="140" customFormat="1" ht="14.25" hidden="1" customHeight="1" x14ac:dyDescent="0.35">
      <c r="A192" s="128"/>
      <c r="B192" s="129" t="s">
        <v>502</v>
      </c>
      <c r="C192" s="130" t="s">
        <v>503</v>
      </c>
      <c r="D192" s="131" t="s">
        <v>6</v>
      </c>
      <c r="E192" s="133" t="s">
        <v>68</v>
      </c>
      <c r="F192" s="133" t="s">
        <v>69</v>
      </c>
      <c r="G192" s="132" t="s">
        <v>504</v>
      </c>
      <c r="H192" s="133" t="s">
        <v>76</v>
      </c>
      <c r="I192" s="134">
        <v>0.48</v>
      </c>
      <c r="J192" s="135">
        <v>600</v>
      </c>
      <c r="K192" s="136"/>
      <c r="L192" s="137" t="str">
        <f t="shared" si="8"/>
        <v>-</v>
      </c>
      <c r="M192" s="138" t="str">
        <f t="shared" si="9"/>
        <v xml:space="preserve">-    € </v>
      </c>
      <c r="N192" s="132" t="s">
        <v>912</v>
      </c>
      <c r="O192" s="141" t="s">
        <v>505</v>
      </c>
      <c r="P192" s="139"/>
    </row>
    <row r="193" spans="1:17" ht="14.25" customHeight="1" x14ac:dyDescent="0.35">
      <c r="A193" s="48"/>
      <c r="B193" s="56" t="s">
        <v>506</v>
      </c>
      <c r="C193" s="126" t="s">
        <v>507</v>
      </c>
      <c r="D193" s="127" t="s">
        <v>507</v>
      </c>
      <c r="E193" s="146" t="s">
        <v>92</v>
      </c>
      <c r="F193" s="146" t="s">
        <v>231</v>
      </c>
      <c r="G193" s="58" t="s">
        <v>508</v>
      </c>
      <c r="H193" s="59" t="s">
        <v>71</v>
      </c>
      <c r="I193" s="60">
        <v>0.33</v>
      </c>
      <c r="J193" s="61">
        <v>800</v>
      </c>
      <c r="K193" s="62"/>
      <c r="L193" s="63" t="str">
        <f t="shared" si="8"/>
        <v>-</v>
      </c>
      <c r="M193" s="64" t="str">
        <f t="shared" si="9"/>
        <v xml:space="preserve">-    € </v>
      </c>
      <c r="N193" s="58" t="s">
        <v>72</v>
      </c>
      <c r="O193" s="149" t="s">
        <v>509</v>
      </c>
      <c r="P193" s="1"/>
      <c r="Q193" s="2"/>
    </row>
    <row r="194" spans="1:17" ht="14.25" customHeight="1" x14ac:dyDescent="0.35">
      <c r="A194" s="48"/>
      <c r="B194" s="56" t="s">
        <v>510</v>
      </c>
      <c r="C194" s="126" t="s">
        <v>511</v>
      </c>
      <c r="D194" s="127" t="s">
        <v>511</v>
      </c>
      <c r="E194" s="147" t="s">
        <v>92</v>
      </c>
      <c r="F194" s="147" t="s">
        <v>231</v>
      </c>
      <c r="G194" s="58" t="s">
        <v>508</v>
      </c>
      <c r="H194" s="59" t="s">
        <v>76</v>
      </c>
      <c r="I194" s="60">
        <v>0.39</v>
      </c>
      <c r="J194" s="61">
        <v>500</v>
      </c>
      <c r="K194" s="62"/>
      <c r="L194" s="63" t="str">
        <f t="shared" si="8"/>
        <v>-</v>
      </c>
      <c r="M194" s="64" t="str">
        <f t="shared" si="9"/>
        <v xml:space="preserve">-    € </v>
      </c>
      <c r="N194" s="58" t="s">
        <v>72</v>
      </c>
      <c r="O194" s="150" t="s">
        <v>509</v>
      </c>
      <c r="P194" s="1"/>
      <c r="Q194" s="2"/>
    </row>
    <row r="195" spans="1:17" ht="14.25" customHeight="1" x14ac:dyDescent="0.35">
      <c r="A195" s="48"/>
      <c r="B195" s="56" t="s">
        <v>512</v>
      </c>
      <c r="C195" s="126" t="s">
        <v>513</v>
      </c>
      <c r="D195" s="127" t="s">
        <v>513</v>
      </c>
      <c r="E195" s="147" t="s">
        <v>92</v>
      </c>
      <c r="F195" s="147" t="s">
        <v>231</v>
      </c>
      <c r="G195" s="58" t="s">
        <v>508</v>
      </c>
      <c r="H195" s="59" t="s">
        <v>79</v>
      </c>
      <c r="I195" s="60">
        <v>0.57000000000000006</v>
      </c>
      <c r="J195" s="61">
        <v>250</v>
      </c>
      <c r="K195" s="62"/>
      <c r="L195" s="63" t="str">
        <f t="shared" si="8"/>
        <v>-</v>
      </c>
      <c r="M195" s="64" t="str">
        <f t="shared" si="9"/>
        <v xml:space="preserve">-    € </v>
      </c>
      <c r="N195" s="58" t="s">
        <v>72</v>
      </c>
      <c r="O195" s="150" t="s">
        <v>509</v>
      </c>
      <c r="P195" s="1"/>
      <c r="Q195" s="2"/>
    </row>
    <row r="196" spans="1:17" ht="14.25" customHeight="1" x14ac:dyDescent="0.35">
      <c r="A196" s="48"/>
      <c r="B196" s="56" t="s">
        <v>514</v>
      </c>
      <c r="C196" s="126" t="s">
        <v>515</v>
      </c>
      <c r="D196" s="127" t="s">
        <v>515</v>
      </c>
      <c r="E196" s="148" t="s">
        <v>92</v>
      </c>
      <c r="F196" s="148" t="s">
        <v>231</v>
      </c>
      <c r="G196" s="58" t="s">
        <v>508</v>
      </c>
      <c r="H196" s="59" t="s">
        <v>101</v>
      </c>
      <c r="I196" s="60">
        <v>0.69000000000000006</v>
      </c>
      <c r="J196" s="61">
        <v>150</v>
      </c>
      <c r="K196" s="62"/>
      <c r="L196" s="63" t="str">
        <f t="shared" si="8"/>
        <v>-</v>
      </c>
      <c r="M196" s="64" t="str">
        <f t="shared" si="9"/>
        <v xml:space="preserve">-    € </v>
      </c>
      <c r="N196" s="58" t="s">
        <v>72</v>
      </c>
      <c r="O196" s="151" t="s">
        <v>509</v>
      </c>
      <c r="P196" s="1"/>
      <c r="Q196" s="2"/>
    </row>
    <row r="197" spans="1:17" ht="14.25" customHeight="1" x14ac:dyDescent="0.35">
      <c r="A197" s="48"/>
      <c r="B197" s="56" t="s">
        <v>516</v>
      </c>
      <c r="C197" s="126" t="s">
        <v>517</v>
      </c>
      <c r="D197" s="57" t="s">
        <v>971</v>
      </c>
      <c r="E197" s="65" t="s">
        <v>68</v>
      </c>
      <c r="F197" s="65" t="s">
        <v>83</v>
      </c>
      <c r="G197" s="58" t="s">
        <v>518</v>
      </c>
      <c r="H197" s="59" t="s">
        <v>76</v>
      </c>
      <c r="I197" s="60">
        <v>0.49</v>
      </c>
      <c r="J197" s="61">
        <v>500</v>
      </c>
      <c r="K197" s="62"/>
      <c r="L197" s="63" t="str">
        <f t="shared" si="8"/>
        <v>-</v>
      </c>
      <c r="M197" s="64" t="str">
        <f t="shared" si="9"/>
        <v xml:space="preserve">-    € </v>
      </c>
      <c r="N197" s="58" t="s">
        <v>912</v>
      </c>
      <c r="O197" s="118" t="s">
        <v>519</v>
      </c>
      <c r="P197" s="1"/>
      <c r="Q197" s="2"/>
    </row>
    <row r="198" spans="1:17" ht="14.25" customHeight="1" x14ac:dyDescent="0.35">
      <c r="A198" s="48"/>
      <c r="B198" s="56" t="s">
        <v>520</v>
      </c>
      <c r="C198" s="126" t="s">
        <v>521</v>
      </c>
      <c r="D198" s="127" t="s">
        <v>521</v>
      </c>
      <c r="E198" s="146" t="s">
        <v>522</v>
      </c>
      <c r="F198" s="146" t="s">
        <v>231</v>
      </c>
      <c r="G198" s="58" t="s">
        <v>523</v>
      </c>
      <c r="H198" s="59" t="s">
        <v>71</v>
      </c>
      <c r="I198" s="60">
        <v>0.3</v>
      </c>
      <c r="J198" s="61">
        <v>800</v>
      </c>
      <c r="K198" s="62"/>
      <c r="L198" s="63" t="str">
        <f t="shared" si="8"/>
        <v>-</v>
      </c>
      <c r="M198" s="64" t="str">
        <f t="shared" si="9"/>
        <v xml:space="preserve">-    € </v>
      </c>
      <c r="N198" s="58" t="s">
        <v>72</v>
      </c>
      <c r="O198" s="149" t="s">
        <v>524</v>
      </c>
      <c r="P198" s="1"/>
      <c r="Q198" s="2"/>
    </row>
    <row r="199" spans="1:17" ht="14.25" customHeight="1" x14ac:dyDescent="0.35">
      <c r="A199" s="48"/>
      <c r="B199" s="56" t="s">
        <v>525</v>
      </c>
      <c r="C199" s="126" t="s">
        <v>526</v>
      </c>
      <c r="D199" s="127" t="s">
        <v>526</v>
      </c>
      <c r="E199" s="147" t="s">
        <v>522</v>
      </c>
      <c r="F199" s="147" t="s">
        <v>231</v>
      </c>
      <c r="G199" s="58" t="s">
        <v>523</v>
      </c>
      <c r="H199" s="59" t="s">
        <v>76</v>
      </c>
      <c r="I199" s="60">
        <v>0.39</v>
      </c>
      <c r="J199" s="61">
        <v>600</v>
      </c>
      <c r="K199" s="62"/>
      <c r="L199" s="63" t="str">
        <f t="shared" si="8"/>
        <v>-</v>
      </c>
      <c r="M199" s="64" t="str">
        <f t="shared" si="9"/>
        <v xml:space="preserve">-    € </v>
      </c>
      <c r="N199" s="58" t="s">
        <v>72</v>
      </c>
      <c r="O199" s="150" t="s">
        <v>524</v>
      </c>
      <c r="P199" s="1"/>
      <c r="Q199" s="2"/>
    </row>
    <row r="200" spans="1:17" ht="14.25" customHeight="1" x14ac:dyDescent="0.35">
      <c r="A200" s="48"/>
      <c r="B200" s="56" t="s">
        <v>527</v>
      </c>
      <c r="C200" s="126" t="s">
        <v>528</v>
      </c>
      <c r="D200" s="127" t="s">
        <v>528</v>
      </c>
      <c r="E200" s="147" t="s">
        <v>522</v>
      </c>
      <c r="F200" s="147" t="s">
        <v>231</v>
      </c>
      <c r="G200" s="58" t="s">
        <v>523</v>
      </c>
      <c r="H200" s="59" t="s">
        <v>79</v>
      </c>
      <c r="I200" s="60">
        <v>0.57000000000000006</v>
      </c>
      <c r="J200" s="61">
        <v>300</v>
      </c>
      <c r="K200" s="62"/>
      <c r="L200" s="63" t="str">
        <f t="shared" si="8"/>
        <v>-</v>
      </c>
      <c r="M200" s="64" t="str">
        <f t="shared" si="9"/>
        <v xml:space="preserve">-    € </v>
      </c>
      <c r="N200" s="58" t="s">
        <v>72</v>
      </c>
      <c r="O200" s="150" t="s">
        <v>524</v>
      </c>
      <c r="P200" s="1"/>
      <c r="Q200" s="2"/>
    </row>
    <row r="201" spans="1:17" ht="14.25" customHeight="1" x14ac:dyDescent="0.35">
      <c r="A201" s="48"/>
      <c r="B201" s="56" t="s">
        <v>529</v>
      </c>
      <c r="C201" s="126" t="s">
        <v>530</v>
      </c>
      <c r="D201" s="127" t="s">
        <v>530</v>
      </c>
      <c r="E201" s="148" t="s">
        <v>522</v>
      </c>
      <c r="F201" s="148" t="s">
        <v>231</v>
      </c>
      <c r="G201" s="58" t="s">
        <v>523</v>
      </c>
      <c r="H201" s="59" t="s">
        <v>101</v>
      </c>
      <c r="I201" s="60">
        <v>0.67</v>
      </c>
      <c r="J201" s="61">
        <v>200</v>
      </c>
      <c r="K201" s="62"/>
      <c r="L201" s="63" t="str">
        <f t="shared" si="8"/>
        <v>-</v>
      </c>
      <c r="M201" s="64" t="str">
        <f t="shared" si="9"/>
        <v xml:space="preserve">-    € </v>
      </c>
      <c r="N201" s="58" t="s">
        <v>72</v>
      </c>
      <c r="O201" s="151" t="s">
        <v>524</v>
      </c>
      <c r="P201" s="1"/>
      <c r="Q201" s="2"/>
    </row>
    <row r="202" spans="1:17" ht="14.25" customHeight="1" x14ac:dyDescent="0.35">
      <c r="A202" s="48"/>
      <c r="B202" s="56" t="s">
        <v>531</v>
      </c>
      <c r="C202" s="126" t="s">
        <v>532</v>
      </c>
      <c r="D202" s="127" t="s">
        <v>532</v>
      </c>
      <c r="E202" s="146" t="s">
        <v>533</v>
      </c>
      <c r="F202" s="146" t="s">
        <v>69</v>
      </c>
      <c r="G202" s="58" t="s">
        <v>534</v>
      </c>
      <c r="H202" s="59" t="s">
        <v>71</v>
      </c>
      <c r="I202" s="60">
        <v>0.3</v>
      </c>
      <c r="J202" s="61">
        <v>800</v>
      </c>
      <c r="K202" s="62"/>
      <c r="L202" s="63" t="str">
        <f t="shared" si="8"/>
        <v>-</v>
      </c>
      <c r="M202" s="64" t="str">
        <f t="shared" si="9"/>
        <v xml:space="preserve">-    € </v>
      </c>
      <c r="N202" s="58" t="s">
        <v>72</v>
      </c>
      <c r="O202" s="149" t="s">
        <v>535</v>
      </c>
      <c r="P202" s="1"/>
      <c r="Q202" s="2"/>
    </row>
    <row r="203" spans="1:17" ht="14.25" customHeight="1" x14ac:dyDescent="0.35">
      <c r="A203" s="48"/>
      <c r="B203" s="56" t="s">
        <v>536</v>
      </c>
      <c r="C203" s="126" t="s">
        <v>537</v>
      </c>
      <c r="D203" s="127" t="s">
        <v>537</v>
      </c>
      <c r="E203" s="147" t="s">
        <v>533</v>
      </c>
      <c r="F203" s="147" t="s">
        <v>69</v>
      </c>
      <c r="G203" s="58" t="s">
        <v>534</v>
      </c>
      <c r="H203" s="59" t="s">
        <v>76</v>
      </c>
      <c r="I203" s="60">
        <v>0.41000000000000003</v>
      </c>
      <c r="J203" s="61">
        <v>600</v>
      </c>
      <c r="K203" s="62"/>
      <c r="L203" s="63" t="str">
        <f t="shared" si="8"/>
        <v>-</v>
      </c>
      <c r="M203" s="64" t="str">
        <f t="shared" si="9"/>
        <v xml:space="preserve">-    € </v>
      </c>
      <c r="N203" s="58" t="s">
        <v>72</v>
      </c>
      <c r="O203" s="150" t="s">
        <v>535</v>
      </c>
      <c r="P203" s="1"/>
      <c r="Q203" s="2"/>
    </row>
    <row r="204" spans="1:17" ht="14.25" customHeight="1" x14ac:dyDescent="0.35">
      <c r="A204" s="48"/>
      <c r="B204" s="56" t="s">
        <v>538</v>
      </c>
      <c r="C204" s="126" t="s">
        <v>539</v>
      </c>
      <c r="D204" s="127" t="s">
        <v>539</v>
      </c>
      <c r="E204" s="147" t="s">
        <v>533</v>
      </c>
      <c r="F204" s="147" t="s">
        <v>69</v>
      </c>
      <c r="G204" s="58" t="s">
        <v>534</v>
      </c>
      <c r="H204" s="59" t="s">
        <v>79</v>
      </c>
      <c r="I204" s="60">
        <v>0.62</v>
      </c>
      <c r="J204" s="61">
        <v>300</v>
      </c>
      <c r="K204" s="62"/>
      <c r="L204" s="63" t="str">
        <f t="shared" si="8"/>
        <v>-</v>
      </c>
      <c r="M204" s="64" t="str">
        <f t="shared" si="9"/>
        <v xml:space="preserve">-    € </v>
      </c>
      <c r="N204" s="58" t="s">
        <v>72</v>
      </c>
      <c r="O204" s="150" t="s">
        <v>535</v>
      </c>
      <c r="P204" s="1"/>
      <c r="Q204" s="2"/>
    </row>
    <row r="205" spans="1:17" ht="14.25" customHeight="1" x14ac:dyDescent="0.35">
      <c r="A205" s="48"/>
      <c r="B205" s="56" t="s">
        <v>540</v>
      </c>
      <c r="C205" s="126" t="s">
        <v>541</v>
      </c>
      <c r="D205" s="127" t="s">
        <v>541</v>
      </c>
      <c r="E205" s="148" t="s">
        <v>533</v>
      </c>
      <c r="F205" s="148" t="s">
        <v>69</v>
      </c>
      <c r="G205" s="58" t="s">
        <v>534</v>
      </c>
      <c r="H205" s="59" t="s">
        <v>101</v>
      </c>
      <c r="I205" s="60">
        <v>0.73</v>
      </c>
      <c r="J205" s="61">
        <v>200</v>
      </c>
      <c r="K205" s="62"/>
      <c r="L205" s="63" t="str">
        <f t="shared" si="8"/>
        <v>-</v>
      </c>
      <c r="M205" s="64" t="str">
        <f t="shared" si="9"/>
        <v xml:space="preserve">-    € </v>
      </c>
      <c r="N205" s="58" t="s">
        <v>72</v>
      </c>
      <c r="O205" s="151" t="s">
        <v>535</v>
      </c>
      <c r="P205" s="1"/>
      <c r="Q205" s="2"/>
    </row>
    <row r="206" spans="1:17" ht="14.25" customHeight="1" x14ac:dyDescent="0.35">
      <c r="A206" s="48"/>
      <c r="B206" s="56" t="s">
        <v>542</v>
      </c>
      <c r="C206" s="126" t="s">
        <v>543</v>
      </c>
      <c r="D206" s="127" t="s">
        <v>543</v>
      </c>
      <c r="E206" s="146" t="s">
        <v>544</v>
      </c>
      <c r="F206" s="146" t="s">
        <v>231</v>
      </c>
      <c r="G206" s="58" t="s">
        <v>545</v>
      </c>
      <c r="H206" s="59" t="s">
        <v>71</v>
      </c>
      <c r="I206" s="60">
        <v>0.33</v>
      </c>
      <c r="J206" s="61">
        <v>800</v>
      </c>
      <c r="K206" s="62"/>
      <c r="L206" s="63" t="str">
        <f t="shared" si="8"/>
        <v>-</v>
      </c>
      <c r="M206" s="64" t="str">
        <f t="shared" si="9"/>
        <v xml:space="preserve">-    € </v>
      </c>
      <c r="N206" s="58" t="s">
        <v>72</v>
      </c>
      <c r="O206" s="149" t="s">
        <v>546</v>
      </c>
      <c r="P206" s="1"/>
      <c r="Q206" s="2"/>
    </row>
    <row r="207" spans="1:17" ht="14.25" customHeight="1" x14ac:dyDescent="0.35">
      <c r="A207" s="48"/>
      <c r="B207" s="56" t="s">
        <v>547</v>
      </c>
      <c r="C207" s="126" t="s">
        <v>548</v>
      </c>
      <c r="D207" s="127" t="s">
        <v>548</v>
      </c>
      <c r="E207" s="147" t="s">
        <v>544</v>
      </c>
      <c r="F207" s="147" t="s">
        <v>231</v>
      </c>
      <c r="G207" s="58" t="s">
        <v>545</v>
      </c>
      <c r="H207" s="59" t="s">
        <v>76</v>
      </c>
      <c r="I207" s="60">
        <v>0.39</v>
      </c>
      <c r="J207" s="61">
        <v>500</v>
      </c>
      <c r="K207" s="62"/>
      <c r="L207" s="63" t="str">
        <f t="shared" si="8"/>
        <v>-</v>
      </c>
      <c r="M207" s="64" t="str">
        <f t="shared" si="9"/>
        <v xml:space="preserve">-    € </v>
      </c>
      <c r="N207" s="58" t="s">
        <v>72</v>
      </c>
      <c r="O207" s="150" t="s">
        <v>546</v>
      </c>
      <c r="P207" s="1"/>
      <c r="Q207" s="2"/>
    </row>
    <row r="208" spans="1:17" ht="14.25" customHeight="1" x14ac:dyDescent="0.35">
      <c r="A208" s="48"/>
      <c r="B208" s="56" t="s">
        <v>547</v>
      </c>
      <c r="C208" s="126"/>
      <c r="D208" s="57" t="s">
        <v>932</v>
      </c>
      <c r="E208" s="147"/>
      <c r="F208" s="147"/>
      <c r="G208" s="144" t="s">
        <v>545</v>
      </c>
      <c r="H208" s="145" t="s">
        <v>76</v>
      </c>
      <c r="I208" s="60">
        <v>0.39</v>
      </c>
      <c r="J208" s="61">
        <v>600</v>
      </c>
      <c r="K208" s="62"/>
      <c r="L208" s="63" t="str">
        <f t="shared" ref="L208" si="14">IF(K208="","-",K208*J208)</f>
        <v>-</v>
      </c>
      <c r="M208" s="64" t="str">
        <f t="shared" ref="M208" si="15">IF(K208="","-    € ",L208*I208)</f>
        <v xml:space="preserve">-    € </v>
      </c>
      <c r="N208" s="58" t="s">
        <v>72</v>
      </c>
      <c r="O208" s="150"/>
      <c r="P208" s="1"/>
      <c r="Q208" s="2"/>
    </row>
    <row r="209" spans="1:17" ht="14.25" customHeight="1" x14ac:dyDescent="0.35">
      <c r="A209" s="48"/>
      <c r="B209" s="56" t="s">
        <v>549</v>
      </c>
      <c r="C209" s="126" t="s">
        <v>550</v>
      </c>
      <c r="D209" s="127" t="s">
        <v>550</v>
      </c>
      <c r="E209" s="147" t="s">
        <v>544</v>
      </c>
      <c r="F209" s="147" t="s">
        <v>231</v>
      </c>
      <c r="G209" s="58" t="s">
        <v>545</v>
      </c>
      <c r="H209" s="59" t="s">
        <v>79</v>
      </c>
      <c r="I209" s="60">
        <v>0.57000000000000006</v>
      </c>
      <c r="J209" s="61">
        <v>250</v>
      </c>
      <c r="K209" s="62"/>
      <c r="L209" s="63" t="str">
        <f t="shared" si="8"/>
        <v>-</v>
      </c>
      <c r="M209" s="64" t="str">
        <f t="shared" si="9"/>
        <v xml:space="preserve">-    € </v>
      </c>
      <c r="N209" s="58" t="s">
        <v>72</v>
      </c>
      <c r="O209" s="150" t="s">
        <v>546</v>
      </c>
      <c r="P209" s="1"/>
      <c r="Q209" s="2"/>
    </row>
    <row r="210" spans="1:17" ht="14.25" customHeight="1" x14ac:dyDescent="0.35">
      <c r="A210" s="48"/>
      <c r="B210" s="56" t="s">
        <v>549</v>
      </c>
      <c r="C210" s="126"/>
      <c r="D210" s="57" t="s">
        <v>933</v>
      </c>
      <c r="E210" s="147"/>
      <c r="F210" s="147"/>
      <c r="G210" s="144" t="s">
        <v>545</v>
      </c>
      <c r="H210" s="145" t="s">
        <v>79</v>
      </c>
      <c r="I210" s="60">
        <v>0.57000000000000006</v>
      </c>
      <c r="J210" s="61">
        <v>250</v>
      </c>
      <c r="K210" s="62"/>
      <c r="L210" s="63" t="str">
        <f t="shared" ref="L210" si="16">IF(K210="","-",K210*J210)</f>
        <v>-</v>
      </c>
      <c r="M210" s="64" t="str">
        <f t="shared" ref="M210" si="17">IF(K210="","-    € ",L210*I210)</f>
        <v xml:space="preserve">-    € </v>
      </c>
      <c r="N210" s="58" t="s">
        <v>72</v>
      </c>
      <c r="O210" s="150"/>
      <c r="P210" s="1"/>
      <c r="Q210" s="2"/>
    </row>
    <row r="211" spans="1:17" ht="14.25" customHeight="1" x14ac:dyDescent="0.35">
      <c r="A211" s="48"/>
      <c r="B211" s="56" t="s">
        <v>551</v>
      </c>
      <c r="C211" s="126" t="s">
        <v>552</v>
      </c>
      <c r="D211" s="127" t="s">
        <v>552</v>
      </c>
      <c r="E211" s="148" t="s">
        <v>544</v>
      </c>
      <c r="F211" s="148" t="s">
        <v>231</v>
      </c>
      <c r="G211" s="58" t="s">
        <v>545</v>
      </c>
      <c r="H211" s="59" t="s">
        <v>101</v>
      </c>
      <c r="I211" s="60">
        <v>0.69000000000000006</v>
      </c>
      <c r="J211" s="61">
        <v>150</v>
      </c>
      <c r="K211" s="62"/>
      <c r="L211" s="63" t="str">
        <f t="shared" si="8"/>
        <v>-</v>
      </c>
      <c r="M211" s="64" t="str">
        <f t="shared" si="9"/>
        <v xml:space="preserve">-    € </v>
      </c>
      <c r="N211" s="58" t="s">
        <v>72</v>
      </c>
      <c r="O211" s="151" t="s">
        <v>546</v>
      </c>
      <c r="P211" s="1"/>
      <c r="Q211" s="2"/>
    </row>
    <row r="212" spans="1:17" ht="14.25" customHeight="1" x14ac:dyDescent="0.35">
      <c r="A212" s="48"/>
      <c r="B212" s="56" t="s">
        <v>553</v>
      </c>
      <c r="C212" s="126" t="s">
        <v>554</v>
      </c>
      <c r="D212" s="127" t="s">
        <v>554</v>
      </c>
      <c r="E212" s="146" t="s">
        <v>104</v>
      </c>
      <c r="F212" s="146" t="s">
        <v>69</v>
      </c>
      <c r="G212" s="58" t="s">
        <v>555</v>
      </c>
      <c r="H212" s="59" t="s">
        <v>71</v>
      </c>
      <c r="I212" s="60">
        <v>0.33</v>
      </c>
      <c r="J212" s="61">
        <v>700</v>
      </c>
      <c r="K212" s="62"/>
      <c r="L212" s="63" t="str">
        <f t="shared" si="8"/>
        <v>-</v>
      </c>
      <c r="M212" s="64" t="str">
        <f t="shared" si="9"/>
        <v xml:space="preserve">-    € </v>
      </c>
      <c r="N212" s="58" t="s">
        <v>912</v>
      </c>
      <c r="O212" s="149" t="s">
        <v>556</v>
      </c>
      <c r="P212" s="1"/>
      <c r="Q212" s="2"/>
    </row>
    <row r="213" spans="1:17" ht="14.25" customHeight="1" x14ac:dyDescent="0.35">
      <c r="A213" s="48"/>
      <c r="B213" s="56" t="s">
        <v>557</v>
      </c>
      <c r="C213" s="126" t="s">
        <v>558</v>
      </c>
      <c r="D213" s="127" t="s">
        <v>558</v>
      </c>
      <c r="E213" s="147" t="s">
        <v>104</v>
      </c>
      <c r="F213" s="147" t="s">
        <v>69</v>
      </c>
      <c r="G213" s="58" t="s">
        <v>555</v>
      </c>
      <c r="H213" s="59" t="s">
        <v>76</v>
      </c>
      <c r="I213" s="60">
        <v>0.39</v>
      </c>
      <c r="J213" s="61">
        <v>500</v>
      </c>
      <c r="K213" s="62"/>
      <c r="L213" s="63" t="str">
        <f t="shared" si="8"/>
        <v>-</v>
      </c>
      <c r="M213" s="64" t="str">
        <f t="shared" si="9"/>
        <v xml:space="preserve">-    € </v>
      </c>
      <c r="N213" s="58" t="s">
        <v>912</v>
      </c>
      <c r="O213" s="150" t="s">
        <v>556</v>
      </c>
      <c r="P213" s="1"/>
      <c r="Q213" s="2"/>
    </row>
    <row r="214" spans="1:17" ht="14.25" customHeight="1" x14ac:dyDescent="0.35">
      <c r="A214" s="48"/>
      <c r="B214" s="56" t="s">
        <v>559</v>
      </c>
      <c r="C214" s="126" t="s">
        <v>560</v>
      </c>
      <c r="D214" s="127" t="s">
        <v>560</v>
      </c>
      <c r="E214" s="148" t="s">
        <v>104</v>
      </c>
      <c r="F214" s="148" t="s">
        <v>69</v>
      </c>
      <c r="G214" s="58" t="s">
        <v>555</v>
      </c>
      <c r="H214" s="59" t="s">
        <v>79</v>
      </c>
      <c r="I214" s="60">
        <v>0.57000000000000006</v>
      </c>
      <c r="J214" s="61">
        <v>250</v>
      </c>
      <c r="K214" s="62"/>
      <c r="L214" s="63" t="str">
        <f t="shared" si="8"/>
        <v>-</v>
      </c>
      <c r="M214" s="64" t="str">
        <f t="shared" si="9"/>
        <v xml:space="preserve">-    € </v>
      </c>
      <c r="N214" s="58" t="s">
        <v>912</v>
      </c>
      <c r="O214" s="151" t="s">
        <v>556</v>
      </c>
      <c r="P214" s="1"/>
      <c r="Q214" s="2"/>
    </row>
    <row r="215" spans="1:17" ht="14.25" customHeight="1" x14ac:dyDescent="0.35">
      <c r="A215" s="48"/>
      <c r="B215" s="56" t="s">
        <v>561</v>
      </c>
      <c r="C215" s="126" t="s">
        <v>562</v>
      </c>
      <c r="D215" s="127" t="s">
        <v>562</v>
      </c>
      <c r="E215" s="146" t="s">
        <v>104</v>
      </c>
      <c r="F215" s="146" t="s">
        <v>83</v>
      </c>
      <c r="G215" s="144" t="s">
        <v>563</v>
      </c>
      <c r="H215" s="145" t="s">
        <v>71</v>
      </c>
      <c r="I215" s="60">
        <v>0.32</v>
      </c>
      <c r="J215" s="61">
        <v>900</v>
      </c>
      <c r="K215" s="62"/>
      <c r="L215" s="63" t="str">
        <f t="shared" si="8"/>
        <v>-</v>
      </c>
      <c r="M215" s="64" t="str">
        <f t="shared" si="9"/>
        <v xml:space="preserve">-    € </v>
      </c>
      <c r="N215" s="58" t="s">
        <v>72</v>
      </c>
      <c r="O215" s="149" t="s">
        <v>564</v>
      </c>
      <c r="P215" s="1"/>
      <c r="Q215" s="2"/>
    </row>
    <row r="216" spans="1:17" ht="14.25" customHeight="1" x14ac:dyDescent="0.35">
      <c r="A216" s="48"/>
      <c r="B216" s="56" t="s">
        <v>565</v>
      </c>
      <c r="C216" s="126" t="s">
        <v>566</v>
      </c>
      <c r="D216" s="127" t="s">
        <v>566</v>
      </c>
      <c r="E216" s="147" t="s">
        <v>104</v>
      </c>
      <c r="F216" s="147" t="s">
        <v>83</v>
      </c>
      <c r="G216" s="58" t="s">
        <v>563</v>
      </c>
      <c r="H216" s="59" t="s">
        <v>76</v>
      </c>
      <c r="I216" s="60">
        <v>0.39</v>
      </c>
      <c r="J216" s="61">
        <v>600</v>
      </c>
      <c r="K216" s="62"/>
      <c r="L216" s="63" t="str">
        <f t="shared" si="8"/>
        <v>-</v>
      </c>
      <c r="M216" s="64" t="str">
        <f t="shared" si="9"/>
        <v xml:space="preserve">-    € </v>
      </c>
      <c r="N216" s="58" t="s">
        <v>72</v>
      </c>
      <c r="O216" s="150" t="s">
        <v>564</v>
      </c>
      <c r="P216" s="1"/>
      <c r="Q216" s="2"/>
    </row>
    <row r="217" spans="1:17" ht="14.25" customHeight="1" x14ac:dyDescent="0.35">
      <c r="A217" s="48"/>
      <c r="B217" s="56" t="s">
        <v>567</v>
      </c>
      <c r="C217" s="126" t="s">
        <v>568</v>
      </c>
      <c r="D217" s="127" t="s">
        <v>568</v>
      </c>
      <c r="E217" s="148" t="s">
        <v>104</v>
      </c>
      <c r="F217" s="148" t="s">
        <v>83</v>
      </c>
      <c r="G217" s="58" t="s">
        <v>563</v>
      </c>
      <c r="H217" s="59" t="s">
        <v>79</v>
      </c>
      <c r="I217" s="60">
        <v>0.56000000000000005</v>
      </c>
      <c r="J217" s="61">
        <v>250</v>
      </c>
      <c r="K217" s="62"/>
      <c r="L217" s="63" t="str">
        <f t="shared" si="8"/>
        <v>-</v>
      </c>
      <c r="M217" s="64" t="str">
        <f t="shared" si="9"/>
        <v xml:space="preserve">-    € </v>
      </c>
      <c r="N217" s="58" t="s">
        <v>72</v>
      </c>
      <c r="O217" s="151" t="s">
        <v>564</v>
      </c>
      <c r="P217" s="1"/>
      <c r="Q217" s="2"/>
    </row>
    <row r="218" spans="1:17" s="140" customFormat="1" ht="14.25" hidden="1" customHeight="1" x14ac:dyDescent="0.35">
      <c r="A218" s="128"/>
      <c r="B218" s="129" t="s">
        <v>569</v>
      </c>
      <c r="C218" s="130" t="s">
        <v>570</v>
      </c>
      <c r="D218" s="131" t="s">
        <v>6</v>
      </c>
      <c r="E218" s="154" t="s">
        <v>92</v>
      </c>
      <c r="F218" s="154" t="s">
        <v>318</v>
      </c>
      <c r="G218" s="132" t="s">
        <v>571</v>
      </c>
      <c r="H218" s="133" t="s">
        <v>71</v>
      </c>
      <c r="I218" s="134">
        <v>0.29000000000000004</v>
      </c>
      <c r="J218" s="135">
        <v>800</v>
      </c>
      <c r="K218" s="136"/>
      <c r="L218" s="137" t="str">
        <f t="shared" si="8"/>
        <v>-</v>
      </c>
      <c r="M218" s="138" t="str">
        <f t="shared" si="9"/>
        <v xml:space="preserve">-    € </v>
      </c>
      <c r="N218" s="132" t="s">
        <v>72</v>
      </c>
      <c r="O218" s="157" t="s">
        <v>572</v>
      </c>
      <c r="P218" s="139"/>
    </row>
    <row r="219" spans="1:17" s="140" customFormat="1" ht="14.25" hidden="1" customHeight="1" x14ac:dyDescent="0.35">
      <c r="A219" s="128"/>
      <c r="B219" s="129" t="s">
        <v>573</v>
      </c>
      <c r="C219" s="130" t="s">
        <v>574</v>
      </c>
      <c r="D219" s="131" t="s">
        <v>6</v>
      </c>
      <c r="E219" s="155" t="s">
        <v>92</v>
      </c>
      <c r="F219" s="155" t="s">
        <v>318</v>
      </c>
      <c r="G219" s="132" t="s">
        <v>571</v>
      </c>
      <c r="H219" s="133" t="s">
        <v>76</v>
      </c>
      <c r="I219" s="134">
        <v>0.37</v>
      </c>
      <c r="J219" s="135">
        <v>500</v>
      </c>
      <c r="K219" s="136"/>
      <c r="L219" s="137" t="str">
        <f t="shared" si="8"/>
        <v>-</v>
      </c>
      <c r="M219" s="138" t="str">
        <f t="shared" si="9"/>
        <v xml:space="preserve">-    € </v>
      </c>
      <c r="N219" s="132" t="s">
        <v>72</v>
      </c>
      <c r="O219" s="158"/>
      <c r="P219" s="139"/>
    </row>
    <row r="220" spans="1:17" s="140" customFormat="1" ht="14.25" hidden="1" customHeight="1" x14ac:dyDescent="0.35">
      <c r="A220" s="128"/>
      <c r="B220" s="129" t="s">
        <v>575</v>
      </c>
      <c r="C220" s="130" t="s">
        <v>576</v>
      </c>
      <c r="D220" s="131" t="s">
        <v>6</v>
      </c>
      <c r="E220" s="155" t="s">
        <v>92</v>
      </c>
      <c r="F220" s="155" t="s">
        <v>318</v>
      </c>
      <c r="G220" s="132" t="s">
        <v>571</v>
      </c>
      <c r="H220" s="133" t="s">
        <v>79</v>
      </c>
      <c r="I220" s="134">
        <v>0.53</v>
      </c>
      <c r="J220" s="135">
        <v>250</v>
      </c>
      <c r="K220" s="136"/>
      <c r="L220" s="137" t="str">
        <f t="shared" si="8"/>
        <v>-</v>
      </c>
      <c r="M220" s="138" t="str">
        <f t="shared" si="9"/>
        <v xml:space="preserve">-    € </v>
      </c>
      <c r="N220" s="132" t="s">
        <v>72</v>
      </c>
      <c r="O220" s="158"/>
      <c r="P220" s="139"/>
    </row>
    <row r="221" spans="1:17" s="140" customFormat="1" ht="14.25" hidden="1" customHeight="1" x14ac:dyDescent="0.35">
      <c r="A221" s="128"/>
      <c r="B221" s="129" t="s">
        <v>577</v>
      </c>
      <c r="C221" s="130" t="s">
        <v>578</v>
      </c>
      <c r="D221" s="131" t="s">
        <v>6</v>
      </c>
      <c r="E221" s="156" t="s">
        <v>92</v>
      </c>
      <c r="F221" s="156" t="s">
        <v>318</v>
      </c>
      <c r="G221" s="132" t="s">
        <v>571</v>
      </c>
      <c r="H221" s="133" t="s">
        <v>101</v>
      </c>
      <c r="I221" s="134">
        <v>0.67</v>
      </c>
      <c r="J221" s="135">
        <v>150</v>
      </c>
      <c r="K221" s="136"/>
      <c r="L221" s="137" t="str">
        <f t="shared" si="8"/>
        <v>-</v>
      </c>
      <c r="M221" s="138" t="str">
        <f t="shared" si="9"/>
        <v xml:space="preserve">-    € </v>
      </c>
      <c r="N221" s="132" t="s">
        <v>72</v>
      </c>
      <c r="O221" s="159"/>
      <c r="P221" s="139"/>
    </row>
    <row r="222" spans="1:17" ht="14.25" customHeight="1" x14ac:dyDescent="0.35">
      <c r="A222" s="48"/>
      <c r="B222" s="56" t="s">
        <v>579</v>
      </c>
      <c r="C222" s="126" t="s">
        <v>580</v>
      </c>
      <c r="D222" s="57" t="s">
        <v>972</v>
      </c>
      <c r="E222" s="146" t="s">
        <v>544</v>
      </c>
      <c r="F222" s="146" t="s">
        <v>318</v>
      </c>
      <c r="G222" s="144" t="s">
        <v>581</v>
      </c>
      <c r="H222" s="145" t="s">
        <v>71</v>
      </c>
      <c r="I222" s="60">
        <v>0.3</v>
      </c>
      <c r="J222" s="61">
        <v>900</v>
      </c>
      <c r="K222" s="62"/>
      <c r="L222" s="63" t="str">
        <f t="shared" si="8"/>
        <v>-</v>
      </c>
      <c r="M222" s="64" t="str">
        <f t="shared" si="9"/>
        <v xml:space="preserve">-    € </v>
      </c>
      <c r="N222" s="58" t="s">
        <v>72</v>
      </c>
      <c r="O222" s="149" t="s">
        <v>582</v>
      </c>
      <c r="P222" s="1"/>
      <c r="Q222" s="2"/>
    </row>
    <row r="223" spans="1:17" ht="14.25" customHeight="1" x14ac:dyDescent="0.35">
      <c r="A223" s="48"/>
      <c r="B223" s="56" t="s">
        <v>583</v>
      </c>
      <c r="C223" s="126" t="s">
        <v>584</v>
      </c>
      <c r="D223" s="127" t="s">
        <v>584</v>
      </c>
      <c r="E223" s="147" t="s">
        <v>544</v>
      </c>
      <c r="F223" s="147" t="s">
        <v>318</v>
      </c>
      <c r="G223" s="58" t="s">
        <v>581</v>
      </c>
      <c r="H223" s="59" t="s">
        <v>76</v>
      </c>
      <c r="I223" s="60">
        <v>0.36</v>
      </c>
      <c r="J223" s="61">
        <v>500</v>
      </c>
      <c r="K223" s="62"/>
      <c r="L223" s="63" t="str">
        <f t="shared" si="8"/>
        <v>-</v>
      </c>
      <c r="M223" s="64" t="str">
        <f t="shared" si="9"/>
        <v xml:space="preserve">-    € </v>
      </c>
      <c r="N223" s="58" t="s">
        <v>72</v>
      </c>
      <c r="O223" s="150" t="s">
        <v>582</v>
      </c>
      <c r="P223" s="1"/>
      <c r="Q223" s="2"/>
    </row>
    <row r="224" spans="1:17" ht="14.25" customHeight="1" x14ac:dyDescent="0.35">
      <c r="A224" s="48"/>
      <c r="B224" s="56" t="s">
        <v>583</v>
      </c>
      <c r="C224" s="126"/>
      <c r="D224" s="57" t="s">
        <v>934</v>
      </c>
      <c r="E224" s="147"/>
      <c r="F224" s="147"/>
      <c r="G224" s="144" t="s">
        <v>581</v>
      </c>
      <c r="H224" s="145" t="s">
        <v>76</v>
      </c>
      <c r="I224" s="60">
        <v>0.36</v>
      </c>
      <c r="J224" s="61">
        <v>600</v>
      </c>
      <c r="K224" s="62"/>
      <c r="L224" s="63" t="str">
        <f t="shared" ref="L224" si="18">IF(K224="","-",K224*J224)</f>
        <v>-</v>
      </c>
      <c r="M224" s="64" t="str">
        <f t="shared" ref="M224" si="19">IF(K224="","-    € ",L224*I224)</f>
        <v xml:space="preserve">-    € </v>
      </c>
      <c r="N224" s="58" t="s">
        <v>72</v>
      </c>
      <c r="O224" s="150"/>
      <c r="P224" s="1"/>
      <c r="Q224" s="2"/>
    </row>
    <row r="225" spans="1:17" ht="14.25" customHeight="1" x14ac:dyDescent="0.35">
      <c r="A225" s="48"/>
      <c r="B225" s="56" t="s">
        <v>585</v>
      </c>
      <c r="C225" s="126" t="s">
        <v>586</v>
      </c>
      <c r="D225" s="57" t="s">
        <v>973</v>
      </c>
      <c r="E225" s="147" t="s">
        <v>544</v>
      </c>
      <c r="F225" s="147" t="s">
        <v>318</v>
      </c>
      <c r="G225" s="144" t="s">
        <v>581</v>
      </c>
      <c r="H225" s="145" t="s">
        <v>79</v>
      </c>
      <c r="I225" s="60">
        <v>0.57000000000000006</v>
      </c>
      <c r="J225" s="61">
        <v>300</v>
      </c>
      <c r="K225" s="62"/>
      <c r="L225" s="63" t="str">
        <f t="shared" si="8"/>
        <v>-</v>
      </c>
      <c r="M225" s="64" t="str">
        <f t="shared" si="9"/>
        <v xml:space="preserve">-    € </v>
      </c>
      <c r="N225" s="58" t="s">
        <v>72</v>
      </c>
      <c r="O225" s="150" t="s">
        <v>582</v>
      </c>
      <c r="P225" s="1"/>
      <c r="Q225" s="2"/>
    </row>
    <row r="226" spans="1:17" ht="14.25" customHeight="1" x14ac:dyDescent="0.35">
      <c r="A226" s="48"/>
      <c r="B226" s="56" t="s">
        <v>587</v>
      </c>
      <c r="C226" s="126" t="s">
        <v>588</v>
      </c>
      <c r="D226" s="127" t="s">
        <v>588</v>
      </c>
      <c r="E226" s="148" t="s">
        <v>544</v>
      </c>
      <c r="F226" s="148" t="s">
        <v>318</v>
      </c>
      <c r="G226" s="58" t="s">
        <v>581</v>
      </c>
      <c r="H226" s="59" t="s">
        <v>101</v>
      </c>
      <c r="I226" s="60">
        <v>0.67</v>
      </c>
      <c r="J226" s="61">
        <v>150</v>
      </c>
      <c r="K226" s="62"/>
      <c r="L226" s="63" t="str">
        <f t="shared" si="8"/>
        <v>-</v>
      </c>
      <c r="M226" s="64" t="str">
        <f t="shared" si="9"/>
        <v xml:space="preserve">-    € </v>
      </c>
      <c r="N226" s="58" t="s">
        <v>72</v>
      </c>
      <c r="O226" s="151" t="s">
        <v>582</v>
      </c>
      <c r="P226" s="1"/>
      <c r="Q226" s="2"/>
    </row>
    <row r="227" spans="1:17" s="140" customFormat="1" ht="14.25" hidden="1" customHeight="1" x14ac:dyDescent="0.35">
      <c r="A227" s="128"/>
      <c r="B227" s="129" t="s">
        <v>589</v>
      </c>
      <c r="C227" s="130" t="s">
        <v>590</v>
      </c>
      <c r="D227" s="131" t="s">
        <v>6</v>
      </c>
      <c r="E227" s="146" t="s">
        <v>82</v>
      </c>
      <c r="F227" s="146" t="s">
        <v>83</v>
      </c>
      <c r="G227" s="132" t="s">
        <v>591</v>
      </c>
      <c r="H227" s="133" t="s">
        <v>71</v>
      </c>
      <c r="I227" s="134">
        <v>0.33</v>
      </c>
      <c r="J227" s="135">
        <v>900</v>
      </c>
      <c r="K227" s="136"/>
      <c r="L227" s="137" t="str">
        <f t="shared" si="8"/>
        <v>-</v>
      </c>
      <c r="M227" s="138" t="str">
        <f t="shared" si="9"/>
        <v xml:space="preserve">-    € </v>
      </c>
      <c r="N227" s="132" t="s">
        <v>72</v>
      </c>
      <c r="O227" s="149" t="s">
        <v>592</v>
      </c>
      <c r="P227" s="139"/>
    </row>
    <row r="228" spans="1:17" ht="14.25" customHeight="1" x14ac:dyDescent="0.35">
      <c r="A228" s="48"/>
      <c r="B228" s="56" t="s">
        <v>593</v>
      </c>
      <c r="C228" s="126" t="s">
        <v>594</v>
      </c>
      <c r="D228" s="127" t="s">
        <v>594</v>
      </c>
      <c r="E228" s="147" t="s">
        <v>82</v>
      </c>
      <c r="F228" s="147" t="s">
        <v>83</v>
      </c>
      <c r="G228" s="58" t="s">
        <v>591</v>
      </c>
      <c r="H228" s="59" t="s">
        <v>76</v>
      </c>
      <c r="I228" s="60">
        <v>0.39</v>
      </c>
      <c r="J228" s="61">
        <v>600</v>
      </c>
      <c r="K228" s="62"/>
      <c r="L228" s="63" t="str">
        <f t="shared" si="8"/>
        <v>-</v>
      </c>
      <c r="M228" s="64" t="str">
        <f t="shared" si="9"/>
        <v xml:space="preserve">-    € </v>
      </c>
      <c r="N228" s="58" t="s">
        <v>72</v>
      </c>
      <c r="O228" s="150" t="s">
        <v>592</v>
      </c>
      <c r="P228" s="1"/>
      <c r="Q228" s="2"/>
    </row>
    <row r="229" spans="1:17" ht="14.25" customHeight="1" x14ac:dyDescent="0.35">
      <c r="A229" s="48"/>
      <c r="B229" s="56" t="s">
        <v>595</v>
      </c>
      <c r="C229" s="126" t="s">
        <v>596</v>
      </c>
      <c r="D229" s="127" t="s">
        <v>596</v>
      </c>
      <c r="E229" s="148" t="s">
        <v>82</v>
      </c>
      <c r="F229" s="148" t="s">
        <v>83</v>
      </c>
      <c r="G229" s="144" t="s">
        <v>591</v>
      </c>
      <c r="H229" s="145" t="s">
        <v>79</v>
      </c>
      <c r="I229" s="60">
        <v>0.6</v>
      </c>
      <c r="J229" s="61">
        <v>250</v>
      </c>
      <c r="K229" s="62"/>
      <c r="L229" s="63" t="str">
        <f t="shared" ref="L229:L298" si="20">IF(K229="","-",K229*J229)</f>
        <v>-</v>
      </c>
      <c r="M229" s="64" t="str">
        <f t="shared" ref="M229:M298" si="21">IF(K229="","-    € ",L229*I229)</f>
        <v xml:space="preserve">-    € </v>
      </c>
      <c r="N229" s="58" t="s">
        <v>72</v>
      </c>
      <c r="O229" s="151" t="s">
        <v>592</v>
      </c>
      <c r="P229" s="1"/>
      <c r="Q229" s="2"/>
    </row>
    <row r="230" spans="1:17" ht="14.25" customHeight="1" x14ac:dyDescent="0.35">
      <c r="A230" s="48"/>
      <c r="B230" s="56" t="s">
        <v>597</v>
      </c>
      <c r="C230" s="126" t="s">
        <v>598</v>
      </c>
      <c r="D230" s="127" t="s">
        <v>598</v>
      </c>
      <c r="E230" s="146" t="s">
        <v>68</v>
      </c>
      <c r="F230" s="146" t="s">
        <v>83</v>
      </c>
      <c r="G230" s="58" t="s">
        <v>599</v>
      </c>
      <c r="H230" s="59" t="s">
        <v>71</v>
      </c>
      <c r="I230" s="60">
        <v>0.48</v>
      </c>
      <c r="J230" s="61">
        <v>800</v>
      </c>
      <c r="K230" s="62"/>
      <c r="L230" s="63" t="str">
        <f t="shared" si="20"/>
        <v>-</v>
      </c>
      <c r="M230" s="64" t="str">
        <f t="shared" si="21"/>
        <v xml:space="preserve">-    € </v>
      </c>
      <c r="N230" s="58" t="s">
        <v>912</v>
      </c>
      <c r="O230" s="149" t="s">
        <v>600</v>
      </c>
      <c r="P230" s="1"/>
      <c r="Q230" s="2"/>
    </row>
    <row r="231" spans="1:17" ht="14.25" customHeight="1" x14ac:dyDescent="0.35">
      <c r="A231" s="48"/>
      <c r="B231" s="56" t="s">
        <v>601</v>
      </c>
      <c r="C231" s="126" t="s">
        <v>602</v>
      </c>
      <c r="D231" s="127" t="s">
        <v>602</v>
      </c>
      <c r="E231" s="147" t="s">
        <v>68</v>
      </c>
      <c r="F231" s="147" t="s">
        <v>83</v>
      </c>
      <c r="G231" s="58" t="s">
        <v>599</v>
      </c>
      <c r="H231" s="59" t="s">
        <v>76</v>
      </c>
      <c r="I231" s="60">
        <v>0.62</v>
      </c>
      <c r="J231" s="61">
        <v>500</v>
      </c>
      <c r="K231" s="62"/>
      <c r="L231" s="63" t="str">
        <f t="shared" si="20"/>
        <v>-</v>
      </c>
      <c r="M231" s="64" t="str">
        <f t="shared" si="21"/>
        <v xml:space="preserve">-    € </v>
      </c>
      <c r="N231" s="58" t="s">
        <v>912</v>
      </c>
      <c r="O231" s="150" t="s">
        <v>600</v>
      </c>
      <c r="P231" s="1"/>
      <c r="Q231" s="2"/>
    </row>
    <row r="232" spans="1:17" ht="14.25" customHeight="1" x14ac:dyDescent="0.35">
      <c r="A232" s="48"/>
      <c r="B232" s="56" t="s">
        <v>603</v>
      </c>
      <c r="C232" s="126" t="s">
        <v>604</v>
      </c>
      <c r="D232" s="127" t="s">
        <v>604</v>
      </c>
      <c r="E232" s="147" t="s">
        <v>68</v>
      </c>
      <c r="F232" s="147" t="s">
        <v>83</v>
      </c>
      <c r="G232" s="58" t="s">
        <v>599</v>
      </c>
      <c r="H232" s="59" t="s">
        <v>79</v>
      </c>
      <c r="I232" s="60">
        <v>0.8</v>
      </c>
      <c r="J232" s="61">
        <v>300</v>
      </c>
      <c r="K232" s="62"/>
      <c r="L232" s="63" t="str">
        <f t="shared" si="20"/>
        <v>-</v>
      </c>
      <c r="M232" s="64" t="str">
        <f t="shared" si="21"/>
        <v xml:space="preserve">-    € </v>
      </c>
      <c r="N232" s="58" t="s">
        <v>912</v>
      </c>
      <c r="O232" s="150" t="s">
        <v>600</v>
      </c>
      <c r="P232" s="1"/>
      <c r="Q232" s="2"/>
    </row>
    <row r="233" spans="1:17" ht="14.25" customHeight="1" x14ac:dyDescent="0.35">
      <c r="A233" s="48"/>
      <c r="B233" s="56" t="s">
        <v>605</v>
      </c>
      <c r="C233" s="126" t="s">
        <v>606</v>
      </c>
      <c r="D233" s="127" t="s">
        <v>606</v>
      </c>
      <c r="E233" s="148" t="s">
        <v>68</v>
      </c>
      <c r="F233" s="148" t="s">
        <v>83</v>
      </c>
      <c r="G233" s="58" t="s">
        <v>599</v>
      </c>
      <c r="H233" s="59" t="s">
        <v>101</v>
      </c>
      <c r="I233" s="60">
        <v>1.1399999999999999</v>
      </c>
      <c r="J233" s="61">
        <v>150</v>
      </c>
      <c r="K233" s="62"/>
      <c r="L233" s="63" t="str">
        <f t="shared" si="20"/>
        <v>-</v>
      </c>
      <c r="M233" s="64" t="str">
        <f t="shared" si="21"/>
        <v xml:space="preserve">-    € </v>
      </c>
      <c r="N233" s="58" t="s">
        <v>912</v>
      </c>
      <c r="O233" s="151" t="s">
        <v>600</v>
      </c>
      <c r="P233" s="1"/>
      <c r="Q233" s="2"/>
    </row>
    <row r="234" spans="1:17" ht="14.25" customHeight="1" x14ac:dyDescent="0.35">
      <c r="A234" s="48"/>
      <c r="B234" s="56" t="s">
        <v>935</v>
      </c>
      <c r="C234" s="126"/>
      <c r="D234" s="57" t="s">
        <v>936</v>
      </c>
      <c r="E234" s="146" t="s">
        <v>68</v>
      </c>
      <c r="F234" s="146" t="s">
        <v>121</v>
      </c>
      <c r="G234" s="58" t="s">
        <v>609</v>
      </c>
      <c r="H234" s="59" t="s">
        <v>71</v>
      </c>
      <c r="I234" s="60">
        <v>0.31</v>
      </c>
      <c r="J234" s="61">
        <v>900</v>
      </c>
      <c r="K234" s="62"/>
      <c r="L234" s="63" t="str">
        <f t="shared" ref="L234" si="22">IF(K234="","-",K234*J234)</f>
        <v>-</v>
      </c>
      <c r="M234" s="64" t="str">
        <f t="shared" ref="M234" si="23">IF(K234="","-    € ",L234*I234)</f>
        <v xml:space="preserve">-    € </v>
      </c>
      <c r="N234" s="58" t="s">
        <v>912</v>
      </c>
      <c r="O234" s="149" t="s">
        <v>610</v>
      </c>
      <c r="P234" s="1"/>
      <c r="Q234" s="2"/>
    </row>
    <row r="235" spans="1:17" ht="14.25" customHeight="1" x14ac:dyDescent="0.35">
      <c r="A235" s="48"/>
      <c r="B235" s="56" t="s">
        <v>607</v>
      </c>
      <c r="C235" s="126" t="s">
        <v>608</v>
      </c>
      <c r="D235" s="57" t="s">
        <v>974</v>
      </c>
      <c r="E235" s="148" t="s">
        <v>68</v>
      </c>
      <c r="F235" s="148" t="s">
        <v>121</v>
      </c>
      <c r="G235" s="58" t="s">
        <v>609</v>
      </c>
      <c r="H235" s="59" t="s">
        <v>76</v>
      </c>
      <c r="I235" s="60">
        <v>0.48</v>
      </c>
      <c r="J235" s="61">
        <v>500</v>
      </c>
      <c r="K235" s="62"/>
      <c r="L235" s="63" t="str">
        <f t="shared" si="20"/>
        <v>-</v>
      </c>
      <c r="M235" s="64" t="str">
        <f t="shared" si="21"/>
        <v xml:space="preserve">-    € </v>
      </c>
      <c r="N235" s="58" t="s">
        <v>912</v>
      </c>
      <c r="O235" s="151" t="s">
        <v>610</v>
      </c>
      <c r="P235" s="1"/>
      <c r="Q235" s="2"/>
    </row>
    <row r="236" spans="1:17" ht="14.25" customHeight="1" x14ac:dyDescent="0.35">
      <c r="A236" s="48"/>
      <c r="B236" s="56" t="s">
        <v>611</v>
      </c>
      <c r="C236" s="126" t="s">
        <v>612</v>
      </c>
      <c r="D236" s="127" t="s">
        <v>612</v>
      </c>
      <c r="E236" s="146" t="s">
        <v>92</v>
      </c>
      <c r="F236" s="146" t="s">
        <v>121</v>
      </c>
      <c r="G236" s="58" t="s">
        <v>613</v>
      </c>
      <c r="H236" s="59" t="s">
        <v>71</v>
      </c>
      <c r="I236" s="60">
        <v>0.31</v>
      </c>
      <c r="J236" s="61">
        <v>800</v>
      </c>
      <c r="K236" s="62"/>
      <c r="L236" s="63" t="str">
        <f t="shared" si="20"/>
        <v>-</v>
      </c>
      <c r="M236" s="64" t="str">
        <f t="shared" si="21"/>
        <v xml:space="preserve">-    € </v>
      </c>
      <c r="N236" s="58" t="s">
        <v>72</v>
      </c>
      <c r="O236" s="149" t="s">
        <v>614</v>
      </c>
      <c r="P236" s="1"/>
      <c r="Q236" s="2"/>
    </row>
    <row r="237" spans="1:17" ht="14.25" customHeight="1" x14ac:dyDescent="0.35">
      <c r="A237" s="48"/>
      <c r="B237" s="56" t="s">
        <v>615</v>
      </c>
      <c r="C237" s="126" t="s">
        <v>616</v>
      </c>
      <c r="D237" s="127" t="s">
        <v>616</v>
      </c>
      <c r="E237" s="147" t="s">
        <v>92</v>
      </c>
      <c r="F237" s="147" t="s">
        <v>121</v>
      </c>
      <c r="G237" s="58" t="s">
        <v>613</v>
      </c>
      <c r="H237" s="59" t="s">
        <v>76</v>
      </c>
      <c r="I237" s="60">
        <v>0.39</v>
      </c>
      <c r="J237" s="61">
        <v>500</v>
      </c>
      <c r="K237" s="62"/>
      <c r="L237" s="63" t="str">
        <f t="shared" si="20"/>
        <v>-</v>
      </c>
      <c r="M237" s="64" t="str">
        <f t="shared" si="21"/>
        <v xml:space="preserve">-    € </v>
      </c>
      <c r="N237" s="58" t="s">
        <v>72</v>
      </c>
      <c r="O237" s="150" t="s">
        <v>614</v>
      </c>
      <c r="P237" s="1"/>
      <c r="Q237" s="2"/>
    </row>
    <row r="238" spans="1:17" ht="14.25" customHeight="1" x14ac:dyDescent="0.35">
      <c r="A238" s="48"/>
      <c r="B238" s="56" t="s">
        <v>617</v>
      </c>
      <c r="C238" s="126" t="s">
        <v>618</v>
      </c>
      <c r="D238" s="127" t="s">
        <v>618</v>
      </c>
      <c r="E238" s="147" t="s">
        <v>92</v>
      </c>
      <c r="F238" s="147" t="s">
        <v>121</v>
      </c>
      <c r="G238" s="58" t="s">
        <v>613</v>
      </c>
      <c r="H238" s="59" t="s">
        <v>79</v>
      </c>
      <c r="I238" s="60">
        <v>0.59</v>
      </c>
      <c r="J238" s="61">
        <v>300</v>
      </c>
      <c r="K238" s="62"/>
      <c r="L238" s="63" t="str">
        <f t="shared" si="20"/>
        <v>-</v>
      </c>
      <c r="M238" s="64" t="str">
        <f t="shared" si="21"/>
        <v xml:space="preserve">-    € </v>
      </c>
      <c r="N238" s="58" t="s">
        <v>72</v>
      </c>
      <c r="O238" s="150" t="s">
        <v>614</v>
      </c>
      <c r="P238" s="1"/>
      <c r="Q238" s="2"/>
    </row>
    <row r="239" spans="1:17" ht="14.25" customHeight="1" x14ac:dyDescent="0.35">
      <c r="A239" s="48"/>
      <c r="B239" s="56" t="s">
        <v>619</v>
      </c>
      <c r="C239" s="126" t="s">
        <v>620</v>
      </c>
      <c r="D239" s="127" t="s">
        <v>620</v>
      </c>
      <c r="E239" s="148" t="s">
        <v>92</v>
      </c>
      <c r="F239" s="148" t="s">
        <v>121</v>
      </c>
      <c r="G239" s="58" t="s">
        <v>613</v>
      </c>
      <c r="H239" s="59" t="s">
        <v>101</v>
      </c>
      <c r="I239" s="60">
        <v>0.71</v>
      </c>
      <c r="J239" s="61">
        <v>200</v>
      </c>
      <c r="K239" s="62"/>
      <c r="L239" s="63" t="str">
        <f t="shared" si="20"/>
        <v>-</v>
      </c>
      <c r="M239" s="64" t="str">
        <f t="shared" si="21"/>
        <v xml:space="preserve">-    € </v>
      </c>
      <c r="N239" s="58" t="s">
        <v>72</v>
      </c>
      <c r="O239" s="151" t="s">
        <v>614</v>
      </c>
      <c r="P239" s="1"/>
      <c r="Q239" s="2"/>
    </row>
    <row r="240" spans="1:17" ht="14.25" customHeight="1" x14ac:dyDescent="0.35">
      <c r="A240" s="48"/>
      <c r="B240" s="56" t="s">
        <v>621</v>
      </c>
      <c r="C240" s="126" t="s">
        <v>622</v>
      </c>
      <c r="D240" s="57" t="s">
        <v>975</v>
      </c>
      <c r="E240" s="146" t="s">
        <v>92</v>
      </c>
      <c r="F240" s="146" t="s">
        <v>83</v>
      </c>
      <c r="G240" s="144" t="s">
        <v>623</v>
      </c>
      <c r="H240" s="145" t="s">
        <v>71</v>
      </c>
      <c r="I240" s="60">
        <v>0.24000000000000002</v>
      </c>
      <c r="J240" s="61">
        <v>900</v>
      </c>
      <c r="K240" s="62"/>
      <c r="L240" s="63" t="str">
        <f t="shared" si="20"/>
        <v>-</v>
      </c>
      <c r="M240" s="64" t="str">
        <f t="shared" si="21"/>
        <v xml:space="preserve">-    € </v>
      </c>
      <c r="N240" s="58" t="s">
        <v>72</v>
      </c>
      <c r="O240" s="149" t="s">
        <v>624</v>
      </c>
      <c r="P240" s="1"/>
      <c r="Q240" s="2"/>
    </row>
    <row r="241" spans="1:17" ht="14.25" customHeight="1" x14ac:dyDescent="0.35">
      <c r="A241" s="48"/>
      <c r="B241" s="56" t="s">
        <v>625</v>
      </c>
      <c r="C241" s="126" t="s">
        <v>626</v>
      </c>
      <c r="D241" s="127" t="s">
        <v>626</v>
      </c>
      <c r="E241" s="147" t="s">
        <v>92</v>
      </c>
      <c r="F241" s="147" t="s">
        <v>83</v>
      </c>
      <c r="G241" s="58" t="s">
        <v>623</v>
      </c>
      <c r="H241" s="59" t="s">
        <v>76</v>
      </c>
      <c r="I241" s="60">
        <v>0.29000000000000004</v>
      </c>
      <c r="J241" s="61">
        <v>500</v>
      </c>
      <c r="K241" s="62"/>
      <c r="L241" s="63" t="str">
        <f t="shared" si="20"/>
        <v>-</v>
      </c>
      <c r="M241" s="64" t="str">
        <f t="shared" si="21"/>
        <v xml:space="preserve">-    € </v>
      </c>
      <c r="N241" s="58" t="s">
        <v>72</v>
      </c>
      <c r="O241" s="150" t="s">
        <v>624</v>
      </c>
      <c r="P241" s="1"/>
      <c r="Q241" s="2"/>
    </row>
    <row r="242" spans="1:17" ht="14.25" customHeight="1" x14ac:dyDescent="0.35">
      <c r="A242" s="48"/>
      <c r="B242" s="56" t="s">
        <v>627</v>
      </c>
      <c r="C242" s="126"/>
      <c r="D242" s="57" t="s">
        <v>937</v>
      </c>
      <c r="E242" s="147"/>
      <c r="F242" s="147"/>
      <c r="G242" s="144" t="s">
        <v>623</v>
      </c>
      <c r="H242" s="145" t="s">
        <v>79</v>
      </c>
      <c r="I242" s="60">
        <v>0.5</v>
      </c>
      <c r="J242" s="61">
        <v>250</v>
      </c>
      <c r="K242" s="62"/>
      <c r="L242" s="63" t="str">
        <f t="shared" ref="L242" si="24">IF(K242="","-",K242*J242)</f>
        <v>-</v>
      </c>
      <c r="M242" s="64" t="str">
        <f t="shared" ref="M242" si="25">IF(K242="","-    € ",L242*I242)</f>
        <v xml:space="preserve">-    € </v>
      </c>
      <c r="N242" s="58" t="s">
        <v>72</v>
      </c>
      <c r="O242" s="150"/>
      <c r="P242" s="1"/>
      <c r="Q242" s="2"/>
    </row>
    <row r="243" spans="1:17" ht="14.25" customHeight="1" x14ac:dyDescent="0.35">
      <c r="A243" s="48"/>
      <c r="B243" s="56" t="s">
        <v>627</v>
      </c>
      <c r="C243" s="126" t="s">
        <v>628</v>
      </c>
      <c r="D243" s="57" t="s">
        <v>937</v>
      </c>
      <c r="E243" s="148" t="s">
        <v>92</v>
      </c>
      <c r="F243" s="148" t="s">
        <v>83</v>
      </c>
      <c r="G243" s="144" t="s">
        <v>623</v>
      </c>
      <c r="H243" s="145" t="s">
        <v>163</v>
      </c>
      <c r="I243" s="60">
        <v>0.5</v>
      </c>
      <c r="J243" s="61">
        <v>250</v>
      </c>
      <c r="K243" s="62"/>
      <c r="L243" s="63" t="str">
        <f t="shared" si="20"/>
        <v>-</v>
      </c>
      <c r="M243" s="64" t="str">
        <f t="shared" si="21"/>
        <v xml:space="preserve">-    € </v>
      </c>
      <c r="N243" s="58" t="s">
        <v>72</v>
      </c>
      <c r="O243" s="151" t="s">
        <v>624</v>
      </c>
      <c r="P243" s="1"/>
      <c r="Q243" s="2"/>
    </row>
    <row r="244" spans="1:17" ht="14.25" customHeight="1" x14ac:dyDescent="0.35">
      <c r="A244" s="48"/>
      <c r="B244" s="56" t="s">
        <v>629</v>
      </c>
      <c r="C244" s="126" t="s">
        <v>630</v>
      </c>
      <c r="D244" s="127" t="s">
        <v>630</v>
      </c>
      <c r="E244" s="146" t="s">
        <v>92</v>
      </c>
      <c r="F244" s="146" t="s">
        <v>231</v>
      </c>
      <c r="G244" s="58" t="s">
        <v>631</v>
      </c>
      <c r="H244" s="59" t="s">
        <v>71</v>
      </c>
      <c r="I244" s="60">
        <v>0.23</v>
      </c>
      <c r="J244" s="61">
        <v>800</v>
      </c>
      <c r="K244" s="62"/>
      <c r="L244" s="63" t="str">
        <f t="shared" si="20"/>
        <v>-</v>
      </c>
      <c r="M244" s="64" t="str">
        <f t="shared" si="21"/>
        <v xml:space="preserve">-    € </v>
      </c>
      <c r="N244" s="58" t="s">
        <v>72</v>
      </c>
      <c r="O244" s="149" t="s">
        <v>632</v>
      </c>
      <c r="P244" s="1"/>
      <c r="Q244" s="2"/>
    </row>
    <row r="245" spans="1:17" ht="14.25" customHeight="1" x14ac:dyDescent="0.35">
      <c r="A245" s="48"/>
      <c r="B245" s="56" t="s">
        <v>633</v>
      </c>
      <c r="C245" s="126" t="s">
        <v>634</v>
      </c>
      <c r="D245" s="127" t="s">
        <v>634</v>
      </c>
      <c r="E245" s="147" t="s">
        <v>92</v>
      </c>
      <c r="F245" s="147" t="s">
        <v>231</v>
      </c>
      <c r="G245" s="58" t="s">
        <v>631</v>
      </c>
      <c r="H245" s="59" t="s">
        <v>76</v>
      </c>
      <c r="I245" s="60">
        <v>0.27</v>
      </c>
      <c r="J245" s="61">
        <v>500</v>
      </c>
      <c r="K245" s="62"/>
      <c r="L245" s="63" t="str">
        <f t="shared" si="20"/>
        <v>-</v>
      </c>
      <c r="M245" s="64" t="str">
        <f t="shared" si="21"/>
        <v xml:space="preserve">-    € </v>
      </c>
      <c r="N245" s="58" t="s">
        <v>72</v>
      </c>
      <c r="O245" s="150" t="s">
        <v>632</v>
      </c>
      <c r="P245" s="1"/>
      <c r="Q245" s="2"/>
    </row>
    <row r="246" spans="1:17" ht="14.25" customHeight="1" x14ac:dyDescent="0.35">
      <c r="A246" s="48"/>
      <c r="B246" s="56" t="s">
        <v>635</v>
      </c>
      <c r="C246" s="126" t="s">
        <v>636</v>
      </c>
      <c r="D246" s="127" t="s">
        <v>636</v>
      </c>
      <c r="E246" s="147" t="s">
        <v>92</v>
      </c>
      <c r="F246" s="147" t="s">
        <v>231</v>
      </c>
      <c r="G246" s="58" t="s">
        <v>631</v>
      </c>
      <c r="H246" s="59" t="s">
        <v>79</v>
      </c>
      <c r="I246" s="60">
        <v>0.5</v>
      </c>
      <c r="J246" s="61">
        <v>250</v>
      </c>
      <c r="K246" s="62"/>
      <c r="L246" s="63" t="str">
        <f t="shared" si="20"/>
        <v>-</v>
      </c>
      <c r="M246" s="64" t="str">
        <f t="shared" si="21"/>
        <v xml:space="preserve">-    € </v>
      </c>
      <c r="N246" s="58" t="s">
        <v>72</v>
      </c>
      <c r="O246" s="150" t="s">
        <v>632</v>
      </c>
      <c r="P246" s="1"/>
      <c r="Q246" s="2"/>
    </row>
    <row r="247" spans="1:17" ht="14.25" customHeight="1" x14ac:dyDescent="0.35">
      <c r="A247" s="48"/>
      <c r="B247" s="56" t="s">
        <v>637</v>
      </c>
      <c r="C247" s="126" t="s">
        <v>638</v>
      </c>
      <c r="D247" s="127" t="s">
        <v>638</v>
      </c>
      <c r="E247" s="148" t="s">
        <v>92</v>
      </c>
      <c r="F247" s="148" t="s">
        <v>231</v>
      </c>
      <c r="G247" s="58" t="s">
        <v>631</v>
      </c>
      <c r="H247" s="59" t="s">
        <v>101</v>
      </c>
      <c r="I247" s="60">
        <v>0.63</v>
      </c>
      <c r="J247" s="61">
        <v>150</v>
      </c>
      <c r="K247" s="62"/>
      <c r="L247" s="63" t="str">
        <f t="shared" si="20"/>
        <v>-</v>
      </c>
      <c r="M247" s="64" t="str">
        <f t="shared" si="21"/>
        <v xml:space="preserve">-    € </v>
      </c>
      <c r="N247" s="58" t="s">
        <v>72</v>
      </c>
      <c r="O247" s="151" t="s">
        <v>632</v>
      </c>
      <c r="P247" s="1"/>
      <c r="Q247" s="2"/>
    </row>
    <row r="248" spans="1:17" ht="14.25" customHeight="1" x14ac:dyDescent="0.35">
      <c r="A248" s="48"/>
      <c r="B248" s="56" t="s">
        <v>639</v>
      </c>
      <c r="C248" s="126" t="s">
        <v>640</v>
      </c>
      <c r="D248" s="127" t="s">
        <v>640</v>
      </c>
      <c r="E248" s="146" t="s">
        <v>82</v>
      </c>
      <c r="F248" s="146" t="s">
        <v>83</v>
      </c>
      <c r="G248" s="58" t="s">
        <v>641</v>
      </c>
      <c r="H248" s="59" t="s">
        <v>71</v>
      </c>
      <c r="I248" s="60">
        <v>0.37</v>
      </c>
      <c r="J248" s="61">
        <v>700</v>
      </c>
      <c r="K248" s="62"/>
      <c r="L248" s="63" t="str">
        <f t="shared" si="20"/>
        <v>-</v>
      </c>
      <c r="M248" s="64" t="str">
        <f t="shared" si="21"/>
        <v xml:space="preserve">-    € </v>
      </c>
      <c r="N248" s="58" t="s">
        <v>912</v>
      </c>
      <c r="O248" s="149" t="s">
        <v>642</v>
      </c>
      <c r="P248" s="1"/>
      <c r="Q248" s="2"/>
    </row>
    <row r="249" spans="1:17" ht="14.25" customHeight="1" x14ac:dyDescent="0.35">
      <c r="A249" s="48"/>
      <c r="B249" s="56" t="s">
        <v>643</v>
      </c>
      <c r="C249" s="126" t="s">
        <v>644</v>
      </c>
      <c r="D249" s="127" t="s">
        <v>644</v>
      </c>
      <c r="E249" s="147" t="s">
        <v>82</v>
      </c>
      <c r="F249" s="147" t="s">
        <v>83</v>
      </c>
      <c r="G249" s="58" t="s">
        <v>641</v>
      </c>
      <c r="H249" s="59" t="s">
        <v>76</v>
      </c>
      <c r="I249" s="60">
        <v>0.45</v>
      </c>
      <c r="J249" s="61">
        <v>500</v>
      </c>
      <c r="K249" s="62"/>
      <c r="L249" s="63" t="str">
        <f t="shared" si="20"/>
        <v>-</v>
      </c>
      <c r="M249" s="64" t="str">
        <f t="shared" si="21"/>
        <v xml:space="preserve">-    € </v>
      </c>
      <c r="N249" s="58" t="s">
        <v>912</v>
      </c>
      <c r="O249" s="150" t="s">
        <v>642</v>
      </c>
      <c r="P249" s="1"/>
      <c r="Q249" s="2"/>
    </row>
    <row r="250" spans="1:17" ht="14.25" customHeight="1" x14ac:dyDescent="0.35">
      <c r="A250" s="48"/>
      <c r="B250" s="56" t="s">
        <v>645</v>
      </c>
      <c r="C250" s="126" t="s">
        <v>646</v>
      </c>
      <c r="D250" s="127" t="s">
        <v>646</v>
      </c>
      <c r="E250" s="148" t="s">
        <v>82</v>
      </c>
      <c r="F250" s="148" t="s">
        <v>83</v>
      </c>
      <c r="G250" s="58" t="s">
        <v>641</v>
      </c>
      <c r="H250" s="59" t="s">
        <v>79</v>
      </c>
      <c r="I250" s="60">
        <v>0.62</v>
      </c>
      <c r="J250" s="61">
        <v>250</v>
      </c>
      <c r="K250" s="62"/>
      <c r="L250" s="63" t="str">
        <f t="shared" si="20"/>
        <v>-</v>
      </c>
      <c r="M250" s="64" t="str">
        <f t="shared" si="21"/>
        <v xml:space="preserve">-    € </v>
      </c>
      <c r="N250" s="58" t="s">
        <v>912</v>
      </c>
      <c r="O250" s="151" t="s">
        <v>642</v>
      </c>
      <c r="P250" s="1"/>
      <c r="Q250" s="2"/>
    </row>
    <row r="251" spans="1:17" ht="14.25" customHeight="1" x14ac:dyDescent="0.35">
      <c r="A251" s="48"/>
      <c r="B251" s="56" t="s">
        <v>647</v>
      </c>
      <c r="C251" s="126" t="s">
        <v>648</v>
      </c>
      <c r="D251" s="127" t="s">
        <v>648</v>
      </c>
      <c r="E251" s="146" t="s">
        <v>68</v>
      </c>
      <c r="F251" s="146" t="s">
        <v>69</v>
      </c>
      <c r="G251" s="144" t="s">
        <v>649</v>
      </c>
      <c r="H251" s="145" t="s">
        <v>71</v>
      </c>
      <c r="I251" s="60">
        <v>0.29000000000000004</v>
      </c>
      <c r="J251" s="61">
        <v>900</v>
      </c>
      <c r="K251" s="62"/>
      <c r="L251" s="63" t="str">
        <f t="shared" si="20"/>
        <v>-</v>
      </c>
      <c r="M251" s="64" t="str">
        <f t="shared" si="21"/>
        <v xml:space="preserve">-    € </v>
      </c>
      <c r="N251" s="58" t="s">
        <v>72</v>
      </c>
      <c r="O251" s="149" t="s">
        <v>650</v>
      </c>
      <c r="P251" s="1"/>
      <c r="Q251" s="2"/>
    </row>
    <row r="252" spans="1:17" ht="14.25" customHeight="1" x14ac:dyDescent="0.35">
      <c r="A252" s="48"/>
      <c r="B252" s="56" t="s">
        <v>651</v>
      </c>
      <c r="C252" s="126" t="s">
        <v>652</v>
      </c>
      <c r="D252" s="127" t="s">
        <v>652</v>
      </c>
      <c r="E252" s="147" t="s">
        <v>68</v>
      </c>
      <c r="F252" s="147" t="s">
        <v>69</v>
      </c>
      <c r="G252" s="58" t="s">
        <v>649</v>
      </c>
      <c r="H252" s="59" t="s">
        <v>76</v>
      </c>
      <c r="I252" s="60">
        <v>0.33</v>
      </c>
      <c r="J252" s="61">
        <v>600</v>
      </c>
      <c r="K252" s="62"/>
      <c r="L252" s="63" t="str">
        <f t="shared" si="20"/>
        <v>-</v>
      </c>
      <c r="M252" s="64" t="str">
        <f t="shared" si="21"/>
        <v xml:space="preserve">-    € </v>
      </c>
      <c r="N252" s="58" t="s">
        <v>72</v>
      </c>
      <c r="O252" s="150" t="s">
        <v>650</v>
      </c>
      <c r="P252" s="1"/>
      <c r="Q252" s="2"/>
    </row>
    <row r="253" spans="1:17" ht="14.25" customHeight="1" x14ac:dyDescent="0.35">
      <c r="A253" s="48"/>
      <c r="B253" s="56" t="s">
        <v>653</v>
      </c>
      <c r="C253" s="126" t="s">
        <v>654</v>
      </c>
      <c r="D253" s="127" t="s">
        <v>654</v>
      </c>
      <c r="E253" s="148" t="s">
        <v>68</v>
      </c>
      <c r="F253" s="148" t="s">
        <v>69</v>
      </c>
      <c r="G253" s="58" t="s">
        <v>649</v>
      </c>
      <c r="H253" s="59" t="s">
        <v>79</v>
      </c>
      <c r="I253" s="60">
        <v>0.53</v>
      </c>
      <c r="J253" s="61">
        <v>250</v>
      </c>
      <c r="K253" s="62"/>
      <c r="L253" s="63" t="str">
        <f t="shared" si="20"/>
        <v>-</v>
      </c>
      <c r="M253" s="64" t="str">
        <f t="shared" si="21"/>
        <v xml:space="preserve">-    € </v>
      </c>
      <c r="N253" s="58" t="s">
        <v>72</v>
      </c>
      <c r="O253" s="151" t="s">
        <v>650</v>
      </c>
      <c r="P253" s="1"/>
      <c r="Q253" s="2"/>
    </row>
    <row r="254" spans="1:17" ht="14.25" customHeight="1" x14ac:dyDescent="0.35">
      <c r="A254" s="48"/>
      <c r="B254" s="56" t="s">
        <v>938</v>
      </c>
      <c r="C254" s="126"/>
      <c r="D254" s="57" t="s">
        <v>939</v>
      </c>
      <c r="E254" s="146" t="s">
        <v>68</v>
      </c>
      <c r="F254" s="146" t="s">
        <v>318</v>
      </c>
      <c r="G254" s="58" t="s">
        <v>657</v>
      </c>
      <c r="H254" s="59" t="s">
        <v>71</v>
      </c>
      <c r="I254" s="60">
        <v>0.48</v>
      </c>
      <c r="J254" s="61">
        <v>900</v>
      </c>
      <c r="K254" s="62"/>
      <c r="L254" s="63" t="str">
        <f t="shared" ref="L254" si="26">IF(K254="","-",K254*J254)</f>
        <v>-</v>
      </c>
      <c r="M254" s="64" t="str">
        <f t="shared" ref="M254" si="27">IF(K254="","-    € ",L254*I254)</f>
        <v xml:space="preserve">-    € </v>
      </c>
      <c r="N254" s="58" t="s">
        <v>912</v>
      </c>
      <c r="O254" s="149" t="s">
        <v>658</v>
      </c>
      <c r="P254" s="1"/>
      <c r="Q254" s="2"/>
    </row>
    <row r="255" spans="1:17" ht="14.25" customHeight="1" x14ac:dyDescent="0.35">
      <c r="A255" s="48"/>
      <c r="B255" s="56" t="s">
        <v>655</v>
      </c>
      <c r="C255" s="126" t="s">
        <v>656</v>
      </c>
      <c r="D255" s="57" t="s">
        <v>976</v>
      </c>
      <c r="E255" s="148" t="s">
        <v>68</v>
      </c>
      <c r="F255" s="148" t="s">
        <v>318</v>
      </c>
      <c r="G255" s="58" t="s">
        <v>657</v>
      </c>
      <c r="H255" s="59" t="s">
        <v>76</v>
      </c>
      <c r="I255" s="60">
        <v>0.48</v>
      </c>
      <c r="J255" s="61">
        <v>500</v>
      </c>
      <c r="K255" s="62"/>
      <c r="L255" s="63" t="str">
        <f t="shared" si="20"/>
        <v>-</v>
      </c>
      <c r="M255" s="64" t="str">
        <f t="shared" si="21"/>
        <v xml:space="preserve">-    € </v>
      </c>
      <c r="N255" s="58" t="s">
        <v>912</v>
      </c>
      <c r="O255" s="151" t="s">
        <v>658</v>
      </c>
      <c r="P255" s="1"/>
      <c r="Q255" s="2"/>
    </row>
    <row r="256" spans="1:17" ht="14.25" customHeight="1" x14ac:dyDescent="0.35">
      <c r="A256" s="48"/>
      <c r="B256" s="56" t="s">
        <v>659</v>
      </c>
      <c r="C256" s="126" t="s">
        <v>660</v>
      </c>
      <c r="D256" s="127" t="s">
        <v>660</v>
      </c>
      <c r="E256" s="146" t="s">
        <v>104</v>
      </c>
      <c r="F256" s="146" t="s">
        <v>121</v>
      </c>
      <c r="G256" s="58" t="s">
        <v>661</v>
      </c>
      <c r="H256" s="59" t="s">
        <v>71</v>
      </c>
      <c r="I256" s="60">
        <v>0.33</v>
      </c>
      <c r="J256" s="61">
        <v>700</v>
      </c>
      <c r="K256" s="62"/>
      <c r="L256" s="63" t="str">
        <f t="shared" si="20"/>
        <v>-</v>
      </c>
      <c r="M256" s="64" t="str">
        <f t="shared" si="21"/>
        <v xml:space="preserve">-    € </v>
      </c>
      <c r="N256" s="58" t="s">
        <v>912</v>
      </c>
      <c r="O256" s="149" t="s">
        <v>662</v>
      </c>
      <c r="P256" s="1"/>
      <c r="Q256" s="2"/>
    </row>
    <row r="257" spans="1:17" ht="14.25" customHeight="1" x14ac:dyDescent="0.35">
      <c r="A257" s="48"/>
      <c r="B257" s="56" t="s">
        <v>663</v>
      </c>
      <c r="C257" s="126" t="s">
        <v>664</v>
      </c>
      <c r="D257" s="127" t="s">
        <v>664</v>
      </c>
      <c r="E257" s="147" t="s">
        <v>104</v>
      </c>
      <c r="F257" s="147" t="s">
        <v>121</v>
      </c>
      <c r="G257" s="58" t="s">
        <v>661</v>
      </c>
      <c r="H257" s="59" t="s">
        <v>76</v>
      </c>
      <c r="I257" s="60">
        <v>0.39</v>
      </c>
      <c r="J257" s="61">
        <v>500</v>
      </c>
      <c r="K257" s="62"/>
      <c r="L257" s="63" t="str">
        <f t="shared" si="20"/>
        <v>-</v>
      </c>
      <c r="M257" s="64" t="str">
        <f t="shared" si="21"/>
        <v xml:space="preserve">-    € </v>
      </c>
      <c r="N257" s="58" t="s">
        <v>912</v>
      </c>
      <c r="O257" s="150" t="s">
        <v>662</v>
      </c>
      <c r="P257" s="1"/>
      <c r="Q257" s="2"/>
    </row>
    <row r="258" spans="1:17" ht="14.25" customHeight="1" x14ac:dyDescent="0.35">
      <c r="A258" s="48"/>
      <c r="B258" s="56" t="s">
        <v>665</v>
      </c>
      <c r="C258" s="126" t="s">
        <v>666</v>
      </c>
      <c r="D258" s="127" t="s">
        <v>666</v>
      </c>
      <c r="E258" s="148" t="s">
        <v>104</v>
      </c>
      <c r="F258" s="148" t="s">
        <v>121</v>
      </c>
      <c r="G258" s="58" t="s">
        <v>661</v>
      </c>
      <c r="H258" s="59" t="s">
        <v>79</v>
      </c>
      <c r="I258" s="60">
        <v>0.57000000000000006</v>
      </c>
      <c r="J258" s="61">
        <v>250</v>
      </c>
      <c r="K258" s="62"/>
      <c r="L258" s="63" t="str">
        <f t="shared" si="20"/>
        <v>-</v>
      </c>
      <c r="M258" s="64" t="str">
        <f t="shared" si="21"/>
        <v xml:space="preserve">-    € </v>
      </c>
      <c r="N258" s="58" t="s">
        <v>912</v>
      </c>
      <c r="O258" s="151" t="s">
        <v>662</v>
      </c>
      <c r="P258" s="1"/>
      <c r="Q258" s="2"/>
    </row>
    <row r="259" spans="1:17" ht="14.25" customHeight="1" x14ac:dyDescent="0.35">
      <c r="A259" s="48"/>
      <c r="B259" s="56" t="s">
        <v>667</v>
      </c>
      <c r="C259" s="126" t="s">
        <v>668</v>
      </c>
      <c r="D259" s="127" t="s">
        <v>668</v>
      </c>
      <c r="E259" s="146" t="s">
        <v>92</v>
      </c>
      <c r="F259" s="146" t="s">
        <v>69</v>
      </c>
      <c r="G259" s="58" t="s">
        <v>669</v>
      </c>
      <c r="H259" s="59" t="s">
        <v>71</v>
      </c>
      <c r="I259" s="60">
        <v>0.3</v>
      </c>
      <c r="J259" s="61">
        <v>800</v>
      </c>
      <c r="K259" s="62"/>
      <c r="L259" s="63" t="str">
        <f t="shared" si="20"/>
        <v>-</v>
      </c>
      <c r="M259" s="64" t="str">
        <f t="shared" si="21"/>
        <v xml:space="preserve">-    € </v>
      </c>
      <c r="N259" s="58" t="s">
        <v>72</v>
      </c>
      <c r="O259" s="149" t="s">
        <v>670</v>
      </c>
      <c r="P259" s="1"/>
      <c r="Q259" s="2"/>
    </row>
    <row r="260" spans="1:17" ht="14.25" customHeight="1" x14ac:dyDescent="0.35">
      <c r="A260" s="48"/>
      <c r="B260" s="56" t="s">
        <v>671</v>
      </c>
      <c r="C260" s="126" t="s">
        <v>672</v>
      </c>
      <c r="D260" s="127" t="s">
        <v>672</v>
      </c>
      <c r="E260" s="147" t="s">
        <v>92</v>
      </c>
      <c r="F260" s="147" t="s">
        <v>69</v>
      </c>
      <c r="G260" s="58" t="s">
        <v>669</v>
      </c>
      <c r="H260" s="59" t="s">
        <v>76</v>
      </c>
      <c r="I260" s="60">
        <v>0.39</v>
      </c>
      <c r="J260" s="61">
        <v>500</v>
      </c>
      <c r="K260" s="62"/>
      <c r="L260" s="63" t="str">
        <f t="shared" si="20"/>
        <v>-</v>
      </c>
      <c r="M260" s="64" t="str">
        <f t="shared" si="21"/>
        <v xml:space="preserve">-    € </v>
      </c>
      <c r="N260" s="58" t="s">
        <v>72</v>
      </c>
      <c r="O260" s="150" t="s">
        <v>670</v>
      </c>
      <c r="P260" s="1"/>
      <c r="Q260" s="2"/>
    </row>
    <row r="261" spans="1:17" ht="14.25" customHeight="1" x14ac:dyDescent="0.35">
      <c r="A261" s="48"/>
      <c r="B261" s="56" t="s">
        <v>673</v>
      </c>
      <c r="C261" s="126" t="s">
        <v>674</v>
      </c>
      <c r="D261" s="127" t="s">
        <v>674</v>
      </c>
      <c r="E261" s="147" t="s">
        <v>92</v>
      </c>
      <c r="F261" s="147" t="s">
        <v>69</v>
      </c>
      <c r="G261" s="58" t="s">
        <v>669</v>
      </c>
      <c r="H261" s="59" t="s">
        <v>79</v>
      </c>
      <c r="I261" s="60">
        <v>0.57000000000000006</v>
      </c>
      <c r="J261" s="61">
        <v>250</v>
      </c>
      <c r="K261" s="62"/>
      <c r="L261" s="63" t="str">
        <f t="shared" si="20"/>
        <v>-</v>
      </c>
      <c r="M261" s="64" t="str">
        <f t="shared" si="21"/>
        <v xml:space="preserve">-    € </v>
      </c>
      <c r="N261" s="58" t="s">
        <v>72</v>
      </c>
      <c r="O261" s="150" t="s">
        <v>670</v>
      </c>
      <c r="P261" s="1"/>
      <c r="Q261" s="2"/>
    </row>
    <row r="262" spans="1:17" ht="14.25" customHeight="1" x14ac:dyDescent="0.35">
      <c r="A262" s="48"/>
      <c r="B262" s="56" t="s">
        <v>675</v>
      </c>
      <c r="C262" s="126" t="s">
        <v>676</v>
      </c>
      <c r="D262" s="127" t="s">
        <v>676</v>
      </c>
      <c r="E262" s="148" t="s">
        <v>92</v>
      </c>
      <c r="F262" s="148" t="s">
        <v>69</v>
      </c>
      <c r="G262" s="58" t="s">
        <v>669</v>
      </c>
      <c r="H262" s="59" t="s">
        <v>101</v>
      </c>
      <c r="I262" s="60">
        <v>0.73</v>
      </c>
      <c r="J262" s="61">
        <v>150</v>
      </c>
      <c r="K262" s="62"/>
      <c r="L262" s="63" t="str">
        <f t="shared" si="20"/>
        <v>-</v>
      </c>
      <c r="M262" s="64" t="str">
        <f t="shared" si="21"/>
        <v xml:space="preserve">-    € </v>
      </c>
      <c r="N262" s="58" t="s">
        <v>72</v>
      </c>
      <c r="O262" s="151" t="s">
        <v>670</v>
      </c>
      <c r="P262" s="1"/>
      <c r="Q262" s="2"/>
    </row>
    <row r="263" spans="1:17" ht="14.25" customHeight="1" x14ac:dyDescent="0.35">
      <c r="A263" s="48"/>
      <c r="B263" s="56" t="s">
        <v>677</v>
      </c>
      <c r="C263" s="126" t="s">
        <v>678</v>
      </c>
      <c r="D263" s="127" t="s">
        <v>678</v>
      </c>
      <c r="E263" s="146" t="s">
        <v>92</v>
      </c>
      <c r="F263" s="146" t="s">
        <v>231</v>
      </c>
      <c r="G263" s="58" t="s">
        <v>679</v>
      </c>
      <c r="H263" s="59" t="s">
        <v>71</v>
      </c>
      <c r="I263" s="60">
        <v>0.3</v>
      </c>
      <c r="J263" s="61">
        <v>800</v>
      </c>
      <c r="K263" s="62"/>
      <c r="L263" s="63" t="str">
        <f t="shared" si="20"/>
        <v>-</v>
      </c>
      <c r="M263" s="64" t="str">
        <f t="shared" si="21"/>
        <v xml:space="preserve">-    € </v>
      </c>
      <c r="N263" s="58" t="s">
        <v>72</v>
      </c>
      <c r="O263" s="149" t="s">
        <v>680</v>
      </c>
      <c r="P263" s="1"/>
      <c r="Q263" s="2"/>
    </row>
    <row r="264" spans="1:17" ht="14.25" customHeight="1" x14ac:dyDescent="0.35">
      <c r="A264" s="48"/>
      <c r="B264" s="56" t="s">
        <v>681</v>
      </c>
      <c r="C264" s="126" t="s">
        <v>682</v>
      </c>
      <c r="D264" s="127" t="s">
        <v>682</v>
      </c>
      <c r="E264" s="147" t="s">
        <v>92</v>
      </c>
      <c r="F264" s="147" t="s">
        <v>231</v>
      </c>
      <c r="G264" s="58" t="s">
        <v>679</v>
      </c>
      <c r="H264" s="59" t="s">
        <v>76</v>
      </c>
      <c r="I264" s="60">
        <v>0.39</v>
      </c>
      <c r="J264" s="61">
        <v>600</v>
      </c>
      <c r="K264" s="62"/>
      <c r="L264" s="63" t="str">
        <f t="shared" si="20"/>
        <v>-</v>
      </c>
      <c r="M264" s="64" t="str">
        <f t="shared" si="21"/>
        <v xml:space="preserve">-    € </v>
      </c>
      <c r="N264" s="58" t="s">
        <v>72</v>
      </c>
      <c r="O264" s="150" t="s">
        <v>680</v>
      </c>
      <c r="P264" s="1"/>
      <c r="Q264" s="2"/>
    </row>
    <row r="265" spans="1:17" ht="14.25" customHeight="1" x14ac:dyDescent="0.35">
      <c r="A265" s="48"/>
      <c r="B265" s="56" t="s">
        <v>683</v>
      </c>
      <c r="C265" s="126" t="s">
        <v>684</v>
      </c>
      <c r="D265" s="127" t="s">
        <v>684</v>
      </c>
      <c r="E265" s="147" t="s">
        <v>92</v>
      </c>
      <c r="F265" s="147" t="s">
        <v>231</v>
      </c>
      <c r="G265" s="58" t="s">
        <v>679</v>
      </c>
      <c r="H265" s="59" t="s">
        <v>79</v>
      </c>
      <c r="I265" s="60">
        <v>0.57000000000000006</v>
      </c>
      <c r="J265" s="61">
        <v>300</v>
      </c>
      <c r="K265" s="62"/>
      <c r="L265" s="63" t="str">
        <f t="shared" si="20"/>
        <v>-</v>
      </c>
      <c r="M265" s="64" t="str">
        <f t="shared" si="21"/>
        <v xml:space="preserve">-    € </v>
      </c>
      <c r="N265" s="58" t="s">
        <v>72</v>
      </c>
      <c r="O265" s="150" t="s">
        <v>680</v>
      </c>
      <c r="P265" s="1"/>
      <c r="Q265" s="2"/>
    </row>
    <row r="266" spans="1:17" ht="14.25" customHeight="1" x14ac:dyDescent="0.35">
      <c r="A266" s="48"/>
      <c r="B266" s="56" t="s">
        <v>685</v>
      </c>
      <c r="C266" s="126" t="s">
        <v>686</v>
      </c>
      <c r="D266" s="127" t="s">
        <v>686</v>
      </c>
      <c r="E266" s="148" t="s">
        <v>92</v>
      </c>
      <c r="F266" s="148" t="s">
        <v>231</v>
      </c>
      <c r="G266" s="58" t="s">
        <v>679</v>
      </c>
      <c r="H266" s="59" t="s">
        <v>101</v>
      </c>
      <c r="I266" s="60">
        <v>0.71</v>
      </c>
      <c r="J266" s="61">
        <v>200</v>
      </c>
      <c r="K266" s="62"/>
      <c r="L266" s="63" t="str">
        <f t="shared" si="20"/>
        <v>-</v>
      </c>
      <c r="M266" s="64" t="str">
        <f t="shared" si="21"/>
        <v xml:space="preserve">-    € </v>
      </c>
      <c r="N266" s="58" t="s">
        <v>72</v>
      </c>
      <c r="O266" s="151" t="s">
        <v>680</v>
      </c>
      <c r="P266" s="1"/>
      <c r="Q266" s="2"/>
    </row>
    <row r="267" spans="1:17" ht="14.25" customHeight="1" x14ac:dyDescent="0.35">
      <c r="A267" s="48"/>
      <c r="B267" s="56" t="s">
        <v>687</v>
      </c>
      <c r="C267" s="126" t="s">
        <v>688</v>
      </c>
      <c r="D267" s="127" t="s">
        <v>688</v>
      </c>
      <c r="E267" s="146" t="s">
        <v>82</v>
      </c>
      <c r="F267" s="146" t="s">
        <v>83</v>
      </c>
      <c r="G267" s="144" t="s">
        <v>689</v>
      </c>
      <c r="H267" s="145" t="s">
        <v>71</v>
      </c>
      <c r="I267" s="60">
        <v>0.34</v>
      </c>
      <c r="J267" s="61">
        <v>900</v>
      </c>
      <c r="K267" s="62"/>
      <c r="L267" s="63" t="str">
        <f t="shared" si="20"/>
        <v>-</v>
      </c>
      <c r="M267" s="64" t="str">
        <f t="shared" si="21"/>
        <v xml:space="preserve">-    € </v>
      </c>
      <c r="N267" s="58" t="s">
        <v>72</v>
      </c>
      <c r="O267" s="149" t="s">
        <v>690</v>
      </c>
      <c r="P267" s="1"/>
      <c r="Q267" s="2"/>
    </row>
    <row r="268" spans="1:17" ht="14.25" customHeight="1" x14ac:dyDescent="0.35">
      <c r="A268" s="48"/>
      <c r="B268" s="56" t="s">
        <v>691</v>
      </c>
      <c r="C268" s="126" t="s">
        <v>692</v>
      </c>
      <c r="D268" s="127" t="s">
        <v>692</v>
      </c>
      <c r="E268" s="147" t="s">
        <v>82</v>
      </c>
      <c r="F268" s="147" t="s">
        <v>83</v>
      </c>
      <c r="G268" s="144" t="s">
        <v>689</v>
      </c>
      <c r="H268" s="145" t="s">
        <v>76</v>
      </c>
      <c r="I268" s="60">
        <v>0.45</v>
      </c>
      <c r="J268" s="61">
        <v>600</v>
      </c>
      <c r="K268" s="62"/>
      <c r="L268" s="63" t="str">
        <f t="shared" si="20"/>
        <v>-</v>
      </c>
      <c r="M268" s="64" t="str">
        <f t="shared" si="21"/>
        <v xml:space="preserve">-    € </v>
      </c>
      <c r="N268" s="58" t="s">
        <v>72</v>
      </c>
      <c r="O268" s="150" t="s">
        <v>690</v>
      </c>
      <c r="P268" s="1"/>
      <c r="Q268" s="2"/>
    </row>
    <row r="269" spans="1:17" ht="14.25" customHeight="1" x14ac:dyDescent="0.35">
      <c r="A269" s="48"/>
      <c r="B269" s="56" t="s">
        <v>693</v>
      </c>
      <c r="C269" s="126" t="s">
        <v>694</v>
      </c>
      <c r="D269" s="127" t="s">
        <v>694</v>
      </c>
      <c r="E269" s="148" t="s">
        <v>82</v>
      </c>
      <c r="F269" s="148" t="s">
        <v>83</v>
      </c>
      <c r="G269" s="58" t="s">
        <v>689</v>
      </c>
      <c r="H269" s="59" t="s">
        <v>79</v>
      </c>
      <c r="I269" s="60">
        <v>0.62</v>
      </c>
      <c r="J269" s="61">
        <v>250</v>
      </c>
      <c r="K269" s="62"/>
      <c r="L269" s="63" t="str">
        <f t="shared" si="20"/>
        <v>-</v>
      </c>
      <c r="M269" s="64" t="str">
        <f t="shared" si="21"/>
        <v xml:space="preserve">-    € </v>
      </c>
      <c r="N269" s="58" t="s">
        <v>72</v>
      </c>
      <c r="O269" s="151" t="s">
        <v>690</v>
      </c>
      <c r="P269" s="1"/>
      <c r="Q269" s="2"/>
    </row>
    <row r="270" spans="1:17" ht="14.25" customHeight="1" x14ac:dyDescent="0.35">
      <c r="A270" s="48"/>
      <c r="B270" s="56" t="s">
        <v>695</v>
      </c>
      <c r="C270" s="126" t="s">
        <v>696</v>
      </c>
      <c r="D270" s="127" t="s">
        <v>696</v>
      </c>
      <c r="E270" s="146" t="s">
        <v>68</v>
      </c>
      <c r="F270" s="146" t="s">
        <v>231</v>
      </c>
      <c r="G270" s="58" t="s">
        <v>697</v>
      </c>
      <c r="H270" s="59" t="s">
        <v>71</v>
      </c>
      <c r="I270" s="60">
        <v>0.34</v>
      </c>
      <c r="J270" s="61">
        <v>900</v>
      </c>
      <c r="K270" s="62"/>
      <c r="L270" s="63" t="str">
        <f t="shared" si="20"/>
        <v>-</v>
      </c>
      <c r="M270" s="64" t="str">
        <f t="shared" si="21"/>
        <v xml:space="preserve">-    € </v>
      </c>
      <c r="N270" s="58" t="s">
        <v>912</v>
      </c>
      <c r="O270" s="149" t="s">
        <v>698</v>
      </c>
      <c r="P270" s="1"/>
      <c r="Q270" s="2"/>
    </row>
    <row r="271" spans="1:17" ht="14.25" customHeight="1" x14ac:dyDescent="0.35">
      <c r="A271" s="48"/>
      <c r="B271" s="56" t="s">
        <v>699</v>
      </c>
      <c r="C271" s="126" t="s">
        <v>700</v>
      </c>
      <c r="D271" s="57" t="s">
        <v>977</v>
      </c>
      <c r="E271" s="147" t="s">
        <v>68</v>
      </c>
      <c r="F271" s="147" t="s">
        <v>231</v>
      </c>
      <c r="G271" s="58" t="s">
        <v>697</v>
      </c>
      <c r="H271" s="59" t="s">
        <v>76</v>
      </c>
      <c r="I271" s="60">
        <v>0.45</v>
      </c>
      <c r="J271" s="61">
        <v>500</v>
      </c>
      <c r="K271" s="62"/>
      <c r="L271" s="63" t="str">
        <f t="shared" si="20"/>
        <v>-</v>
      </c>
      <c r="M271" s="64" t="str">
        <f t="shared" si="21"/>
        <v xml:space="preserve">-    € </v>
      </c>
      <c r="N271" s="58" t="s">
        <v>912</v>
      </c>
      <c r="O271" s="150" t="s">
        <v>698</v>
      </c>
      <c r="P271" s="1"/>
      <c r="Q271" s="2"/>
    </row>
    <row r="272" spans="1:17" s="140" customFormat="1" ht="14.25" hidden="1" customHeight="1" x14ac:dyDescent="0.35">
      <c r="A272" s="128"/>
      <c r="B272" s="129" t="s">
        <v>701</v>
      </c>
      <c r="C272" s="130" t="s">
        <v>702</v>
      </c>
      <c r="D272" s="131" t="s">
        <v>6</v>
      </c>
      <c r="E272" s="148" t="s">
        <v>68</v>
      </c>
      <c r="F272" s="148" t="s">
        <v>231</v>
      </c>
      <c r="G272" s="132" t="s">
        <v>697</v>
      </c>
      <c r="H272" s="133" t="s">
        <v>79</v>
      </c>
      <c r="I272" s="134">
        <v>0.62</v>
      </c>
      <c r="J272" s="135">
        <v>300</v>
      </c>
      <c r="K272" s="136"/>
      <c r="L272" s="137" t="str">
        <f t="shared" si="20"/>
        <v>-</v>
      </c>
      <c r="M272" s="138" t="str">
        <f t="shared" si="21"/>
        <v xml:space="preserve">-    € </v>
      </c>
      <c r="N272" s="132" t="s">
        <v>912</v>
      </c>
      <c r="O272" s="151" t="s">
        <v>698</v>
      </c>
      <c r="P272" s="139"/>
    </row>
    <row r="273" spans="1:17" ht="14.25" customHeight="1" x14ac:dyDescent="0.35">
      <c r="A273" s="48"/>
      <c r="B273" s="56" t="s">
        <v>703</v>
      </c>
      <c r="C273" s="126" t="s">
        <v>704</v>
      </c>
      <c r="D273" s="127" t="s">
        <v>704</v>
      </c>
      <c r="E273" s="146" t="s">
        <v>82</v>
      </c>
      <c r="F273" s="146" t="s">
        <v>83</v>
      </c>
      <c r="G273" s="58" t="s">
        <v>705</v>
      </c>
      <c r="H273" s="59" t="s">
        <v>71</v>
      </c>
      <c r="I273" s="60">
        <v>0.24000000000000002</v>
      </c>
      <c r="J273" s="61">
        <v>900</v>
      </c>
      <c r="K273" s="62"/>
      <c r="L273" s="63" t="str">
        <f t="shared" si="20"/>
        <v>-</v>
      </c>
      <c r="M273" s="64" t="str">
        <f t="shared" si="21"/>
        <v xml:space="preserve">-    € </v>
      </c>
      <c r="N273" s="58" t="s">
        <v>72</v>
      </c>
      <c r="O273" s="149" t="s">
        <v>706</v>
      </c>
      <c r="P273" s="1"/>
      <c r="Q273" s="2"/>
    </row>
    <row r="274" spans="1:17" ht="14.25" customHeight="1" x14ac:dyDescent="0.35">
      <c r="A274" s="48"/>
      <c r="B274" s="56" t="s">
        <v>707</v>
      </c>
      <c r="C274" s="126" t="s">
        <v>708</v>
      </c>
      <c r="D274" s="57" t="s">
        <v>978</v>
      </c>
      <c r="E274" s="147" t="s">
        <v>82</v>
      </c>
      <c r="F274" s="147" t="s">
        <v>83</v>
      </c>
      <c r="G274" s="58" t="s">
        <v>705</v>
      </c>
      <c r="H274" s="59" t="s">
        <v>76</v>
      </c>
      <c r="I274" s="60">
        <v>0.34</v>
      </c>
      <c r="J274" s="61">
        <v>600</v>
      </c>
      <c r="K274" s="62"/>
      <c r="L274" s="63" t="str">
        <f t="shared" si="20"/>
        <v>-</v>
      </c>
      <c r="M274" s="64" t="str">
        <f t="shared" si="21"/>
        <v xml:space="preserve">-    € </v>
      </c>
      <c r="N274" s="58" t="s">
        <v>72</v>
      </c>
      <c r="O274" s="150" t="s">
        <v>706</v>
      </c>
      <c r="P274" s="1"/>
      <c r="Q274" s="2"/>
    </row>
    <row r="275" spans="1:17" ht="14.25" customHeight="1" x14ac:dyDescent="0.35">
      <c r="A275" s="48"/>
      <c r="B275" s="56" t="s">
        <v>709</v>
      </c>
      <c r="C275" s="126" t="s">
        <v>710</v>
      </c>
      <c r="D275" s="57" t="s">
        <v>979</v>
      </c>
      <c r="E275" s="148" t="s">
        <v>82</v>
      </c>
      <c r="F275" s="148" t="s">
        <v>83</v>
      </c>
      <c r="G275" s="144" t="s">
        <v>705</v>
      </c>
      <c r="H275" s="145" t="s">
        <v>79</v>
      </c>
      <c r="I275" s="60">
        <v>0.49</v>
      </c>
      <c r="J275" s="61">
        <v>250</v>
      </c>
      <c r="K275" s="62"/>
      <c r="L275" s="63" t="str">
        <f t="shared" si="20"/>
        <v>-</v>
      </c>
      <c r="M275" s="64" t="str">
        <f t="shared" si="21"/>
        <v xml:space="preserve">-    € </v>
      </c>
      <c r="N275" s="58" t="s">
        <v>72</v>
      </c>
      <c r="O275" s="151" t="s">
        <v>706</v>
      </c>
      <c r="P275" s="1"/>
      <c r="Q275" s="2"/>
    </row>
    <row r="276" spans="1:17" ht="14.25" customHeight="1" x14ac:dyDescent="0.35">
      <c r="A276" s="48"/>
      <c r="B276" s="56" t="s">
        <v>711</v>
      </c>
      <c r="C276" s="126" t="s">
        <v>712</v>
      </c>
      <c r="D276" s="127" t="s">
        <v>712</v>
      </c>
      <c r="E276" s="146" t="s">
        <v>544</v>
      </c>
      <c r="F276" s="146" t="s">
        <v>318</v>
      </c>
      <c r="G276" s="58" t="s">
        <v>713</v>
      </c>
      <c r="H276" s="59" t="s">
        <v>71</v>
      </c>
      <c r="I276" s="60">
        <v>0.24000000000000002</v>
      </c>
      <c r="J276" s="61">
        <v>800</v>
      </c>
      <c r="K276" s="62"/>
      <c r="L276" s="63" t="str">
        <f t="shared" si="20"/>
        <v>-</v>
      </c>
      <c r="M276" s="64" t="str">
        <f t="shared" si="21"/>
        <v xml:space="preserve">-    € </v>
      </c>
      <c r="N276" s="58" t="s">
        <v>72</v>
      </c>
      <c r="O276" s="149" t="s">
        <v>714</v>
      </c>
      <c r="P276" s="1"/>
      <c r="Q276" s="2"/>
    </row>
    <row r="277" spans="1:17" ht="14.25" customHeight="1" x14ac:dyDescent="0.35">
      <c r="A277" s="48"/>
      <c r="B277" s="56" t="s">
        <v>711</v>
      </c>
      <c r="C277" s="126"/>
      <c r="D277" s="57" t="s">
        <v>940</v>
      </c>
      <c r="E277" s="147"/>
      <c r="F277" s="147"/>
      <c r="G277" s="144" t="s">
        <v>713</v>
      </c>
      <c r="H277" s="145" t="s">
        <v>71</v>
      </c>
      <c r="I277" s="60">
        <v>0.24000000000000002</v>
      </c>
      <c r="J277" s="61">
        <v>900</v>
      </c>
      <c r="K277" s="62"/>
      <c r="L277" s="63" t="str">
        <f t="shared" ref="L277" si="28">IF(K277="","-",K277*J277)</f>
        <v>-</v>
      </c>
      <c r="M277" s="64" t="str">
        <f t="shared" ref="M277" si="29">IF(K277="","-    € ",L277*I277)</f>
        <v xml:space="preserve">-    € </v>
      </c>
      <c r="N277" s="58" t="s">
        <v>72</v>
      </c>
      <c r="O277" s="150"/>
      <c r="P277" s="1"/>
      <c r="Q277" s="2"/>
    </row>
    <row r="278" spans="1:17" ht="14.25" customHeight="1" x14ac:dyDescent="0.35">
      <c r="A278" s="48"/>
      <c r="B278" s="56" t="s">
        <v>715</v>
      </c>
      <c r="C278" s="126" t="s">
        <v>716</v>
      </c>
      <c r="D278" s="57" t="s">
        <v>980</v>
      </c>
      <c r="E278" s="147" t="s">
        <v>544</v>
      </c>
      <c r="F278" s="147" t="s">
        <v>318</v>
      </c>
      <c r="G278" s="144" t="s">
        <v>713</v>
      </c>
      <c r="H278" s="145" t="s">
        <v>76</v>
      </c>
      <c r="I278" s="60">
        <v>0.31</v>
      </c>
      <c r="J278" s="61">
        <v>600</v>
      </c>
      <c r="K278" s="62"/>
      <c r="L278" s="63" t="str">
        <f t="shared" si="20"/>
        <v>-</v>
      </c>
      <c r="M278" s="64" t="str">
        <f t="shared" si="21"/>
        <v xml:space="preserve">-    € </v>
      </c>
      <c r="N278" s="58" t="s">
        <v>72</v>
      </c>
      <c r="O278" s="150" t="s">
        <v>714</v>
      </c>
      <c r="P278" s="1"/>
      <c r="Q278" s="2"/>
    </row>
    <row r="279" spans="1:17" ht="14.25" customHeight="1" x14ac:dyDescent="0.35">
      <c r="A279" s="48"/>
      <c r="B279" s="56" t="s">
        <v>717</v>
      </c>
      <c r="C279" s="126"/>
      <c r="D279" s="57" t="s">
        <v>941</v>
      </c>
      <c r="E279" s="147"/>
      <c r="F279" s="147"/>
      <c r="G279" s="144" t="s">
        <v>713</v>
      </c>
      <c r="H279" s="145" t="s">
        <v>79</v>
      </c>
      <c r="I279" s="60">
        <v>0.48</v>
      </c>
      <c r="J279" s="61">
        <v>250</v>
      </c>
      <c r="K279" s="62"/>
      <c r="L279" s="63" t="str">
        <f t="shared" ref="L279" si="30">IF(K279="","-",K279*J279)</f>
        <v>-</v>
      </c>
      <c r="M279" s="64" t="str">
        <f t="shared" ref="M279" si="31">IF(K279="","-    € ",L279*I279)</f>
        <v xml:space="preserve">-    € </v>
      </c>
      <c r="N279" s="58" t="s">
        <v>72</v>
      </c>
      <c r="O279" s="150"/>
      <c r="P279" s="1"/>
      <c r="Q279" s="2"/>
    </row>
    <row r="280" spans="1:17" ht="14.25" customHeight="1" x14ac:dyDescent="0.35">
      <c r="A280" s="48"/>
      <c r="B280" s="56" t="s">
        <v>717</v>
      </c>
      <c r="C280" s="126" t="s">
        <v>718</v>
      </c>
      <c r="D280" s="57" t="s">
        <v>941</v>
      </c>
      <c r="E280" s="148" t="s">
        <v>544</v>
      </c>
      <c r="F280" s="148" t="s">
        <v>318</v>
      </c>
      <c r="G280" s="144" t="s">
        <v>713</v>
      </c>
      <c r="H280" s="145" t="s">
        <v>163</v>
      </c>
      <c r="I280" s="60">
        <v>0.48</v>
      </c>
      <c r="J280" s="61">
        <v>250</v>
      </c>
      <c r="K280" s="62"/>
      <c r="L280" s="63" t="str">
        <f t="shared" si="20"/>
        <v>-</v>
      </c>
      <c r="M280" s="64" t="str">
        <f t="shared" si="21"/>
        <v xml:space="preserve">-    € </v>
      </c>
      <c r="N280" s="58" t="s">
        <v>72</v>
      </c>
      <c r="O280" s="151" t="s">
        <v>714</v>
      </c>
      <c r="P280" s="1"/>
      <c r="Q280" s="2"/>
    </row>
    <row r="281" spans="1:17" ht="14.25" customHeight="1" x14ac:dyDescent="0.35">
      <c r="A281" s="48"/>
      <c r="B281" s="56" t="s">
        <v>942</v>
      </c>
      <c r="C281" s="126"/>
      <c r="D281" s="57" t="s">
        <v>943</v>
      </c>
      <c r="E281" s="146" t="s">
        <v>68</v>
      </c>
      <c r="F281" s="146" t="s">
        <v>357</v>
      </c>
      <c r="G281" s="58" t="s">
        <v>721</v>
      </c>
      <c r="H281" s="59" t="s">
        <v>71</v>
      </c>
      <c r="I281" s="60">
        <v>0.33</v>
      </c>
      <c r="J281" s="61">
        <v>900</v>
      </c>
      <c r="K281" s="62"/>
      <c r="L281" s="63" t="str">
        <f t="shared" ref="L281" si="32">IF(K281="","-",K281*J281)</f>
        <v>-</v>
      </c>
      <c r="M281" s="64" t="str">
        <f t="shared" ref="M281" si="33">IF(K281="","-    € ",L281*I281)</f>
        <v xml:space="preserve">-    € </v>
      </c>
      <c r="N281" s="58" t="s">
        <v>912</v>
      </c>
      <c r="O281" s="149" t="s">
        <v>722</v>
      </c>
      <c r="P281" s="1"/>
      <c r="Q281" s="2"/>
    </row>
    <row r="282" spans="1:17" ht="14.25" customHeight="1" x14ac:dyDescent="0.35">
      <c r="A282" s="48"/>
      <c r="B282" s="56" t="s">
        <v>719</v>
      </c>
      <c r="C282" s="126" t="s">
        <v>720</v>
      </c>
      <c r="D282" s="57" t="s">
        <v>981</v>
      </c>
      <c r="E282" s="147" t="s">
        <v>68</v>
      </c>
      <c r="F282" s="147" t="s">
        <v>357</v>
      </c>
      <c r="G282" s="58" t="s">
        <v>721</v>
      </c>
      <c r="H282" s="59" t="s">
        <v>76</v>
      </c>
      <c r="I282" s="60">
        <v>0.48</v>
      </c>
      <c r="J282" s="61">
        <v>500</v>
      </c>
      <c r="K282" s="62"/>
      <c r="L282" s="63" t="str">
        <f t="shared" si="20"/>
        <v>-</v>
      </c>
      <c r="M282" s="64" t="str">
        <f t="shared" si="21"/>
        <v xml:space="preserve">-    € </v>
      </c>
      <c r="N282" s="58" t="s">
        <v>912</v>
      </c>
      <c r="O282" s="150" t="s">
        <v>722</v>
      </c>
      <c r="P282" s="1"/>
      <c r="Q282" s="2"/>
    </row>
    <row r="283" spans="1:17" s="140" customFormat="1" ht="14.25" hidden="1" customHeight="1" x14ac:dyDescent="0.35">
      <c r="A283" s="128"/>
      <c r="B283" s="129" t="s">
        <v>723</v>
      </c>
      <c r="C283" s="130" t="s">
        <v>724</v>
      </c>
      <c r="D283" s="131" t="s">
        <v>6</v>
      </c>
      <c r="E283" s="148" t="s">
        <v>68</v>
      </c>
      <c r="F283" s="148" t="s">
        <v>357</v>
      </c>
      <c r="G283" s="132" t="s">
        <v>721</v>
      </c>
      <c r="H283" s="133" t="s">
        <v>79</v>
      </c>
      <c r="I283" s="134">
        <v>0.66</v>
      </c>
      <c r="J283" s="135">
        <v>300</v>
      </c>
      <c r="K283" s="136"/>
      <c r="L283" s="137" t="str">
        <f t="shared" si="20"/>
        <v>-</v>
      </c>
      <c r="M283" s="138" t="str">
        <f t="shared" si="21"/>
        <v xml:space="preserve">-    € </v>
      </c>
      <c r="N283" s="132" t="s">
        <v>912</v>
      </c>
      <c r="O283" s="151" t="s">
        <v>722</v>
      </c>
      <c r="P283" s="139"/>
    </row>
    <row r="284" spans="1:17" ht="14.25" customHeight="1" x14ac:dyDescent="0.35">
      <c r="A284" s="48"/>
      <c r="B284" s="56" t="s">
        <v>725</v>
      </c>
      <c r="C284" s="126" t="s">
        <v>726</v>
      </c>
      <c r="D284" s="127" t="s">
        <v>726</v>
      </c>
      <c r="E284" s="146" t="s">
        <v>92</v>
      </c>
      <c r="F284" s="146" t="s">
        <v>121</v>
      </c>
      <c r="G284" s="58" t="s">
        <v>727</v>
      </c>
      <c r="H284" s="59" t="s">
        <v>71</v>
      </c>
      <c r="I284" s="60">
        <v>0.29000000000000004</v>
      </c>
      <c r="J284" s="61">
        <v>800</v>
      </c>
      <c r="K284" s="62"/>
      <c r="L284" s="63" t="str">
        <f t="shared" si="20"/>
        <v>-</v>
      </c>
      <c r="M284" s="64" t="str">
        <f t="shared" si="21"/>
        <v xml:space="preserve">-    € </v>
      </c>
      <c r="N284" s="58" t="s">
        <v>72</v>
      </c>
      <c r="O284" s="149" t="s">
        <v>728</v>
      </c>
      <c r="P284" s="1"/>
      <c r="Q284" s="2"/>
    </row>
    <row r="285" spans="1:17" ht="14.25" customHeight="1" x14ac:dyDescent="0.35">
      <c r="A285" s="48"/>
      <c r="B285" s="56" t="s">
        <v>729</v>
      </c>
      <c r="C285" s="126" t="s">
        <v>730</v>
      </c>
      <c r="D285" s="127" t="s">
        <v>730</v>
      </c>
      <c r="E285" s="147" t="s">
        <v>92</v>
      </c>
      <c r="F285" s="147" t="s">
        <v>121</v>
      </c>
      <c r="G285" s="58" t="s">
        <v>727</v>
      </c>
      <c r="H285" s="59" t="s">
        <v>76</v>
      </c>
      <c r="I285" s="60">
        <v>0.36</v>
      </c>
      <c r="J285" s="61">
        <v>500</v>
      </c>
      <c r="K285" s="62"/>
      <c r="L285" s="63" t="str">
        <f t="shared" si="20"/>
        <v>-</v>
      </c>
      <c r="M285" s="64" t="str">
        <f t="shared" si="21"/>
        <v xml:space="preserve">-    € </v>
      </c>
      <c r="N285" s="58" t="s">
        <v>72</v>
      </c>
      <c r="O285" s="150" t="s">
        <v>728</v>
      </c>
      <c r="P285" s="1"/>
      <c r="Q285" s="2"/>
    </row>
    <row r="286" spans="1:17" ht="14.25" customHeight="1" x14ac:dyDescent="0.35">
      <c r="A286" s="48"/>
      <c r="B286" s="56" t="s">
        <v>731</v>
      </c>
      <c r="C286" s="126" t="s">
        <v>732</v>
      </c>
      <c r="D286" s="127" t="s">
        <v>732</v>
      </c>
      <c r="E286" s="147" t="s">
        <v>92</v>
      </c>
      <c r="F286" s="147" t="s">
        <v>121</v>
      </c>
      <c r="G286" s="58" t="s">
        <v>727</v>
      </c>
      <c r="H286" s="59" t="s">
        <v>79</v>
      </c>
      <c r="I286" s="60">
        <v>0.55000000000000004</v>
      </c>
      <c r="J286" s="61">
        <v>250</v>
      </c>
      <c r="K286" s="62"/>
      <c r="L286" s="63" t="str">
        <f t="shared" si="20"/>
        <v>-</v>
      </c>
      <c r="M286" s="64" t="str">
        <f t="shared" si="21"/>
        <v xml:space="preserve">-    € </v>
      </c>
      <c r="N286" s="58" t="s">
        <v>72</v>
      </c>
      <c r="O286" s="150" t="s">
        <v>728</v>
      </c>
      <c r="P286" s="1"/>
      <c r="Q286" s="2"/>
    </row>
    <row r="287" spans="1:17" ht="14.25" customHeight="1" x14ac:dyDescent="0.35">
      <c r="A287" s="48"/>
      <c r="B287" s="56" t="s">
        <v>733</v>
      </c>
      <c r="C287" s="126" t="s">
        <v>734</v>
      </c>
      <c r="D287" s="127" t="s">
        <v>734</v>
      </c>
      <c r="E287" s="148" t="s">
        <v>92</v>
      </c>
      <c r="F287" s="148" t="s">
        <v>121</v>
      </c>
      <c r="G287" s="58" t="s">
        <v>727</v>
      </c>
      <c r="H287" s="59" t="s">
        <v>101</v>
      </c>
      <c r="I287" s="60">
        <v>0.67</v>
      </c>
      <c r="J287" s="61">
        <v>150</v>
      </c>
      <c r="K287" s="62"/>
      <c r="L287" s="63" t="str">
        <f t="shared" si="20"/>
        <v>-</v>
      </c>
      <c r="M287" s="64" t="str">
        <f t="shared" si="21"/>
        <v xml:space="preserve">-    € </v>
      </c>
      <c r="N287" s="58" t="s">
        <v>72</v>
      </c>
      <c r="O287" s="151" t="s">
        <v>728</v>
      </c>
      <c r="P287" s="1"/>
      <c r="Q287" s="2"/>
    </row>
    <row r="288" spans="1:17" ht="14.25" customHeight="1" x14ac:dyDescent="0.35">
      <c r="A288" s="48"/>
      <c r="B288" s="56" t="s">
        <v>735</v>
      </c>
      <c r="C288" s="126" t="s">
        <v>736</v>
      </c>
      <c r="D288" s="127" t="s">
        <v>736</v>
      </c>
      <c r="E288" s="146" t="s">
        <v>92</v>
      </c>
      <c r="F288" s="146" t="s">
        <v>121</v>
      </c>
      <c r="G288" s="58" t="s">
        <v>737</v>
      </c>
      <c r="H288" s="59" t="s">
        <v>71</v>
      </c>
      <c r="I288" s="60">
        <v>0.33</v>
      </c>
      <c r="J288" s="61">
        <v>800</v>
      </c>
      <c r="K288" s="62"/>
      <c r="L288" s="63" t="str">
        <f t="shared" si="20"/>
        <v>-</v>
      </c>
      <c r="M288" s="64" t="str">
        <f t="shared" si="21"/>
        <v xml:space="preserve">-    € </v>
      </c>
      <c r="N288" s="58" t="s">
        <v>72</v>
      </c>
      <c r="O288" s="149" t="s">
        <v>738</v>
      </c>
      <c r="P288" s="1"/>
      <c r="Q288" s="2"/>
    </row>
    <row r="289" spans="1:17" ht="14.25" customHeight="1" x14ac:dyDescent="0.35">
      <c r="A289" s="48"/>
      <c r="B289" s="56" t="s">
        <v>739</v>
      </c>
      <c r="C289" s="126" t="s">
        <v>740</v>
      </c>
      <c r="D289" s="127" t="s">
        <v>740</v>
      </c>
      <c r="E289" s="147" t="s">
        <v>92</v>
      </c>
      <c r="F289" s="147" t="s">
        <v>121</v>
      </c>
      <c r="G289" s="58" t="s">
        <v>737</v>
      </c>
      <c r="H289" s="59" t="s">
        <v>76</v>
      </c>
      <c r="I289" s="60">
        <v>0.37</v>
      </c>
      <c r="J289" s="61">
        <v>500</v>
      </c>
      <c r="K289" s="62"/>
      <c r="L289" s="63" t="str">
        <f t="shared" si="20"/>
        <v>-</v>
      </c>
      <c r="M289" s="64" t="str">
        <f t="shared" si="21"/>
        <v xml:space="preserve">-    € </v>
      </c>
      <c r="N289" s="58" t="s">
        <v>72</v>
      </c>
      <c r="O289" s="150" t="s">
        <v>738</v>
      </c>
      <c r="P289" s="1"/>
      <c r="Q289" s="2"/>
    </row>
    <row r="290" spans="1:17" ht="14.25" customHeight="1" x14ac:dyDescent="0.35">
      <c r="A290" s="48"/>
      <c r="B290" s="56" t="s">
        <v>741</v>
      </c>
      <c r="C290" s="126" t="s">
        <v>742</v>
      </c>
      <c r="D290" s="57" t="s">
        <v>982</v>
      </c>
      <c r="E290" s="147" t="s">
        <v>92</v>
      </c>
      <c r="F290" s="147" t="s">
        <v>121</v>
      </c>
      <c r="G290" s="58" t="s">
        <v>737</v>
      </c>
      <c r="H290" s="59" t="s">
        <v>79</v>
      </c>
      <c r="I290" s="60">
        <v>0.57000000000000006</v>
      </c>
      <c r="J290" s="61">
        <v>250</v>
      </c>
      <c r="K290" s="62"/>
      <c r="L290" s="63" t="str">
        <f t="shared" si="20"/>
        <v>-</v>
      </c>
      <c r="M290" s="64" t="str">
        <f t="shared" si="21"/>
        <v xml:space="preserve">-    € </v>
      </c>
      <c r="N290" s="58" t="s">
        <v>912</v>
      </c>
      <c r="O290" s="150" t="s">
        <v>738</v>
      </c>
      <c r="P290" s="1"/>
      <c r="Q290" s="2"/>
    </row>
    <row r="291" spans="1:17" ht="14.25" customHeight="1" x14ac:dyDescent="0.35">
      <c r="A291" s="48"/>
      <c r="B291" s="56" t="s">
        <v>743</v>
      </c>
      <c r="C291" s="126" t="s">
        <v>744</v>
      </c>
      <c r="D291" s="127" t="s">
        <v>744</v>
      </c>
      <c r="E291" s="148" t="s">
        <v>92</v>
      </c>
      <c r="F291" s="148" t="s">
        <v>121</v>
      </c>
      <c r="G291" s="58" t="s">
        <v>737</v>
      </c>
      <c r="H291" s="59" t="s">
        <v>101</v>
      </c>
      <c r="I291" s="60">
        <v>0.68</v>
      </c>
      <c r="J291" s="61">
        <v>150</v>
      </c>
      <c r="K291" s="62"/>
      <c r="L291" s="63" t="str">
        <f t="shared" si="20"/>
        <v>-</v>
      </c>
      <c r="M291" s="64" t="str">
        <f t="shared" si="21"/>
        <v xml:space="preserve">-    € </v>
      </c>
      <c r="N291" s="58" t="s">
        <v>72</v>
      </c>
      <c r="O291" s="151" t="s">
        <v>738</v>
      </c>
      <c r="P291" s="1"/>
      <c r="Q291" s="2"/>
    </row>
    <row r="292" spans="1:17" ht="14.25" customHeight="1" x14ac:dyDescent="0.35">
      <c r="A292" s="48"/>
      <c r="B292" s="56" t="s">
        <v>745</v>
      </c>
      <c r="C292" s="126" t="s">
        <v>746</v>
      </c>
      <c r="D292" s="127" t="s">
        <v>746</v>
      </c>
      <c r="E292" s="146" t="s">
        <v>68</v>
      </c>
      <c r="F292" s="146" t="s">
        <v>83</v>
      </c>
      <c r="G292" s="58" t="s">
        <v>747</v>
      </c>
      <c r="H292" s="59" t="s">
        <v>71</v>
      </c>
      <c r="I292" s="60">
        <v>0.41000000000000003</v>
      </c>
      <c r="J292" s="61">
        <v>800</v>
      </c>
      <c r="K292" s="62"/>
      <c r="L292" s="63" t="str">
        <f t="shared" si="20"/>
        <v>-</v>
      </c>
      <c r="M292" s="64" t="str">
        <f t="shared" si="21"/>
        <v xml:space="preserve">-    € </v>
      </c>
      <c r="N292" s="58" t="s">
        <v>72</v>
      </c>
      <c r="O292" s="149" t="s">
        <v>748</v>
      </c>
      <c r="P292" s="1"/>
      <c r="Q292" s="2"/>
    </row>
    <row r="293" spans="1:17" ht="14.25" customHeight="1" x14ac:dyDescent="0.35">
      <c r="A293" s="48"/>
      <c r="B293" s="56" t="s">
        <v>749</v>
      </c>
      <c r="C293" s="126" t="s">
        <v>750</v>
      </c>
      <c r="D293" s="127" t="s">
        <v>750</v>
      </c>
      <c r="E293" s="147" t="s">
        <v>68</v>
      </c>
      <c r="F293" s="147" t="s">
        <v>83</v>
      </c>
      <c r="G293" s="58" t="s">
        <v>747</v>
      </c>
      <c r="H293" s="59" t="s">
        <v>76</v>
      </c>
      <c r="I293" s="60">
        <v>0.51</v>
      </c>
      <c r="J293" s="61">
        <v>600</v>
      </c>
      <c r="K293" s="62"/>
      <c r="L293" s="63" t="str">
        <f t="shared" si="20"/>
        <v>-</v>
      </c>
      <c r="M293" s="64" t="str">
        <f t="shared" si="21"/>
        <v xml:space="preserve">-    € </v>
      </c>
      <c r="N293" s="58" t="s">
        <v>72</v>
      </c>
      <c r="O293" s="150" t="s">
        <v>748</v>
      </c>
      <c r="P293" s="1"/>
      <c r="Q293" s="2"/>
    </row>
    <row r="294" spans="1:17" ht="14.25" customHeight="1" x14ac:dyDescent="0.35">
      <c r="A294" s="48"/>
      <c r="B294" s="56" t="s">
        <v>751</v>
      </c>
      <c r="C294" s="126" t="s">
        <v>752</v>
      </c>
      <c r="D294" s="127" t="s">
        <v>752</v>
      </c>
      <c r="E294" s="148" t="s">
        <v>68</v>
      </c>
      <c r="F294" s="148" t="s">
        <v>83</v>
      </c>
      <c r="G294" s="58" t="s">
        <v>747</v>
      </c>
      <c r="H294" s="59" t="s">
        <v>79</v>
      </c>
      <c r="I294" s="60">
        <v>0.62</v>
      </c>
      <c r="J294" s="61">
        <v>300</v>
      </c>
      <c r="K294" s="62"/>
      <c r="L294" s="63" t="str">
        <f t="shared" si="20"/>
        <v>-</v>
      </c>
      <c r="M294" s="64" t="str">
        <f t="shared" si="21"/>
        <v xml:space="preserve">-    € </v>
      </c>
      <c r="N294" s="58" t="s">
        <v>72</v>
      </c>
      <c r="O294" s="151" t="s">
        <v>748</v>
      </c>
      <c r="P294" s="1"/>
      <c r="Q294" s="2"/>
    </row>
    <row r="295" spans="1:17" s="140" customFormat="1" ht="14.25" hidden="1" customHeight="1" x14ac:dyDescent="0.35">
      <c r="A295" s="128"/>
      <c r="B295" s="129" t="s">
        <v>753</v>
      </c>
      <c r="C295" s="130" t="s">
        <v>754</v>
      </c>
      <c r="D295" s="131" t="s">
        <v>6</v>
      </c>
      <c r="E295" s="154" t="s">
        <v>533</v>
      </c>
      <c r="F295" s="154" t="s">
        <v>318</v>
      </c>
      <c r="G295" s="132" t="s">
        <v>755</v>
      </c>
      <c r="H295" s="133" t="s">
        <v>76</v>
      </c>
      <c r="I295" s="134">
        <v>0.35000000000000003</v>
      </c>
      <c r="J295" s="135">
        <v>500</v>
      </c>
      <c r="K295" s="136"/>
      <c r="L295" s="137" t="str">
        <f t="shared" si="20"/>
        <v>-</v>
      </c>
      <c r="M295" s="138" t="str">
        <f t="shared" si="21"/>
        <v xml:space="preserve">-    € </v>
      </c>
      <c r="N295" s="132" t="s">
        <v>72</v>
      </c>
      <c r="O295" s="157" t="s">
        <v>756</v>
      </c>
      <c r="P295" s="139"/>
    </row>
    <row r="296" spans="1:17" s="140" customFormat="1" ht="14.25" hidden="1" customHeight="1" x14ac:dyDescent="0.35">
      <c r="A296" s="128"/>
      <c r="B296" s="129" t="s">
        <v>757</v>
      </c>
      <c r="C296" s="130" t="s">
        <v>758</v>
      </c>
      <c r="D296" s="131" t="s">
        <v>6</v>
      </c>
      <c r="E296" s="156" t="s">
        <v>533</v>
      </c>
      <c r="F296" s="156" t="s">
        <v>318</v>
      </c>
      <c r="G296" s="132" t="s">
        <v>755</v>
      </c>
      <c r="H296" s="133" t="s">
        <v>79</v>
      </c>
      <c r="I296" s="134">
        <v>0.57999999999999996</v>
      </c>
      <c r="J296" s="135">
        <v>250</v>
      </c>
      <c r="K296" s="136"/>
      <c r="L296" s="137" t="str">
        <f t="shared" si="20"/>
        <v>-</v>
      </c>
      <c r="M296" s="138" t="str">
        <f t="shared" si="21"/>
        <v xml:space="preserve">-    € </v>
      </c>
      <c r="N296" s="132" t="s">
        <v>72</v>
      </c>
      <c r="O296" s="159" t="s">
        <v>756</v>
      </c>
      <c r="P296" s="139"/>
    </row>
    <row r="297" spans="1:17" ht="14.25" customHeight="1" x14ac:dyDescent="0.35">
      <c r="A297" s="48"/>
      <c r="B297" s="56" t="s">
        <v>759</v>
      </c>
      <c r="C297" s="126" t="s">
        <v>760</v>
      </c>
      <c r="D297" s="127" t="s">
        <v>760</v>
      </c>
      <c r="E297" s="146" t="s">
        <v>68</v>
      </c>
      <c r="F297" s="146" t="s">
        <v>130</v>
      </c>
      <c r="G297" s="58" t="s">
        <v>761</v>
      </c>
      <c r="H297" s="59" t="s">
        <v>71</v>
      </c>
      <c r="I297" s="60">
        <v>0.37</v>
      </c>
      <c r="J297" s="61">
        <v>900</v>
      </c>
      <c r="K297" s="62"/>
      <c r="L297" s="63" t="str">
        <f t="shared" si="20"/>
        <v>-</v>
      </c>
      <c r="M297" s="64" t="str">
        <f t="shared" si="21"/>
        <v xml:space="preserve">-    € </v>
      </c>
      <c r="N297" s="58" t="s">
        <v>912</v>
      </c>
      <c r="O297" s="149" t="s">
        <v>762</v>
      </c>
      <c r="P297" s="1"/>
      <c r="Q297" s="2"/>
    </row>
    <row r="298" spans="1:17" ht="14.25" customHeight="1" x14ac:dyDescent="0.35">
      <c r="A298" s="48"/>
      <c r="B298" s="56" t="s">
        <v>763</v>
      </c>
      <c r="C298" s="126" t="s">
        <v>764</v>
      </c>
      <c r="D298" s="57" t="s">
        <v>983</v>
      </c>
      <c r="E298" s="147" t="s">
        <v>68</v>
      </c>
      <c r="F298" s="147" t="s">
        <v>130</v>
      </c>
      <c r="G298" s="58" t="s">
        <v>761</v>
      </c>
      <c r="H298" s="59" t="s">
        <v>76</v>
      </c>
      <c r="I298" s="60">
        <v>0.48</v>
      </c>
      <c r="J298" s="61">
        <v>500</v>
      </c>
      <c r="K298" s="62"/>
      <c r="L298" s="63" t="str">
        <f t="shared" si="20"/>
        <v>-</v>
      </c>
      <c r="M298" s="64" t="str">
        <f t="shared" si="21"/>
        <v xml:space="preserve">-    € </v>
      </c>
      <c r="N298" s="58" t="s">
        <v>912</v>
      </c>
      <c r="O298" s="150" t="s">
        <v>762</v>
      </c>
      <c r="P298" s="1"/>
      <c r="Q298" s="2"/>
    </row>
    <row r="299" spans="1:17" s="140" customFormat="1" ht="14.25" hidden="1" customHeight="1" x14ac:dyDescent="0.35">
      <c r="A299" s="128"/>
      <c r="B299" s="129" t="s">
        <v>765</v>
      </c>
      <c r="C299" s="130" t="s">
        <v>766</v>
      </c>
      <c r="D299" s="131" t="s">
        <v>6</v>
      </c>
      <c r="E299" s="148" t="s">
        <v>68</v>
      </c>
      <c r="F299" s="148" t="s">
        <v>130</v>
      </c>
      <c r="G299" s="132" t="s">
        <v>761</v>
      </c>
      <c r="H299" s="133" t="s">
        <v>79</v>
      </c>
      <c r="I299" s="134">
        <v>0.63</v>
      </c>
      <c r="J299" s="135">
        <v>300</v>
      </c>
      <c r="K299" s="136"/>
      <c r="L299" s="137" t="str">
        <f t="shared" ref="L299:L332" si="34">IF(K299="","-",K299*J299)</f>
        <v>-</v>
      </c>
      <c r="M299" s="138" t="str">
        <f t="shared" ref="M299:M332" si="35">IF(K299="","-    € ",L299*I299)</f>
        <v xml:space="preserve">-    € </v>
      </c>
      <c r="N299" s="132" t="s">
        <v>912</v>
      </c>
      <c r="O299" s="151" t="s">
        <v>762</v>
      </c>
      <c r="P299" s="139"/>
    </row>
    <row r="300" spans="1:17" s="140" customFormat="1" ht="14.25" hidden="1" customHeight="1" x14ac:dyDescent="0.35">
      <c r="A300" s="128"/>
      <c r="B300" s="129" t="s">
        <v>767</v>
      </c>
      <c r="C300" s="130" t="s">
        <v>768</v>
      </c>
      <c r="D300" s="131" t="s">
        <v>6</v>
      </c>
      <c r="E300" s="154" t="s">
        <v>68</v>
      </c>
      <c r="F300" s="154" t="s">
        <v>69</v>
      </c>
      <c r="G300" s="132" t="s">
        <v>769</v>
      </c>
      <c r="H300" s="133" t="s">
        <v>76</v>
      </c>
      <c r="I300" s="134">
        <v>0.48</v>
      </c>
      <c r="J300" s="135">
        <v>600</v>
      </c>
      <c r="K300" s="136"/>
      <c r="L300" s="137" t="str">
        <f t="shared" si="34"/>
        <v>-</v>
      </c>
      <c r="M300" s="138" t="str">
        <f t="shared" si="35"/>
        <v xml:space="preserve">-    € </v>
      </c>
      <c r="N300" s="132" t="s">
        <v>912</v>
      </c>
      <c r="O300" s="157" t="s">
        <v>770</v>
      </c>
      <c r="P300" s="139"/>
    </row>
    <row r="301" spans="1:17" s="140" customFormat="1" ht="14.25" hidden="1" customHeight="1" x14ac:dyDescent="0.35">
      <c r="A301" s="128"/>
      <c r="B301" s="129" t="s">
        <v>771</v>
      </c>
      <c r="C301" s="130" t="s">
        <v>772</v>
      </c>
      <c r="D301" s="131" t="s">
        <v>6</v>
      </c>
      <c r="E301" s="156" t="s">
        <v>68</v>
      </c>
      <c r="F301" s="156" t="s">
        <v>69</v>
      </c>
      <c r="G301" s="132" t="s">
        <v>769</v>
      </c>
      <c r="H301" s="133" t="s">
        <v>79</v>
      </c>
      <c r="I301" s="134">
        <v>0.63</v>
      </c>
      <c r="J301" s="135">
        <v>300</v>
      </c>
      <c r="K301" s="136"/>
      <c r="L301" s="137" t="str">
        <f t="shared" si="34"/>
        <v>-</v>
      </c>
      <c r="M301" s="138" t="str">
        <f t="shared" si="35"/>
        <v xml:space="preserve">-    € </v>
      </c>
      <c r="N301" s="132" t="s">
        <v>912</v>
      </c>
      <c r="O301" s="159" t="s">
        <v>770</v>
      </c>
      <c r="P301" s="139"/>
    </row>
    <row r="302" spans="1:17" ht="14.25" customHeight="1" x14ac:dyDescent="0.35">
      <c r="A302" s="48"/>
      <c r="B302" s="56" t="s">
        <v>773</v>
      </c>
      <c r="C302" s="126" t="s">
        <v>774</v>
      </c>
      <c r="D302" s="127" t="s">
        <v>774</v>
      </c>
      <c r="E302" s="146" t="s">
        <v>68</v>
      </c>
      <c r="F302" s="146" t="s">
        <v>318</v>
      </c>
      <c r="G302" s="58" t="s">
        <v>775</v>
      </c>
      <c r="H302" s="59" t="s">
        <v>71</v>
      </c>
      <c r="I302" s="60">
        <v>0.33</v>
      </c>
      <c r="J302" s="61">
        <v>700</v>
      </c>
      <c r="K302" s="62"/>
      <c r="L302" s="63" t="str">
        <f t="shared" si="34"/>
        <v>-</v>
      </c>
      <c r="M302" s="64" t="str">
        <f t="shared" si="35"/>
        <v xml:space="preserve">-    € </v>
      </c>
      <c r="N302" s="58" t="s">
        <v>912</v>
      </c>
      <c r="O302" s="149" t="s">
        <v>776</v>
      </c>
      <c r="P302" s="1"/>
      <c r="Q302" s="2"/>
    </row>
    <row r="303" spans="1:17" ht="14.25" customHeight="1" x14ac:dyDescent="0.35">
      <c r="A303" s="48"/>
      <c r="B303" s="56" t="s">
        <v>777</v>
      </c>
      <c r="C303" s="126" t="s">
        <v>778</v>
      </c>
      <c r="D303" s="127" t="s">
        <v>778</v>
      </c>
      <c r="E303" s="147" t="s">
        <v>68</v>
      </c>
      <c r="F303" s="147" t="s">
        <v>318</v>
      </c>
      <c r="G303" s="58" t="s">
        <v>775</v>
      </c>
      <c r="H303" s="59" t="s">
        <v>76</v>
      </c>
      <c r="I303" s="60">
        <v>0.39</v>
      </c>
      <c r="J303" s="61">
        <v>500</v>
      </c>
      <c r="K303" s="62"/>
      <c r="L303" s="63" t="str">
        <f t="shared" si="34"/>
        <v>-</v>
      </c>
      <c r="M303" s="64" t="str">
        <f t="shared" si="35"/>
        <v xml:space="preserve">-    € </v>
      </c>
      <c r="N303" s="58" t="s">
        <v>912</v>
      </c>
      <c r="O303" s="150" t="s">
        <v>776</v>
      </c>
      <c r="P303" s="1"/>
      <c r="Q303" s="2"/>
    </row>
    <row r="304" spans="1:17" ht="14.25" customHeight="1" x14ac:dyDescent="0.35">
      <c r="A304" s="48"/>
      <c r="B304" s="56" t="s">
        <v>779</v>
      </c>
      <c r="C304" s="126" t="s">
        <v>780</v>
      </c>
      <c r="D304" s="127" t="s">
        <v>780</v>
      </c>
      <c r="E304" s="148" t="s">
        <v>68</v>
      </c>
      <c r="F304" s="148" t="s">
        <v>318</v>
      </c>
      <c r="G304" s="58" t="s">
        <v>775</v>
      </c>
      <c r="H304" s="59" t="s">
        <v>79</v>
      </c>
      <c r="I304" s="60">
        <v>0.57000000000000006</v>
      </c>
      <c r="J304" s="61">
        <v>250</v>
      </c>
      <c r="K304" s="62"/>
      <c r="L304" s="63" t="str">
        <f t="shared" si="34"/>
        <v>-</v>
      </c>
      <c r="M304" s="64" t="str">
        <f t="shared" si="35"/>
        <v xml:space="preserve">-    € </v>
      </c>
      <c r="N304" s="58" t="s">
        <v>912</v>
      </c>
      <c r="O304" s="151" t="s">
        <v>776</v>
      </c>
      <c r="P304" s="1"/>
      <c r="Q304" s="2"/>
    </row>
    <row r="305" spans="1:17" ht="14.25" customHeight="1" x14ac:dyDescent="0.35">
      <c r="A305" s="48"/>
      <c r="B305" s="56" t="s">
        <v>781</v>
      </c>
      <c r="C305" s="126" t="s">
        <v>782</v>
      </c>
      <c r="D305" s="127" t="s">
        <v>782</v>
      </c>
      <c r="E305" s="146" t="s">
        <v>92</v>
      </c>
      <c r="F305" s="146" t="s">
        <v>318</v>
      </c>
      <c r="G305" s="58" t="s">
        <v>783</v>
      </c>
      <c r="H305" s="59" t="s">
        <v>71</v>
      </c>
      <c r="I305" s="60">
        <v>0.2</v>
      </c>
      <c r="J305" s="61">
        <v>800</v>
      </c>
      <c r="K305" s="62"/>
      <c r="L305" s="63" t="str">
        <f t="shared" si="34"/>
        <v>-</v>
      </c>
      <c r="M305" s="64" t="str">
        <f t="shared" si="35"/>
        <v xml:space="preserve">-    € </v>
      </c>
      <c r="N305" s="58" t="s">
        <v>72</v>
      </c>
      <c r="O305" s="149" t="s">
        <v>784</v>
      </c>
      <c r="P305" s="1"/>
      <c r="Q305" s="2"/>
    </row>
    <row r="306" spans="1:17" ht="14.25" customHeight="1" x14ac:dyDescent="0.35">
      <c r="A306" s="48"/>
      <c r="B306" s="56" t="s">
        <v>785</v>
      </c>
      <c r="C306" s="126" t="s">
        <v>786</v>
      </c>
      <c r="D306" s="127" t="s">
        <v>786</v>
      </c>
      <c r="E306" s="147" t="s">
        <v>92</v>
      </c>
      <c r="F306" s="147" t="s">
        <v>318</v>
      </c>
      <c r="G306" s="58" t="s">
        <v>783</v>
      </c>
      <c r="H306" s="59" t="s">
        <v>76</v>
      </c>
      <c r="I306" s="60">
        <v>0.27</v>
      </c>
      <c r="J306" s="61">
        <v>600</v>
      </c>
      <c r="K306" s="62"/>
      <c r="L306" s="63" t="str">
        <f t="shared" si="34"/>
        <v>-</v>
      </c>
      <c r="M306" s="64" t="str">
        <f t="shared" si="35"/>
        <v xml:space="preserve">-    € </v>
      </c>
      <c r="N306" s="58" t="s">
        <v>72</v>
      </c>
      <c r="O306" s="150" t="s">
        <v>784</v>
      </c>
      <c r="P306" s="1"/>
      <c r="Q306" s="2"/>
    </row>
    <row r="307" spans="1:17" ht="14.25" customHeight="1" x14ac:dyDescent="0.35">
      <c r="A307" s="48"/>
      <c r="B307" s="56" t="s">
        <v>787</v>
      </c>
      <c r="C307" s="126" t="s">
        <v>788</v>
      </c>
      <c r="D307" s="127" t="s">
        <v>788</v>
      </c>
      <c r="E307" s="148" t="s">
        <v>92</v>
      </c>
      <c r="F307" s="148" t="s">
        <v>318</v>
      </c>
      <c r="G307" s="58" t="s">
        <v>783</v>
      </c>
      <c r="H307" s="59" t="s">
        <v>79</v>
      </c>
      <c r="I307" s="60">
        <v>0.48</v>
      </c>
      <c r="J307" s="61">
        <v>300</v>
      </c>
      <c r="K307" s="62"/>
      <c r="L307" s="63" t="str">
        <f t="shared" si="34"/>
        <v>-</v>
      </c>
      <c r="M307" s="64" t="str">
        <f t="shared" si="35"/>
        <v xml:space="preserve">-    € </v>
      </c>
      <c r="N307" s="58" t="s">
        <v>72</v>
      </c>
      <c r="O307" s="151" t="s">
        <v>784</v>
      </c>
      <c r="P307" s="1"/>
      <c r="Q307" s="2"/>
    </row>
    <row r="308" spans="1:17" ht="14.25" customHeight="1" x14ac:dyDescent="0.35">
      <c r="A308" s="48"/>
      <c r="B308" s="56" t="s">
        <v>944</v>
      </c>
      <c r="C308" s="126"/>
      <c r="D308" s="57" t="s">
        <v>948</v>
      </c>
      <c r="E308" s="146"/>
      <c r="F308" s="146"/>
      <c r="G308" s="142" t="s">
        <v>952</v>
      </c>
      <c r="H308" s="143" t="s">
        <v>71</v>
      </c>
      <c r="I308" s="60">
        <v>0.31</v>
      </c>
      <c r="J308" s="61">
        <v>700</v>
      </c>
      <c r="K308" s="62"/>
      <c r="L308" s="63" t="str">
        <f t="shared" ref="L308:L311" si="36">IF(K308="","-",K308*J308)</f>
        <v>-</v>
      </c>
      <c r="M308" s="64" t="str">
        <f t="shared" ref="M308:M311" si="37">IF(K308="","-    € ",L308*I308)</f>
        <v xml:space="preserve">-    € </v>
      </c>
      <c r="N308" s="58" t="s">
        <v>912</v>
      </c>
      <c r="O308" s="149"/>
      <c r="P308" s="1"/>
      <c r="Q308" s="2"/>
    </row>
    <row r="309" spans="1:17" ht="14.25" customHeight="1" x14ac:dyDescent="0.35">
      <c r="A309" s="48"/>
      <c r="B309" s="56" t="s">
        <v>945</v>
      </c>
      <c r="C309" s="126"/>
      <c r="D309" s="57" t="s">
        <v>949</v>
      </c>
      <c r="E309" s="147"/>
      <c r="F309" s="147"/>
      <c r="G309" s="142" t="s">
        <v>952</v>
      </c>
      <c r="H309" s="143" t="s">
        <v>76</v>
      </c>
      <c r="I309" s="60">
        <v>0.37</v>
      </c>
      <c r="J309" s="61">
        <v>500</v>
      </c>
      <c r="K309" s="62"/>
      <c r="L309" s="63" t="str">
        <f t="shared" si="36"/>
        <v>-</v>
      </c>
      <c r="M309" s="64" t="str">
        <f t="shared" si="37"/>
        <v xml:space="preserve">-    € </v>
      </c>
      <c r="N309" s="58" t="s">
        <v>912</v>
      </c>
      <c r="O309" s="150"/>
      <c r="P309" s="1"/>
      <c r="Q309" s="2"/>
    </row>
    <row r="310" spans="1:17" ht="14.25" customHeight="1" x14ac:dyDescent="0.35">
      <c r="A310" s="48"/>
      <c r="B310" s="56" t="s">
        <v>946</v>
      </c>
      <c r="C310" s="126"/>
      <c r="D310" s="57" t="s">
        <v>950</v>
      </c>
      <c r="E310" s="148"/>
      <c r="F310" s="148"/>
      <c r="G310" s="142" t="s">
        <v>952</v>
      </c>
      <c r="H310" s="143" t="s">
        <v>79</v>
      </c>
      <c r="I310" s="60">
        <v>0.53</v>
      </c>
      <c r="J310" s="61">
        <v>250</v>
      </c>
      <c r="K310" s="62"/>
      <c r="L310" s="63" t="str">
        <f t="shared" si="36"/>
        <v>-</v>
      </c>
      <c r="M310" s="64" t="str">
        <f t="shared" si="37"/>
        <v xml:space="preserve">-    € </v>
      </c>
      <c r="N310" s="58" t="s">
        <v>912</v>
      </c>
      <c r="O310" s="151"/>
      <c r="P310" s="1"/>
      <c r="Q310" s="2"/>
    </row>
    <row r="311" spans="1:17" ht="14.25" customHeight="1" x14ac:dyDescent="0.35">
      <c r="A311" s="48"/>
      <c r="B311" s="56" t="s">
        <v>947</v>
      </c>
      <c r="C311" s="126"/>
      <c r="D311" s="57" t="s">
        <v>951</v>
      </c>
      <c r="E311" s="121" t="s">
        <v>82</v>
      </c>
      <c r="F311" s="121" t="s">
        <v>83</v>
      </c>
      <c r="G311" s="142" t="s">
        <v>953</v>
      </c>
      <c r="H311" s="143" t="s">
        <v>76</v>
      </c>
      <c r="I311" s="60">
        <v>0.52</v>
      </c>
      <c r="J311" s="61">
        <v>500</v>
      </c>
      <c r="K311" s="62"/>
      <c r="L311" s="63" t="str">
        <f t="shared" si="36"/>
        <v>-</v>
      </c>
      <c r="M311" s="64" t="str">
        <f t="shared" si="37"/>
        <v xml:space="preserve">-    € </v>
      </c>
      <c r="N311" s="58" t="s">
        <v>912</v>
      </c>
      <c r="O311" s="123"/>
      <c r="P311" s="1"/>
      <c r="Q311" s="2"/>
    </row>
    <row r="312" spans="1:17" ht="14.25" customHeight="1" x14ac:dyDescent="0.35">
      <c r="A312" s="48"/>
      <c r="B312" s="56" t="s">
        <v>789</v>
      </c>
      <c r="C312" s="126" t="s">
        <v>790</v>
      </c>
      <c r="D312" s="127" t="s">
        <v>790</v>
      </c>
      <c r="E312" s="120" t="s">
        <v>68</v>
      </c>
      <c r="F312" s="146" t="s">
        <v>69</v>
      </c>
      <c r="G312" s="58" t="s">
        <v>791</v>
      </c>
      <c r="H312" s="59" t="s">
        <v>71</v>
      </c>
      <c r="I312" s="60">
        <v>0.33</v>
      </c>
      <c r="J312" s="61">
        <v>800</v>
      </c>
      <c r="K312" s="62"/>
      <c r="L312" s="63" t="str">
        <f t="shared" si="34"/>
        <v>-</v>
      </c>
      <c r="M312" s="64" t="str">
        <f t="shared" si="35"/>
        <v xml:space="preserve">-    € </v>
      </c>
      <c r="N312" s="58" t="s">
        <v>72</v>
      </c>
      <c r="O312" s="149" t="s">
        <v>792</v>
      </c>
      <c r="P312" s="1"/>
      <c r="Q312" s="2"/>
    </row>
    <row r="313" spans="1:17" ht="14.25" customHeight="1" x14ac:dyDescent="0.35">
      <c r="A313" s="48"/>
      <c r="B313" s="56" t="s">
        <v>793</v>
      </c>
      <c r="C313" s="126" t="s">
        <v>794</v>
      </c>
      <c r="D313" s="127" t="s">
        <v>794</v>
      </c>
      <c r="E313" s="121" t="s">
        <v>68</v>
      </c>
      <c r="F313" s="147" t="s">
        <v>69</v>
      </c>
      <c r="G313" s="58" t="s">
        <v>791</v>
      </c>
      <c r="H313" s="59" t="s">
        <v>76</v>
      </c>
      <c r="I313" s="60">
        <v>0.41000000000000003</v>
      </c>
      <c r="J313" s="61">
        <v>500</v>
      </c>
      <c r="K313" s="62"/>
      <c r="L313" s="63" t="str">
        <f t="shared" si="34"/>
        <v>-</v>
      </c>
      <c r="M313" s="64" t="str">
        <f t="shared" si="35"/>
        <v xml:space="preserve">-    € </v>
      </c>
      <c r="N313" s="58" t="s">
        <v>912</v>
      </c>
      <c r="O313" s="150" t="s">
        <v>792</v>
      </c>
      <c r="P313" s="1"/>
      <c r="Q313" s="2"/>
    </row>
    <row r="314" spans="1:17" ht="14.25" customHeight="1" x14ac:dyDescent="0.35">
      <c r="A314" s="48"/>
      <c r="B314" s="56" t="s">
        <v>795</v>
      </c>
      <c r="C314" s="126" t="s">
        <v>796</v>
      </c>
      <c r="D314" s="127" t="s">
        <v>796</v>
      </c>
      <c r="E314" s="121" t="s">
        <v>68</v>
      </c>
      <c r="F314" s="147" t="s">
        <v>69</v>
      </c>
      <c r="G314" s="58" t="s">
        <v>791</v>
      </c>
      <c r="H314" s="59" t="s">
        <v>79</v>
      </c>
      <c r="I314" s="60">
        <v>0.59</v>
      </c>
      <c r="J314" s="61">
        <v>250</v>
      </c>
      <c r="K314" s="62"/>
      <c r="L314" s="63" t="str">
        <f t="shared" si="34"/>
        <v>-</v>
      </c>
      <c r="M314" s="64" t="str">
        <f t="shared" si="35"/>
        <v xml:space="preserve">-    € </v>
      </c>
      <c r="N314" s="58" t="s">
        <v>912</v>
      </c>
      <c r="O314" s="150" t="s">
        <v>792</v>
      </c>
      <c r="P314" s="1"/>
      <c r="Q314" s="2"/>
    </row>
    <row r="315" spans="1:17" ht="14.25" customHeight="1" x14ac:dyDescent="0.35">
      <c r="A315" s="48"/>
      <c r="B315" s="56" t="s">
        <v>797</v>
      </c>
      <c r="C315" s="126" t="s">
        <v>798</v>
      </c>
      <c r="D315" s="127" t="s">
        <v>798</v>
      </c>
      <c r="E315" s="122" t="s">
        <v>68</v>
      </c>
      <c r="F315" s="148" t="s">
        <v>69</v>
      </c>
      <c r="G315" s="58" t="s">
        <v>791</v>
      </c>
      <c r="H315" s="59" t="s">
        <v>101</v>
      </c>
      <c r="I315" s="60">
        <v>0.72</v>
      </c>
      <c r="J315" s="61">
        <v>200</v>
      </c>
      <c r="K315" s="62"/>
      <c r="L315" s="63" t="str">
        <f t="shared" si="34"/>
        <v>-</v>
      </c>
      <c r="M315" s="64" t="str">
        <f t="shared" si="35"/>
        <v xml:space="preserve">-    € </v>
      </c>
      <c r="N315" s="58" t="s">
        <v>72</v>
      </c>
      <c r="O315" s="151" t="s">
        <v>792</v>
      </c>
      <c r="P315" s="1"/>
      <c r="Q315" s="2"/>
    </row>
    <row r="316" spans="1:17" ht="14.25" customHeight="1" x14ac:dyDescent="0.35">
      <c r="A316" s="48"/>
      <c r="B316" s="56" t="s">
        <v>954</v>
      </c>
      <c r="C316" s="126"/>
      <c r="D316" s="57" t="s">
        <v>956</v>
      </c>
      <c r="E316" s="121"/>
      <c r="F316" s="121"/>
      <c r="G316" s="142" t="s">
        <v>955</v>
      </c>
      <c r="H316" s="143" t="s">
        <v>76</v>
      </c>
      <c r="I316" s="60">
        <v>0.52</v>
      </c>
      <c r="J316" s="61">
        <v>500</v>
      </c>
      <c r="K316" s="62"/>
      <c r="L316" s="63" t="str">
        <f t="shared" ref="L316" si="38">IF(K316="","-",K316*J316)</f>
        <v>-</v>
      </c>
      <c r="M316" s="64" t="str">
        <f t="shared" ref="M316" si="39">IF(K316="","-    € ",L316*I316)</f>
        <v xml:space="preserve">-    € </v>
      </c>
      <c r="N316" s="58" t="s">
        <v>912</v>
      </c>
      <c r="O316" s="123"/>
      <c r="P316" s="1"/>
      <c r="Q316" s="2"/>
    </row>
    <row r="317" spans="1:17" ht="14.25" customHeight="1" x14ac:dyDescent="0.35">
      <c r="A317" s="48"/>
      <c r="B317" s="56" t="s">
        <v>799</v>
      </c>
      <c r="C317" s="126" t="s">
        <v>800</v>
      </c>
      <c r="D317" s="127" t="s">
        <v>800</v>
      </c>
      <c r="E317" s="146" t="s">
        <v>92</v>
      </c>
      <c r="F317" s="146" t="s">
        <v>83</v>
      </c>
      <c r="G317" s="144" t="s">
        <v>801</v>
      </c>
      <c r="H317" s="145" t="s">
        <v>71</v>
      </c>
      <c r="I317" s="60">
        <v>0.31</v>
      </c>
      <c r="J317" s="61">
        <v>900</v>
      </c>
      <c r="K317" s="62"/>
      <c r="L317" s="63" t="str">
        <f t="shared" si="34"/>
        <v>-</v>
      </c>
      <c r="M317" s="64" t="str">
        <f t="shared" si="35"/>
        <v xml:space="preserve">-    € </v>
      </c>
      <c r="N317" s="58" t="s">
        <v>72</v>
      </c>
      <c r="O317" s="149" t="s">
        <v>802</v>
      </c>
      <c r="P317" s="1"/>
      <c r="Q317" s="2"/>
    </row>
    <row r="318" spans="1:17" ht="14.25" customHeight="1" x14ac:dyDescent="0.35">
      <c r="A318" s="48"/>
      <c r="B318" s="56" t="s">
        <v>803</v>
      </c>
      <c r="C318" s="126" t="s">
        <v>804</v>
      </c>
      <c r="D318" s="127" t="s">
        <v>804</v>
      </c>
      <c r="E318" s="147" t="s">
        <v>92</v>
      </c>
      <c r="F318" s="147" t="s">
        <v>83</v>
      </c>
      <c r="G318" s="58" t="s">
        <v>801</v>
      </c>
      <c r="H318" s="59" t="s">
        <v>76</v>
      </c>
      <c r="I318" s="60">
        <v>0.39</v>
      </c>
      <c r="J318" s="61">
        <v>600</v>
      </c>
      <c r="K318" s="62"/>
      <c r="L318" s="63" t="str">
        <f t="shared" si="34"/>
        <v>-</v>
      </c>
      <c r="M318" s="64" t="str">
        <f t="shared" si="35"/>
        <v xml:space="preserve">-    € </v>
      </c>
      <c r="N318" s="58" t="s">
        <v>72</v>
      </c>
      <c r="O318" s="150" t="s">
        <v>802</v>
      </c>
      <c r="P318" s="1"/>
      <c r="Q318" s="2"/>
    </row>
    <row r="319" spans="1:17" ht="14.25" customHeight="1" x14ac:dyDescent="0.35">
      <c r="A319" s="48"/>
      <c r="B319" s="56" t="s">
        <v>805</v>
      </c>
      <c r="C319" s="126" t="s">
        <v>806</v>
      </c>
      <c r="D319" s="127" t="s">
        <v>806</v>
      </c>
      <c r="E319" s="148" t="s">
        <v>92</v>
      </c>
      <c r="F319" s="148" t="s">
        <v>83</v>
      </c>
      <c r="G319" s="58" t="s">
        <v>801</v>
      </c>
      <c r="H319" s="59" t="s">
        <v>79</v>
      </c>
      <c r="I319" s="60">
        <v>0.53</v>
      </c>
      <c r="J319" s="61">
        <v>250</v>
      </c>
      <c r="K319" s="62"/>
      <c r="L319" s="63" t="str">
        <f t="shared" si="34"/>
        <v>-</v>
      </c>
      <c r="M319" s="64" t="str">
        <f t="shared" si="35"/>
        <v xml:space="preserve">-    € </v>
      </c>
      <c r="N319" s="58" t="s">
        <v>72</v>
      </c>
      <c r="O319" s="151" t="s">
        <v>802</v>
      </c>
      <c r="P319" s="1"/>
      <c r="Q319" s="2"/>
    </row>
    <row r="320" spans="1:17" s="140" customFormat="1" ht="14.25" hidden="1" customHeight="1" x14ac:dyDescent="0.35">
      <c r="A320" s="128"/>
      <c r="B320" s="129" t="s">
        <v>807</v>
      </c>
      <c r="C320" s="130" t="s">
        <v>808</v>
      </c>
      <c r="D320" s="131" t="s">
        <v>6</v>
      </c>
      <c r="E320" s="146" t="s">
        <v>92</v>
      </c>
      <c r="F320" s="146" t="s">
        <v>318</v>
      </c>
      <c r="G320" s="132" t="s">
        <v>809</v>
      </c>
      <c r="H320" s="133" t="s">
        <v>71</v>
      </c>
      <c r="I320" s="134">
        <v>0.3</v>
      </c>
      <c r="J320" s="135">
        <v>900</v>
      </c>
      <c r="K320" s="136"/>
      <c r="L320" s="137" t="str">
        <f t="shared" si="34"/>
        <v>-</v>
      </c>
      <c r="M320" s="138" t="str">
        <f t="shared" si="35"/>
        <v xml:space="preserve">-    € </v>
      </c>
      <c r="N320" s="132" t="s">
        <v>72</v>
      </c>
      <c r="O320" s="149" t="s">
        <v>810</v>
      </c>
      <c r="P320" s="139"/>
    </row>
    <row r="321" spans="1:17" s="140" customFormat="1" ht="14.25" hidden="1" customHeight="1" x14ac:dyDescent="0.35">
      <c r="A321" s="128"/>
      <c r="B321" s="129" t="s">
        <v>811</v>
      </c>
      <c r="C321" s="130" t="s">
        <v>812</v>
      </c>
      <c r="D321" s="131" t="s">
        <v>6</v>
      </c>
      <c r="E321" s="147" t="s">
        <v>92</v>
      </c>
      <c r="F321" s="147" t="s">
        <v>318</v>
      </c>
      <c r="G321" s="132" t="s">
        <v>809</v>
      </c>
      <c r="H321" s="133" t="s">
        <v>76</v>
      </c>
      <c r="I321" s="134">
        <v>0.33</v>
      </c>
      <c r="J321" s="135">
        <v>600</v>
      </c>
      <c r="K321" s="136"/>
      <c r="L321" s="137" t="str">
        <f t="shared" si="34"/>
        <v>-</v>
      </c>
      <c r="M321" s="138" t="str">
        <f t="shared" si="35"/>
        <v xml:space="preserve">-    € </v>
      </c>
      <c r="N321" s="132" t="s">
        <v>72</v>
      </c>
      <c r="O321" s="150" t="s">
        <v>810</v>
      </c>
      <c r="P321" s="139"/>
    </row>
    <row r="322" spans="1:17" ht="14.25" customHeight="1" x14ac:dyDescent="0.35">
      <c r="A322" s="48"/>
      <c r="B322" s="56" t="s">
        <v>813</v>
      </c>
      <c r="C322" s="126" t="s">
        <v>814</v>
      </c>
      <c r="D322" s="127" t="s">
        <v>814</v>
      </c>
      <c r="E322" s="148" t="s">
        <v>92</v>
      </c>
      <c r="F322" s="148" t="s">
        <v>318</v>
      </c>
      <c r="G322" s="144" t="s">
        <v>809</v>
      </c>
      <c r="H322" s="145" t="s">
        <v>79</v>
      </c>
      <c r="I322" s="60">
        <v>0.55000000000000004</v>
      </c>
      <c r="J322" s="61">
        <v>250</v>
      </c>
      <c r="K322" s="62"/>
      <c r="L322" s="63" t="str">
        <f t="shared" si="34"/>
        <v>-</v>
      </c>
      <c r="M322" s="64" t="str">
        <f t="shared" si="35"/>
        <v xml:space="preserve">-    € </v>
      </c>
      <c r="N322" s="58" t="s">
        <v>72</v>
      </c>
      <c r="O322" s="151" t="s">
        <v>810</v>
      </c>
      <c r="P322" s="1"/>
      <c r="Q322" s="2"/>
    </row>
    <row r="323" spans="1:17" ht="14.25" customHeight="1" x14ac:dyDescent="0.35">
      <c r="A323" s="48"/>
      <c r="B323" s="56" t="s">
        <v>815</v>
      </c>
      <c r="C323" s="126" t="s">
        <v>816</v>
      </c>
      <c r="D323" s="127" t="s">
        <v>816</v>
      </c>
      <c r="E323" s="146" t="s">
        <v>92</v>
      </c>
      <c r="F323" s="146" t="s">
        <v>318</v>
      </c>
      <c r="G323" s="144" t="s">
        <v>817</v>
      </c>
      <c r="H323" s="145" t="s">
        <v>71</v>
      </c>
      <c r="I323" s="60">
        <v>0.3</v>
      </c>
      <c r="J323" s="61">
        <v>900</v>
      </c>
      <c r="K323" s="62"/>
      <c r="L323" s="63" t="str">
        <f t="shared" si="34"/>
        <v>-</v>
      </c>
      <c r="M323" s="64" t="str">
        <f t="shared" si="35"/>
        <v xml:space="preserve">-    € </v>
      </c>
      <c r="N323" s="58" t="s">
        <v>72</v>
      </c>
      <c r="O323" s="149" t="s">
        <v>818</v>
      </c>
      <c r="P323" s="1"/>
      <c r="Q323" s="2"/>
    </row>
    <row r="324" spans="1:17" ht="14.25" customHeight="1" x14ac:dyDescent="0.35">
      <c r="A324" s="48"/>
      <c r="B324" s="56" t="s">
        <v>819</v>
      </c>
      <c r="C324" s="126" t="s">
        <v>820</v>
      </c>
      <c r="D324" s="127" t="s">
        <v>820</v>
      </c>
      <c r="E324" s="147" t="s">
        <v>92</v>
      </c>
      <c r="F324" s="147" t="s">
        <v>318</v>
      </c>
      <c r="G324" s="58" t="s">
        <v>817</v>
      </c>
      <c r="H324" s="59" t="s">
        <v>76</v>
      </c>
      <c r="I324" s="60">
        <v>0.33</v>
      </c>
      <c r="J324" s="61">
        <v>600</v>
      </c>
      <c r="K324" s="62"/>
      <c r="L324" s="63" t="str">
        <f t="shared" si="34"/>
        <v>-</v>
      </c>
      <c r="M324" s="64" t="str">
        <f t="shared" si="35"/>
        <v xml:space="preserve">-    € </v>
      </c>
      <c r="N324" s="58" t="s">
        <v>72</v>
      </c>
      <c r="O324" s="150" t="s">
        <v>818</v>
      </c>
      <c r="P324" s="1"/>
      <c r="Q324" s="2"/>
    </row>
    <row r="325" spans="1:17" ht="14.25" customHeight="1" x14ac:dyDescent="0.35">
      <c r="A325" s="48"/>
      <c r="B325" s="56" t="s">
        <v>821</v>
      </c>
      <c r="C325" s="126" t="s">
        <v>822</v>
      </c>
      <c r="D325" s="127" t="s">
        <v>822</v>
      </c>
      <c r="E325" s="148" t="s">
        <v>92</v>
      </c>
      <c r="F325" s="148" t="s">
        <v>318</v>
      </c>
      <c r="G325" s="58" t="s">
        <v>817</v>
      </c>
      <c r="H325" s="59" t="s">
        <v>79</v>
      </c>
      <c r="I325" s="60">
        <v>0.55000000000000004</v>
      </c>
      <c r="J325" s="61">
        <v>250</v>
      </c>
      <c r="K325" s="62"/>
      <c r="L325" s="63" t="str">
        <f t="shared" si="34"/>
        <v>-</v>
      </c>
      <c r="M325" s="64" t="str">
        <f t="shared" si="35"/>
        <v xml:space="preserve">-    € </v>
      </c>
      <c r="N325" s="58" t="s">
        <v>72</v>
      </c>
      <c r="O325" s="151" t="s">
        <v>818</v>
      </c>
      <c r="P325" s="1"/>
      <c r="Q325" s="2"/>
    </row>
    <row r="326" spans="1:17" ht="14.25" customHeight="1" x14ac:dyDescent="0.35">
      <c r="A326" s="48"/>
      <c r="B326" s="56" t="s">
        <v>823</v>
      </c>
      <c r="C326" s="126" t="s">
        <v>824</v>
      </c>
      <c r="D326" s="127" t="s">
        <v>824</v>
      </c>
      <c r="E326" s="146" t="s">
        <v>92</v>
      </c>
      <c r="F326" s="146" t="s">
        <v>130</v>
      </c>
      <c r="G326" s="144" t="s">
        <v>825</v>
      </c>
      <c r="H326" s="145" t="s">
        <v>71</v>
      </c>
      <c r="I326" s="60">
        <v>0.3</v>
      </c>
      <c r="J326" s="61">
        <v>900</v>
      </c>
      <c r="K326" s="62"/>
      <c r="L326" s="63" t="str">
        <f t="shared" si="34"/>
        <v>-</v>
      </c>
      <c r="M326" s="64" t="str">
        <f t="shared" si="35"/>
        <v xml:space="preserve">-    € </v>
      </c>
      <c r="N326" s="58" t="s">
        <v>72</v>
      </c>
      <c r="O326" s="149" t="s">
        <v>826</v>
      </c>
      <c r="P326" s="1"/>
      <c r="Q326" s="2"/>
    </row>
    <row r="327" spans="1:17" ht="14.25" customHeight="1" x14ac:dyDescent="0.35">
      <c r="A327" s="48"/>
      <c r="B327" s="56" t="s">
        <v>827</v>
      </c>
      <c r="C327" s="126" t="s">
        <v>828</v>
      </c>
      <c r="D327" s="127" t="s">
        <v>828</v>
      </c>
      <c r="E327" s="147" t="s">
        <v>92</v>
      </c>
      <c r="F327" s="147" t="s">
        <v>130</v>
      </c>
      <c r="G327" s="58" t="s">
        <v>825</v>
      </c>
      <c r="H327" s="59" t="s">
        <v>76</v>
      </c>
      <c r="I327" s="60">
        <v>0.33</v>
      </c>
      <c r="J327" s="61">
        <v>600</v>
      </c>
      <c r="K327" s="62"/>
      <c r="L327" s="63" t="str">
        <f t="shared" si="34"/>
        <v>-</v>
      </c>
      <c r="M327" s="64" t="str">
        <f t="shared" si="35"/>
        <v xml:space="preserve">-    € </v>
      </c>
      <c r="N327" s="58" t="s">
        <v>72</v>
      </c>
      <c r="O327" s="150" t="s">
        <v>826</v>
      </c>
      <c r="P327" s="1"/>
      <c r="Q327" s="2"/>
    </row>
    <row r="328" spans="1:17" ht="14.25" customHeight="1" x14ac:dyDescent="0.35">
      <c r="A328" s="48"/>
      <c r="B328" s="56" t="s">
        <v>829</v>
      </c>
      <c r="C328" s="126" t="s">
        <v>830</v>
      </c>
      <c r="D328" s="127" t="s">
        <v>830</v>
      </c>
      <c r="E328" s="148" t="s">
        <v>92</v>
      </c>
      <c r="F328" s="148" t="s">
        <v>130</v>
      </c>
      <c r="G328" s="144" t="s">
        <v>825</v>
      </c>
      <c r="H328" s="145" t="s">
        <v>79</v>
      </c>
      <c r="I328" s="60">
        <v>0.53</v>
      </c>
      <c r="J328" s="61">
        <v>250</v>
      </c>
      <c r="K328" s="62"/>
      <c r="L328" s="63" t="str">
        <f t="shared" si="34"/>
        <v>-</v>
      </c>
      <c r="M328" s="64" t="str">
        <f t="shared" si="35"/>
        <v xml:space="preserve">-    € </v>
      </c>
      <c r="N328" s="58" t="s">
        <v>72</v>
      </c>
      <c r="O328" s="151" t="s">
        <v>826</v>
      </c>
      <c r="P328" s="1"/>
      <c r="Q328" s="2"/>
    </row>
    <row r="329" spans="1:17" ht="14.25" customHeight="1" x14ac:dyDescent="0.35">
      <c r="A329" s="48"/>
      <c r="B329" s="56" t="s">
        <v>831</v>
      </c>
      <c r="C329" s="126" t="s">
        <v>832</v>
      </c>
      <c r="D329" s="127" t="s">
        <v>832</v>
      </c>
      <c r="E329" s="146" t="s">
        <v>92</v>
      </c>
      <c r="F329" s="146" t="s">
        <v>121</v>
      </c>
      <c r="G329" s="58" t="s">
        <v>833</v>
      </c>
      <c r="H329" s="59" t="s">
        <v>71</v>
      </c>
      <c r="I329" s="60">
        <v>0.31</v>
      </c>
      <c r="J329" s="61">
        <v>800</v>
      </c>
      <c r="K329" s="62"/>
      <c r="L329" s="63" t="str">
        <f t="shared" si="34"/>
        <v>-</v>
      </c>
      <c r="M329" s="64" t="str">
        <f t="shared" si="35"/>
        <v xml:space="preserve">-    € </v>
      </c>
      <c r="N329" s="58" t="s">
        <v>72</v>
      </c>
      <c r="O329" s="149" t="s">
        <v>834</v>
      </c>
      <c r="P329" s="1"/>
      <c r="Q329" s="2"/>
    </row>
    <row r="330" spans="1:17" ht="14.25" customHeight="1" x14ac:dyDescent="0.35">
      <c r="A330" s="48"/>
      <c r="B330" s="56" t="s">
        <v>835</v>
      </c>
      <c r="C330" s="126" t="s">
        <v>836</v>
      </c>
      <c r="D330" s="127" t="s">
        <v>836</v>
      </c>
      <c r="E330" s="147" t="s">
        <v>92</v>
      </c>
      <c r="F330" s="147" t="s">
        <v>121</v>
      </c>
      <c r="G330" s="58" t="s">
        <v>833</v>
      </c>
      <c r="H330" s="59" t="s">
        <v>76</v>
      </c>
      <c r="I330" s="60">
        <v>0.41000000000000003</v>
      </c>
      <c r="J330" s="61">
        <v>600</v>
      </c>
      <c r="K330" s="62"/>
      <c r="L330" s="63" t="str">
        <f t="shared" si="34"/>
        <v>-</v>
      </c>
      <c r="M330" s="64" t="str">
        <f t="shared" si="35"/>
        <v xml:space="preserve">-    € </v>
      </c>
      <c r="N330" s="58" t="s">
        <v>72</v>
      </c>
      <c r="O330" s="150" t="s">
        <v>834</v>
      </c>
      <c r="P330" s="1"/>
      <c r="Q330" s="2"/>
    </row>
    <row r="331" spans="1:17" ht="14.25" customHeight="1" x14ac:dyDescent="0.35">
      <c r="A331" s="48"/>
      <c r="B331" s="56" t="s">
        <v>837</v>
      </c>
      <c r="C331" s="126" t="s">
        <v>838</v>
      </c>
      <c r="D331" s="127" t="s">
        <v>838</v>
      </c>
      <c r="E331" s="147" t="s">
        <v>92</v>
      </c>
      <c r="F331" s="147" t="s">
        <v>121</v>
      </c>
      <c r="G331" s="58" t="s">
        <v>833</v>
      </c>
      <c r="H331" s="59" t="s">
        <v>79</v>
      </c>
      <c r="I331" s="60">
        <v>0.59</v>
      </c>
      <c r="J331" s="61">
        <v>300</v>
      </c>
      <c r="K331" s="62"/>
      <c r="L331" s="63" t="str">
        <f t="shared" si="34"/>
        <v>-</v>
      </c>
      <c r="M331" s="64" t="str">
        <f t="shared" si="35"/>
        <v xml:space="preserve">-    € </v>
      </c>
      <c r="N331" s="58" t="s">
        <v>72</v>
      </c>
      <c r="O331" s="150" t="s">
        <v>834</v>
      </c>
      <c r="P331" s="1"/>
      <c r="Q331" s="2"/>
    </row>
    <row r="332" spans="1:17" ht="14.25" customHeight="1" x14ac:dyDescent="0.35">
      <c r="A332" s="48"/>
      <c r="B332" s="56" t="s">
        <v>839</v>
      </c>
      <c r="C332" s="126" t="s">
        <v>840</v>
      </c>
      <c r="D332" s="127" t="s">
        <v>840</v>
      </c>
      <c r="E332" s="148" t="s">
        <v>92</v>
      </c>
      <c r="F332" s="148" t="s">
        <v>121</v>
      </c>
      <c r="G332" s="58" t="s">
        <v>833</v>
      </c>
      <c r="H332" s="59" t="s">
        <v>101</v>
      </c>
      <c r="I332" s="60">
        <v>0.73</v>
      </c>
      <c r="J332" s="61">
        <v>200</v>
      </c>
      <c r="K332" s="62"/>
      <c r="L332" s="63" t="str">
        <f t="shared" si="34"/>
        <v>-</v>
      </c>
      <c r="M332" s="64" t="str">
        <f t="shared" si="35"/>
        <v xml:space="preserve">-    € </v>
      </c>
      <c r="N332" s="58" t="s">
        <v>72</v>
      </c>
      <c r="O332" s="151" t="s">
        <v>834</v>
      </c>
      <c r="P332" s="1"/>
      <c r="Q332" s="2"/>
    </row>
    <row r="333" spans="1:17" ht="14.15" customHeight="1" x14ac:dyDescent="0.35">
      <c r="B333" s="66"/>
      <c r="C333" s="67" t="s">
        <v>841</v>
      </c>
      <c r="D333" s="124"/>
      <c r="E333" s="66"/>
      <c r="F333" s="66"/>
      <c r="G333" s="68" t="s">
        <v>842</v>
      </c>
      <c r="H333" s="69"/>
      <c r="I333" s="70"/>
      <c r="J333" s="71"/>
      <c r="K333" s="72">
        <f>M9</f>
        <v>0</v>
      </c>
      <c r="L333" s="73"/>
      <c r="M333" s="74"/>
      <c r="N333" s="74"/>
      <c r="O333" s="73"/>
      <c r="P333" s="1"/>
    </row>
    <row r="334" spans="1:17" ht="14.15" customHeight="1" x14ac:dyDescent="0.35">
      <c r="B334" s="66"/>
      <c r="C334" s="67" t="s">
        <v>843</v>
      </c>
      <c r="D334" s="124"/>
      <c r="E334" s="66"/>
      <c r="F334" s="66"/>
      <c r="G334" s="68" t="s">
        <v>844</v>
      </c>
      <c r="H334" s="69"/>
      <c r="I334" s="70"/>
      <c r="J334" s="71"/>
      <c r="K334" s="72">
        <f>ROUNDUP(IF((K333)&gt;=6,(K333)/25,0),0)</f>
        <v>0</v>
      </c>
      <c r="L334" s="73"/>
      <c r="M334" s="74"/>
      <c r="N334" s="74"/>
      <c r="O334" s="73"/>
      <c r="P334" s="1"/>
    </row>
    <row r="336" spans="1:17" x14ac:dyDescent="0.35">
      <c r="G336" s="75" t="s">
        <v>845</v>
      </c>
    </row>
    <row r="337" spans="7:7" x14ac:dyDescent="0.35">
      <c r="G337" s="75" t="s">
        <v>846</v>
      </c>
    </row>
  </sheetData>
  <autoFilter ref="B26:O334" xr:uid="{00000000-0009-0000-0000-000000000000}">
    <filterColumn colId="0">
      <colorFilter dxfId="22" cellColor="0"/>
    </filterColumn>
  </autoFilter>
  <mergeCells count="271">
    <mergeCell ref="E329:E332"/>
    <mergeCell ref="F329:F332"/>
    <mergeCell ref="O329:O332"/>
    <mergeCell ref="E323:E325"/>
    <mergeCell ref="F323:F325"/>
    <mergeCell ref="O323:O325"/>
    <mergeCell ref="E326:E328"/>
    <mergeCell ref="F326:F328"/>
    <mergeCell ref="O326:O328"/>
    <mergeCell ref="E317:E319"/>
    <mergeCell ref="F317:F319"/>
    <mergeCell ref="O317:O319"/>
    <mergeCell ref="E320:E322"/>
    <mergeCell ref="F320:F322"/>
    <mergeCell ref="O320:O322"/>
    <mergeCell ref="E305:E307"/>
    <mergeCell ref="F305:F307"/>
    <mergeCell ref="O305:O307"/>
    <mergeCell ref="F312:F315"/>
    <mergeCell ref="O312:O315"/>
    <mergeCell ref="E308:E310"/>
    <mergeCell ref="F308:F310"/>
    <mergeCell ref="O308:O310"/>
    <mergeCell ref="E281:E283"/>
    <mergeCell ref="F281:F283"/>
    <mergeCell ref="O281:O283"/>
    <mergeCell ref="E300:E301"/>
    <mergeCell ref="F300:F301"/>
    <mergeCell ref="O300:O301"/>
    <mergeCell ref="E302:E304"/>
    <mergeCell ref="F302:F304"/>
    <mergeCell ref="O302:O304"/>
    <mergeCell ref="E295:E296"/>
    <mergeCell ref="F295:F296"/>
    <mergeCell ref="O295:O296"/>
    <mergeCell ref="E297:E299"/>
    <mergeCell ref="F297:F299"/>
    <mergeCell ref="O297:O299"/>
    <mergeCell ref="E288:E291"/>
    <mergeCell ref="F288:F291"/>
    <mergeCell ref="O288:O291"/>
    <mergeCell ref="E292:E294"/>
    <mergeCell ref="F292:F294"/>
    <mergeCell ref="O292:O294"/>
    <mergeCell ref="E284:E287"/>
    <mergeCell ref="F284:F287"/>
    <mergeCell ref="O284:O287"/>
    <mergeCell ref="E273:E275"/>
    <mergeCell ref="F273:F275"/>
    <mergeCell ref="O273:O275"/>
    <mergeCell ref="E276:E280"/>
    <mergeCell ref="F276:F280"/>
    <mergeCell ref="O276:O280"/>
    <mergeCell ref="E267:E269"/>
    <mergeCell ref="F267:F269"/>
    <mergeCell ref="O267:O269"/>
    <mergeCell ref="E270:E272"/>
    <mergeCell ref="F270:F272"/>
    <mergeCell ref="O270:O272"/>
    <mergeCell ref="E259:E262"/>
    <mergeCell ref="F259:F262"/>
    <mergeCell ref="O259:O262"/>
    <mergeCell ref="E263:E266"/>
    <mergeCell ref="F263:F266"/>
    <mergeCell ref="O263:O266"/>
    <mergeCell ref="E251:E253"/>
    <mergeCell ref="F251:F253"/>
    <mergeCell ref="O251:O253"/>
    <mergeCell ref="E256:E258"/>
    <mergeCell ref="F256:F258"/>
    <mergeCell ref="O256:O258"/>
    <mergeCell ref="E244:E247"/>
    <mergeCell ref="F244:F247"/>
    <mergeCell ref="O244:O247"/>
    <mergeCell ref="E248:E250"/>
    <mergeCell ref="F248:F250"/>
    <mergeCell ref="O248:O250"/>
    <mergeCell ref="E236:E239"/>
    <mergeCell ref="F236:F239"/>
    <mergeCell ref="O236:O239"/>
    <mergeCell ref="E240:E243"/>
    <mergeCell ref="F240:F243"/>
    <mergeCell ref="O240:O243"/>
    <mergeCell ref="E227:E229"/>
    <mergeCell ref="F227:F229"/>
    <mergeCell ref="O227:O229"/>
    <mergeCell ref="E230:E233"/>
    <mergeCell ref="F230:F233"/>
    <mergeCell ref="O230:O233"/>
    <mergeCell ref="E218:E221"/>
    <mergeCell ref="F218:F221"/>
    <mergeCell ref="O218:O221"/>
    <mergeCell ref="E222:E226"/>
    <mergeCell ref="F222:F226"/>
    <mergeCell ref="O222:O226"/>
    <mergeCell ref="E212:E214"/>
    <mergeCell ref="F212:F214"/>
    <mergeCell ref="O212:O214"/>
    <mergeCell ref="E215:E217"/>
    <mergeCell ref="F215:F217"/>
    <mergeCell ref="O215:O217"/>
    <mergeCell ref="E202:E205"/>
    <mergeCell ref="F202:F205"/>
    <mergeCell ref="O202:O205"/>
    <mergeCell ref="E206:E211"/>
    <mergeCell ref="F206:F211"/>
    <mergeCell ref="O206:O211"/>
    <mergeCell ref="E193:E196"/>
    <mergeCell ref="F193:F196"/>
    <mergeCell ref="O193:O196"/>
    <mergeCell ref="E198:E201"/>
    <mergeCell ref="F198:F201"/>
    <mergeCell ref="O198:O201"/>
    <mergeCell ref="E183:E187"/>
    <mergeCell ref="F183:F187"/>
    <mergeCell ref="O183:O187"/>
    <mergeCell ref="E188:E191"/>
    <mergeCell ref="F188:F191"/>
    <mergeCell ref="O188:O191"/>
    <mergeCell ref="E174:E176"/>
    <mergeCell ref="F174:F176"/>
    <mergeCell ref="O174:O176"/>
    <mergeCell ref="E177:E181"/>
    <mergeCell ref="F177:F181"/>
    <mergeCell ref="O177:O181"/>
    <mergeCell ref="E169:E170"/>
    <mergeCell ref="F169:F170"/>
    <mergeCell ref="O169:O170"/>
    <mergeCell ref="E171:E173"/>
    <mergeCell ref="F171:F173"/>
    <mergeCell ref="O171:O173"/>
    <mergeCell ref="E162:E164"/>
    <mergeCell ref="F162:F164"/>
    <mergeCell ref="O162:O164"/>
    <mergeCell ref="E165:E168"/>
    <mergeCell ref="F165:F168"/>
    <mergeCell ref="O165:O168"/>
    <mergeCell ref="E157:E159"/>
    <mergeCell ref="F157:F159"/>
    <mergeCell ref="O157:O159"/>
    <mergeCell ref="E160:E161"/>
    <mergeCell ref="F160:F161"/>
    <mergeCell ref="O160:O161"/>
    <mergeCell ref="E152:E153"/>
    <mergeCell ref="F152:F153"/>
    <mergeCell ref="O152:O153"/>
    <mergeCell ref="E154:E156"/>
    <mergeCell ref="F154:F156"/>
    <mergeCell ref="O154:O156"/>
    <mergeCell ref="E145:E148"/>
    <mergeCell ref="F145:F148"/>
    <mergeCell ref="O145:O148"/>
    <mergeCell ref="E149:E151"/>
    <mergeCell ref="F149:F151"/>
    <mergeCell ref="O149:O151"/>
    <mergeCell ref="E137:E140"/>
    <mergeCell ref="F137:F140"/>
    <mergeCell ref="O137:O140"/>
    <mergeCell ref="E141:E144"/>
    <mergeCell ref="F141:F144"/>
    <mergeCell ref="O141:O144"/>
    <mergeCell ref="E130:E133"/>
    <mergeCell ref="F130:F133"/>
    <mergeCell ref="O130:O133"/>
    <mergeCell ref="E134:E136"/>
    <mergeCell ref="F134:F136"/>
    <mergeCell ref="O134:O136"/>
    <mergeCell ref="E123:E126"/>
    <mergeCell ref="F123:F126"/>
    <mergeCell ref="O123:O126"/>
    <mergeCell ref="E127:E129"/>
    <mergeCell ref="F127:F129"/>
    <mergeCell ref="O127:O129"/>
    <mergeCell ref="E116:E118"/>
    <mergeCell ref="F116:F118"/>
    <mergeCell ref="O116:O118"/>
    <mergeCell ref="E119:E122"/>
    <mergeCell ref="F119:F122"/>
    <mergeCell ref="O119:O122"/>
    <mergeCell ref="E109:E111"/>
    <mergeCell ref="F109:F111"/>
    <mergeCell ref="O109:O111"/>
    <mergeCell ref="E112:E115"/>
    <mergeCell ref="F112:F115"/>
    <mergeCell ref="O112:O115"/>
    <mergeCell ref="E103:E105"/>
    <mergeCell ref="F103:F105"/>
    <mergeCell ref="O103:O105"/>
    <mergeCell ref="E106:E108"/>
    <mergeCell ref="F106:F108"/>
    <mergeCell ref="O106:O108"/>
    <mergeCell ref="E101:E102"/>
    <mergeCell ref="F101:F102"/>
    <mergeCell ref="O101:O102"/>
    <mergeCell ref="E89:E92"/>
    <mergeCell ref="F89:F92"/>
    <mergeCell ref="O89:O92"/>
    <mergeCell ref="E93:E96"/>
    <mergeCell ref="F93:F96"/>
    <mergeCell ref="O93:O96"/>
    <mergeCell ref="E68:E70"/>
    <mergeCell ref="F68:F70"/>
    <mergeCell ref="O68:O70"/>
    <mergeCell ref="E71:E73"/>
    <mergeCell ref="F71:F73"/>
    <mergeCell ref="O71:O73"/>
    <mergeCell ref="E63:E65"/>
    <mergeCell ref="F63:F65"/>
    <mergeCell ref="O63:O65"/>
    <mergeCell ref="E66:E67"/>
    <mergeCell ref="F66:F67"/>
    <mergeCell ref="O66:O67"/>
    <mergeCell ref="E56:E58"/>
    <mergeCell ref="F56:F58"/>
    <mergeCell ref="O56:O58"/>
    <mergeCell ref="E60:E62"/>
    <mergeCell ref="F60:F62"/>
    <mergeCell ref="O60:O62"/>
    <mergeCell ref="E47:E48"/>
    <mergeCell ref="F47:F48"/>
    <mergeCell ref="O47:O48"/>
    <mergeCell ref="E51:E53"/>
    <mergeCell ref="F51:F53"/>
    <mergeCell ref="O51:O53"/>
    <mergeCell ref="E54:E55"/>
    <mergeCell ref="F54:F55"/>
    <mergeCell ref="O54:O55"/>
    <mergeCell ref="E43:E45"/>
    <mergeCell ref="F43:F45"/>
    <mergeCell ref="O43:O45"/>
    <mergeCell ref="E33:E36"/>
    <mergeCell ref="F33:F36"/>
    <mergeCell ref="O33:O36"/>
    <mergeCell ref="E37:E39"/>
    <mergeCell ref="F37:F39"/>
    <mergeCell ref="O37:O39"/>
    <mergeCell ref="H4:L4"/>
    <mergeCell ref="E27:E29"/>
    <mergeCell ref="F27:F29"/>
    <mergeCell ref="O27:O29"/>
    <mergeCell ref="E30:E32"/>
    <mergeCell ref="F30:F32"/>
    <mergeCell ref="O30:O32"/>
    <mergeCell ref="E40:E42"/>
    <mergeCell ref="F40:F42"/>
    <mergeCell ref="O40:O42"/>
    <mergeCell ref="E17:L17"/>
    <mergeCell ref="E74:E76"/>
    <mergeCell ref="F74:F76"/>
    <mergeCell ref="O74:O76"/>
    <mergeCell ref="E234:E235"/>
    <mergeCell ref="F234:F235"/>
    <mergeCell ref="O234:O235"/>
    <mergeCell ref="E254:E255"/>
    <mergeCell ref="F254:F255"/>
    <mergeCell ref="O254:O255"/>
    <mergeCell ref="E83:E85"/>
    <mergeCell ref="F83:F85"/>
    <mergeCell ref="O83:O85"/>
    <mergeCell ref="E86:E88"/>
    <mergeCell ref="F86:F88"/>
    <mergeCell ref="O86:O88"/>
    <mergeCell ref="E77:E79"/>
    <mergeCell ref="F77:F79"/>
    <mergeCell ref="O77:O79"/>
    <mergeCell ref="E80:E82"/>
    <mergeCell ref="F80:F82"/>
    <mergeCell ref="O80:O82"/>
    <mergeCell ref="E97:E100"/>
    <mergeCell ref="F97:F100"/>
    <mergeCell ref="O97:O100"/>
  </mergeCells>
  <conditionalFormatting sqref="M8">
    <cfRule type="containsBlanks" dxfId="21" priority="14">
      <formula>LEN(TRIM(M8))=0</formula>
    </cfRule>
  </conditionalFormatting>
  <conditionalFormatting sqref="K5">
    <cfRule type="containsText" dxfId="20" priority="12" operator="containsText" text="нет">
      <formula>NOT(ISERROR(SEARCH("нет",K5)))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P25">
    <cfRule type="duplicateValues" dxfId="19" priority="15"/>
  </conditionalFormatting>
  <conditionalFormatting sqref="C27:C332">
    <cfRule type="duplicateValues" dxfId="18" priority="130"/>
  </conditionalFormatting>
  <conditionalFormatting sqref="C27:C332">
    <cfRule type="duplicateValues" dxfId="17" priority="132"/>
    <cfRule type="duplicateValues" dxfId="16" priority="133"/>
    <cfRule type="duplicateValues" dxfId="15" priority="134"/>
    <cfRule type="duplicateValues" dxfId="14" priority="135"/>
    <cfRule type="duplicateValues" dxfId="13" priority="136"/>
    <cfRule type="duplicateValues" dxfId="12" priority="137"/>
    <cfRule type="duplicateValues" dxfId="11" priority="138"/>
    <cfRule type="duplicateValues" dxfId="10" priority="139"/>
  </conditionalFormatting>
  <conditionalFormatting sqref="C26 C1:D25 C333:D1048576">
    <cfRule type="duplicateValues" dxfId="9" priority="160"/>
  </conditionalFormatting>
  <conditionalFormatting sqref="C26 C1:D25 A1:A1048576 C333:D1048576">
    <cfRule type="duplicateValues" dxfId="8" priority="165"/>
  </conditionalFormatting>
  <conditionalFormatting sqref="C26 C1:D25 A1:A1048576 C333:D1048576">
    <cfRule type="duplicateValues" dxfId="7" priority="172"/>
    <cfRule type="duplicateValues" dxfId="6" priority="173"/>
    <cfRule type="duplicateValues" dxfId="5" priority="174"/>
    <cfRule type="duplicateValues" dxfId="4" priority="175"/>
    <cfRule type="duplicateValues" dxfId="3" priority="176"/>
    <cfRule type="duplicateValues" dxfId="2" priority="177"/>
    <cfRule type="duplicateValues" dxfId="1" priority="178"/>
    <cfRule type="duplicateValues" dxfId="0" priority="179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333:L334 O333:O334" xr:uid="{ED82D35E-1D43-4790-9A40-A26D287AF568}">
      <formula1>$I$6&lt;&gt;"нет"</formula1>
    </dataValidation>
    <dataValidation type="list" allowBlank="1" showInputMessage="1" showErrorMessage="1" sqref="K5" xr:uid="{1BFFC723-59E6-44C5-B3C7-92FD7C62E69D}">
      <formula1>"да,нет"</formula1>
    </dataValidation>
    <dataValidation type="list" allowBlank="1" showInputMessage="1" showErrorMessage="1" sqref="M8" xr:uid="{C9646226-99F8-48A2-8697-66DC14471C59}">
      <formula1>$U$11:$U$24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7:K332" xr:uid="{67C6974F-0B2F-4738-864C-530A8DC63AF1}">
      <formula1>$K$5&lt;&gt;"нет"</formula1>
    </dataValidation>
  </dataValidations>
  <hyperlinks>
    <hyperlink ref="H4" location="'Условия работы'!A1" display="&gt;&gt;&gt; Условия работы &lt;&lt;&lt;" xr:uid="{7B6D3A08-2699-4108-8C92-4673D564B957}"/>
    <hyperlink ref="E1" r:id="rId1" xr:uid="{336F493C-B21F-4E49-A54C-FC620E1610B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5399-EA29-4588-BBD5-199BCA17A1B2}">
  <dimension ref="B1:BH113"/>
  <sheetViews>
    <sheetView showGridLines="0" zoomScaleNormal="100" workbookViewId="0"/>
  </sheetViews>
  <sheetFormatPr defaultRowHeight="14.6" x14ac:dyDescent="0.4"/>
  <cols>
    <col min="1" max="1" width="3.3828125" style="17" customWidth="1"/>
    <col min="2" max="2" width="5.84375" style="17" customWidth="1"/>
    <col min="3" max="15" width="9.23046875" style="17"/>
    <col min="16" max="16" width="10" style="17" customWidth="1"/>
    <col min="17" max="16384" width="9.23046875" style="17"/>
  </cols>
  <sheetData>
    <row r="1" spans="2:16" ht="15" thickTop="1" x14ac:dyDescent="0.4"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5"/>
    </row>
    <row r="2" spans="2:16" x14ac:dyDescent="0.4">
      <c r="B2" s="80"/>
      <c r="P2" s="79"/>
    </row>
    <row r="3" spans="2:16" x14ac:dyDescent="0.4">
      <c r="B3" s="80"/>
      <c r="P3" s="79"/>
    </row>
    <row r="4" spans="2:16" x14ac:dyDescent="0.4">
      <c r="B4" s="80"/>
      <c r="P4" s="79"/>
    </row>
    <row r="5" spans="2:16" x14ac:dyDescent="0.4">
      <c r="B5" s="80"/>
      <c r="P5" s="79"/>
    </row>
    <row r="6" spans="2:16" s="113" customFormat="1" ht="16.5" customHeight="1" x14ac:dyDescent="0.35">
      <c r="B6" s="112"/>
      <c r="C6" s="108"/>
      <c r="P6" s="114"/>
    </row>
    <row r="7" spans="2:16" s="110" customFormat="1" ht="12" customHeight="1" x14ac:dyDescent="0.35">
      <c r="B7" s="112"/>
      <c r="C7" s="108"/>
      <c r="P7" s="111"/>
    </row>
    <row r="8" spans="2:16" ht="12" customHeight="1" x14ac:dyDescent="0.4">
      <c r="B8" s="80"/>
      <c r="C8" s="108"/>
      <c r="P8" s="79"/>
    </row>
    <row r="9" spans="2:16" ht="12" customHeight="1" x14ac:dyDescent="0.55000000000000004">
      <c r="B9" s="109"/>
      <c r="C9" s="108"/>
      <c r="P9" s="79"/>
    </row>
    <row r="10" spans="2:16" ht="12" customHeight="1" x14ac:dyDescent="0.55000000000000004">
      <c r="B10" s="109"/>
      <c r="C10" s="108"/>
      <c r="P10" s="79"/>
    </row>
    <row r="11" spans="2:16" ht="16.5" customHeight="1" x14ac:dyDescent="0.4">
      <c r="B11" s="80"/>
      <c r="P11" s="79"/>
    </row>
    <row r="12" spans="2:16" ht="20.25" customHeight="1" x14ac:dyDescent="0.4">
      <c r="B12" s="80"/>
      <c r="P12" s="79"/>
    </row>
    <row r="13" spans="2:16" s="106" customFormat="1" ht="17.25" customHeight="1" x14ac:dyDescent="0.35">
      <c r="B13" s="101" t="s">
        <v>848</v>
      </c>
      <c r="C13" s="100" t="s">
        <v>911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P13" s="107"/>
    </row>
    <row r="14" spans="2:16" s="94" customFormat="1" ht="15.45" x14ac:dyDescent="0.4">
      <c r="B14" s="105" t="s">
        <v>910</v>
      </c>
      <c r="C14" s="103"/>
      <c r="D14" s="96"/>
      <c r="E14" s="96"/>
      <c r="F14" s="96"/>
      <c r="G14" s="96"/>
      <c r="H14" s="104" t="s">
        <v>909</v>
      </c>
      <c r="I14" s="103"/>
      <c r="J14" s="96"/>
      <c r="K14" s="96"/>
      <c r="L14" s="96"/>
      <c r="M14" s="96"/>
      <c r="N14" s="96"/>
      <c r="P14" s="95"/>
    </row>
    <row r="15" spans="2:16" s="94" customFormat="1" x14ac:dyDescent="0.4">
      <c r="B15" s="99"/>
      <c r="C15" s="91" t="s">
        <v>908</v>
      </c>
      <c r="D15" s="96"/>
      <c r="E15" s="96"/>
      <c r="F15" s="96"/>
      <c r="G15" s="96"/>
      <c r="H15" s="98" t="s">
        <v>901</v>
      </c>
      <c r="I15" s="97" t="s">
        <v>907</v>
      </c>
      <c r="J15" s="96"/>
      <c r="K15" s="96"/>
      <c r="L15" s="96"/>
      <c r="M15" s="96"/>
      <c r="N15" s="96"/>
      <c r="P15" s="95"/>
    </row>
    <row r="16" spans="2:16" s="94" customFormat="1" x14ac:dyDescent="0.4">
      <c r="B16" s="99"/>
      <c r="C16" s="91" t="s">
        <v>906</v>
      </c>
      <c r="D16" s="96"/>
      <c r="E16" s="96"/>
      <c r="F16" s="96"/>
      <c r="G16" s="96"/>
      <c r="H16" s="98" t="s">
        <v>901</v>
      </c>
      <c r="I16" s="97" t="s">
        <v>905</v>
      </c>
      <c r="J16" s="96"/>
      <c r="K16" s="96"/>
      <c r="L16" s="96"/>
      <c r="M16" s="96"/>
      <c r="N16" s="96"/>
      <c r="P16" s="95"/>
    </row>
    <row r="17" spans="2:22" s="94" customFormat="1" x14ac:dyDescent="0.4">
      <c r="B17" s="99"/>
      <c r="C17" s="91" t="s">
        <v>904</v>
      </c>
      <c r="D17" s="96"/>
      <c r="E17" s="96"/>
      <c r="F17" s="96"/>
      <c r="G17" s="96"/>
      <c r="H17" s="98" t="s">
        <v>901</v>
      </c>
      <c r="I17" s="97" t="s">
        <v>903</v>
      </c>
      <c r="J17" s="96"/>
      <c r="K17" s="96"/>
      <c r="L17" s="96"/>
      <c r="M17" s="96"/>
      <c r="N17" s="96"/>
      <c r="P17" s="95"/>
    </row>
    <row r="18" spans="2:22" s="94" customFormat="1" x14ac:dyDescent="0.4">
      <c r="B18" s="99"/>
      <c r="C18" s="91" t="s">
        <v>902</v>
      </c>
      <c r="D18" s="96"/>
      <c r="E18" s="96"/>
      <c r="F18" s="96"/>
      <c r="G18" s="96"/>
      <c r="H18" s="98" t="s">
        <v>901</v>
      </c>
      <c r="I18" s="97" t="s">
        <v>900</v>
      </c>
      <c r="J18" s="96"/>
      <c r="K18" s="96"/>
      <c r="L18" s="96"/>
      <c r="M18" s="96"/>
      <c r="N18" s="96"/>
      <c r="P18" s="95"/>
      <c r="V18" s="102"/>
    </row>
    <row r="19" spans="2:22" x14ac:dyDescent="0.4">
      <c r="B19" s="93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P19" s="79"/>
    </row>
    <row r="20" spans="2:22" ht="15.45" x14ac:dyDescent="0.4">
      <c r="B20" s="101" t="s">
        <v>848</v>
      </c>
      <c r="C20" s="100" t="s">
        <v>899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P20" s="79"/>
    </row>
    <row r="21" spans="2:22" s="94" customFormat="1" x14ac:dyDescent="0.4">
      <c r="B21" s="99"/>
      <c r="C21" s="91" t="s">
        <v>898</v>
      </c>
      <c r="D21" s="96"/>
      <c r="E21" s="96"/>
      <c r="F21" s="96"/>
      <c r="G21" s="96"/>
      <c r="H21" s="98"/>
      <c r="I21" s="97"/>
      <c r="J21" s="96"/>
      <c r="K21" s="96"/>
      <c r="L21" s="96"/>
      <c r="M21" s="96"/>
      <c r="N21" s="96"/>
      <c r="P21" s="95"/>
    </row>
    <row r="22" spans="2:22" x14ac:dyDescent="0.4">
      <c r="B22" s="93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P22" s="79"/>
    </row>
    <row r="23" spans="2:22" x14ac:dyDescent="0.4">
      <c r="B23" s="84"/>
      <c r="P23" s="79"/>
    </row>
    <row r="24" spans="2:22" x14ac:dyDescent="0.4">
      <c r="B24" s="84"/>
      <c r="P24" s="79"/>
    </row>
    <row r="25" spans="2:22" x14ac:dyDescent="0.4">
      <c r="B25" s="84"/>
      <c r="P25" s="79"/>
    </row>
    <row r="26" spans="2:22" s="87" customFormat="1" ht="15.45" x14ac:dyDescent="0.4">
      <c r="B26" s="90" t="s">
        <v>848</v>
      </c>
      <c r="C26" s="89" t="s">
        <v>897</v>
      </c>
      <c r="P26" s="88"/>
    </row>
    <row r="27" spans="2:22" x14ac:dyDescent="0.4">
      <c r="B27" s="84"/>
      <c r="C27" s="91" t="s">
        <v>896</v>
      </c>
      <c r="P27" s="79"/>
    </row>
    <row r="28" spans="2:22" x14ac:dyDescent="0.4">
      <c r="B28" s="84"/>
      <c r="C28" s="91" t="s">
        <v>895</v>
      </c>
      <c r="P28" s="79"/>
    </row>
    <row r="29" spans="2:22" s="87" customFormat="1" ht="15.45" x14ac:dyDescent="0.4">
      <c r="B29" s="90" t="s">
        <v>848</v>
      </c>
      <c r="C29" s="89" t="s">
        <v>894</v>
      </c>
      <c r="P29" s="88"/>
    </row>
    <row r="30" spans="2:22" s="85" customFormat="1" ht="45" customHeight="1" x14ac:dyDescent="0.4">
      <c r="B30" s="81" t="s">
        <v>848</v>
      </c>
      <c r="C30" s="162" t="s">
        <v>893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86"/>
    </row>
    <row r="31" spans="2:22" x14ac:dyDescent="0.4">
      <c r="B31" s="84"/>
      <c r="C31" s="160" t="s">
        <v>892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79"/>
    </row>
    <row r="32" spans="2:22" ht="29.25" customHeight="1" x14ac:dyDescent="0.4">
      <c r="B32" s="84"/>
      <c r="C32" s="164" t="s">
        <v>891</v>
      </c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79"/>
    </row>
    <row r="33" spans="2:16" ht="30" customHeight="1" x14ac:dyDescent="0.4">
      <c r="B33" s="84"/>
      <c r="C33" s="164" t="s">
        <v>890</v>
      </c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79"/>
    </row>
    <row r="34" spans="2:16" ht="29.25" customHeight="1" x14ac:dyDescent="0.4">
      <c r="B34" s="84"/>
      <c r="C34" s="160" t="s">
        <v>889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79"/>
    </row>
    <row r="35" spans="2:16" s="87" customFormat="1" ht="30.75" customHeight="1" x14ac:dyDescent="0.4">
      <c r="B35" s="81" t="s">
        <v>848</v>
      </c>
      <c r="C35" s="162" t="s">
        <v>888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88"/>
    </row>
    <row r="36" spans="2:16" ht="29.25" customHeight="1" x14ac:dyDescent="0.4">
      <c r="B36" s="84"/>
      <c r="C36" s="160" t="s">
        <v>887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79"/>
    </row>
    <row r="37" spans="2:16" ht="29.25" customHeight="1" x14ac:dyDescent="0.4">
      <c r="B37" s="84"/>
      <c r="C37" s="160" t="s">
        <v>886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79"/>
    </row>
    <row r="38" spans="2:16" s="87" customFormat="1" ht="30.75" customHeight="1" x14ac:dyDescent="0.4">
      <c r="B38" s="81" t="s">
        <v>848</v>
      </c>
      <c r="C38" s="162" t="s">
        <v>885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88"/>
    </row>
    <row r="39" spans="2:16" x14ac:dyDescent="0.4">
      <c r="B39" s="84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79"/>
    </row>
    <row r="40" spans="2:16" x14ac:dyDescent="0.4">
      <c r="B40" s="84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79"/>
    </row>
    <row r="41" spans="2:16" x14ac:dyDescent="0.4">
      <c r="B41" s="84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79"/>
    </row>
    <row r="42" spans="2:16" ht="28.5" customHeight="1" x14ac:dyDescent="0.4">
      <c r="B42" s="81" t="s">
        <v>848</v>
      </c>
      <c r="C42" s="162" t="s">
        <v>884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79"/>
    </row>
    <row r="43" spans="2:16" s="85" customFormat="1" ht="30" customHeight="1" x14ac:dyDescent="0.4">
      <c r="B43" s="81" t="s">
        <v>848</v>
      </c>
      <c r="C43" s="162" t="s">
        <v>883</v>
      </c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86"/>
    </row>
    <row r="44" spans="2:16" ht="30" customHeight="1" x14ac:dyDescent="0.4">
      <c r="B44" s="84"/>
      <c r="C44" s="160" t="s">
        <v>882</v>
      </c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79"/>
    </row>
    <row r="45" spans="2:16" ht="29.25" customHeight="1" x14ac:dyDescent="0.4">
      <c r="B45" s="84"/>
      <c r="C45" s="160" t="s">
        <v>881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79"/>
    </row>
    <row r="46" spans="2:16" s="85" customFormat="1" ht="15" x14ac:dyDescent="0.4">
      <c r="B46" s="81" t="s">
        <v>848</v>
      </c>
      <c r="C46" s="162" t="s">
        <v>880</v>
      </c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86"/>
    </row>
    <row r="47" spans="2:16" ht="44.25" customHeight="1" x14ac:dyDescent="0.4">
      <c r="B47" s="84"/>
      <c r="C47" s="160" t="s">
        <v>879</v>
      </c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79"/>
    </row>
    <row r="48" spans="2:16" s="85" customFormat="1" ht="15" x14ac:dyDescent="0.4">
      <c r="B48" s="81" t="s">
        <v>848</v>
      </c>
      <c r="C48" s="162" t="s">
        <v>878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86"/>
    </row>
    <row r="49" spans="2:16" ht="29.25" customHeight="1" x14ac:dyDescent="0.4">
      <c r="B49" s="84"/>
      <c r="C49" s="160" t="s">
        <v>877</v>
      </c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79"/>
    </row>
    <row r="50" spans="2:16" s="85" customFormat="1" ht="47.25" customHeight="1" x14ac:dyDescent="0.4">
      <c r="B50" s="81" t="s">
        <v>848</v>
      </c>
      <c r="C50" s="170" t="s">
        <v>913</v>
      </c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86"/>
    </row>
    <row r="51" spans="2:16" ht="30.75" customHeight="1" x14ac:dyDescent="0.4">
      <c r="B51" s="84"/>
      <c r="C51" s="160" t="s">
        <v>876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79"/>
    </row>
    <row r="52" spans="2:16" ht="30.75" customHeight="1" x14ac:dyDescent="0.4">
      <c r="B52" s="84"/>
      <c r="C52" s="160" t="s">
        <v>875</v>
      </c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79"/>
    </row>
    <row r="53" spans="2:16" ht="30.75" customHeight="1" x14ac:dyDescent="0.4">
      <c r="B53" s="84"/>
      <c r="C53" s="160" t="s">
        <v>874</v>
      </c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79"/>
    </row>
    <row r="54" spans="2:16" ht="42" customHeight="1" x14ac:dyDescent="0.4">
      <c r="B54" s="81" t="s">
        <v>848</v>
      </c>
      <c r="C54" s="162" t="s">
        <v>873</v>
      </c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79"/>
    </row>
    <row r="55" spans="2:16" x14ac:dyDescent="0.4">
      <c r="B55" s="84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79"/>
    </row>
    <row r="56" spans="2:16" x14ac:dyDescent="0.4">
      <c r="B56" s="84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79"/>
    </row>
    <row r="57" spans="2:16" x14ac:dyDescent="0.4">
      <c r="B57" s="84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79"/>
    </row>
    <row r="58" spans="2:16" x14ac:dyDescent="0.4">
      <c r="B58" s="84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79"/>
    </row>
    <row r="59" spans="2:16" ht="18.75" customHeight="1" x14ac:dyDescent="0.4">
      <c r="B59" s="81" t="s">
        <v>848</v>
      </c>
      <c r="C59" s="162" t="s">
        <v>872</v>
      </c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79"/>
    </row>
    <row r="60" spans="2:16" ht="70.5" customHeight="1" x14ac:dyDescent="0.4">
      <c r="B60" s="81" t="s">
        <v>848</v>
      </c>
      <c r="C60" s="162" t="s">
        <v>871</v>
      </c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79"/>
    </row>
    <row r="61" spans="2:16" x14ac:dyDescent="0.4">
      <c r="B61" s="84"/>
      <c r="P61" s="79"/>
    </row>
    <row r="62" spans="2:16" x14ac:dyDescent="0.4">
      <c r="B62" s="84"/>
      <c r="P62" s="79"/>
    </row>
    <row r="63" spans="2:16" x14ac:dyDescent="0.4">
      <c r="B63" s="84"/>
      <c r="P63" s="79"/>
    </row>
    <row r="64" spans="2:16" ht="17.25" customHeight="1" x14ac:dyDescent="0.4">
      <c r="B64" s="81" t="s">
        <v>848</v>
      </c>
      <c r="C64" s="167" t="s">
        <v>870</v>
      </c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79"/>
    </row>
    <row r="65" spans="2:60" ht="15" customHeight="1" x14ac:dyDescent="0.4">
      <c r="B65" s="84"/>
      <c r="C65" s="168" t="s">
        <v>869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79"/>
    </row>
    <row r="66" spans="2:60" ht="15" customHeight="1" x14ac:dyDescent="0.4">
      <c r="B66" s="84"/>
      <c r="C66" s="169" t="s">
        <v>914</v>
      </c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79"/>
    </row>
    <row r="67" spans="2:60" ht="15" customHeight="1" x14ac:dyDescent="0.4">
      <c r="B67" s="84"/>
      <c r="C67" s="169" t="s">
        <v>868</v>
      </c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79"/>
    </row>
    <row r="68" spans="2:60" ht="31.5" customHeight="1" x14ac:dyDescent="0.4">
      <c r="B68" s="81" t="s">
        <v>848</v>
      </c>
      <c r="C68" s="162" t="s">
        <v>867</v>
      </c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79"/>
    </row>
    <row r="69" spans="2:60" ht="31.5" customHeight="1" x14ac:dyDescent="0.4">
      <c r="B69" s="81"/>
      <c r="C69" s="160" t="s">
        <v>866</v>
      </c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79"/>
    </row>
    <row r="70" spans="2:60" ht="29.25" customHeight="1" x14ac:dyDescent="0.4">
      <c r="B70" s="81"/>
      <c r="C70" s="160" t="s">
        <v>865</v>
      </c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79"/>
    </row>
    <row r="71" spans="2:60" x14ac:dyDescent="0.4">
      <c r="B71" s="84"/>
      <c r="C71" s="160" t="s">
        <v>864</v>
      </c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79"/>
    </row>
    <row r="72" spans="2:60" x14ac:dyDescent="0.4">
      <c r="B72" s="84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79"/>
    </row>
    <row r="73" spans="2:60" x14ac:dyDescent="0.4">
      <c r="B73" s="84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79"/>
    </row>
    <row r="74" spans="2:60" x14ac:dyDescent="0.4">
      <c r="B74" s="84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79"/>
    </row>
    <row r="75" spans="2:60" x14ac:dyDescent="0.4">
      <c r="B75" s="84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79"/>
    </row>
    <row r="76" spans="2:60" ht="45" customHeight="1" x14ac:dyDescent="0.4">
      <c r="B76" s="81" t="s">
        <v>848</v>
      </c>
      <c r="C76" s="166" t="s">
        <v>863</v>
      </c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79"/>
    </row>
    <row r="77" spans="2:60" ht="29.25" customHeight="1" x14ac:dyDescent="0.4">
      <c r="B77" s="81"/>
      <c r="C77" s="160" t="s">
        <v>862</v>
      </c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79"/>
    </row>
    <row r="78" spans="2:60" ht="15" x14ac:dyDescent="0.4">
      <c r="B78" s="81" t="s">
        <v>848</v>
      </c>
      <c r="C78" s="162" t="s">
        <v>861</v>
      </c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79"/>
    </row>
    <row r="79" spans="2:60" ht="15" x14ac:dyDescent="0.4">
      <c r="B79" s="81"/>
      <c r="C79" s="160" t="s">
        <v>860</v>
      </c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79"/>
    </row>
    <row r="80" spans="2:60" ht="59.25" customHeight="1" x14ac:dyDescent="0.4">
      <c r="B80" s="81"/>
      <c r="C80" s="160" t="s">
        <v>859</v>
      </c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79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</row>
    <row r="81" spans="2:60" x14ac:dyDescent="0.4">
      <c r="B81" s="84"/>
      <c r="C81" s="160" t="s">
        <v>858</v>
      </c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79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</row>
    <row r="82" spans="2:60" x14ac:dyDescent="0.4">
      <c r="B82" s="84"/>
      <c r="C82" s="163" t="s">
        <v>857</v>
      </c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79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</row>
    <row r="83" spans="2:60" x14ac:dyDescent="0.4">
      <c r="B83" s="84"/>
      <c r="C83" s="163" t="s">
        <v>856</v>
      </c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79"/>
      <c r="S83" s="161" t="s">
        <v>855</v>
      </c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</row>
    <row r="84" spans="2:60" x14ac:dyDescent="0.4">
      <c r="B84" s="84"/>
      <c r="C84" s="164" t="s">
        <v>854</v>
      </c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79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</row>
    <row r="85" spans="2:60" ht="30.75" customHeight="1" x14ac:dyDescent="0.4">
      <c r="B85" s="84"/>
      <c r="C85" s="160" t="s">
        <v>853</v>
      </c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79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</row>
    <row r="86" spans="2:60" x14ac:dyDescent="0.4">
      <c r="B86" s="84"/>
      <c r="C86" s="160" t="s">
        <v>852</v>
      </c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79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</row>
    <row r="87" spans="2:60" ht="45" customHeight="1" x14ac:dyDescent="0.4">
      <c r="B87" s="81" t="s">
        <v>848</v>
      </c>
      <c r="C87" s="162" t="s">
        <v>851</v>
      </c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79"/>
    </row>
    <row r="88" spans="2:60" ht="30" customHeight="1" x14ac:dyDescent="0.4">
      <c r="B88" s="84"/>
      <c r="C88" s="160" t="s">
        <v>850</v>
      </c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79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</row>
    <row r="89" spans="2:60" ht="45" customHeight="1" x14ac:dyDescent="0.4">
      <c r="B89" s="84"/>
      <c r="C89" s="160" t="s">
        <v>849</v>
      </c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79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</row>
    <row r="90" spans="2:60" x14ac:dyDescent="0.4">
      <c r="B90" s="84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79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</row>
    <row r="91" spans="2:60" x14ac:dyDescent="0.4">
      <c r="B91" s="84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79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</row>
    <row r="92" spans="2:60" x14ac:dyDescent="0.4">
      <c r="B92" s="84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79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</row>
    <row r="93" spans="2:60" x14ac:dyDescent="0.4">
      <c r="B93" s="84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79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</row>
    <row r="94" spans="2:60" ht="15" x14ac:dyDescent="0.4">
      <c r="B94" s="81" t="s">
        <v>848</v>
      </c>
      <c r="C94" s="162" t="s">
        <v>847</v>
      </c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79"/>
    </row>
    <row r="95" spans="2:60" x14ac:dyDescent="0.4">
      <c r="B95" s="80"/>
      <c r="P95" s="79"/>
    </row>
    <row r="96" spans="2:60" x14ac:dyDescent="0.4">
      <c r="B96" s="80"/>
      <c r="P96" s="79"/>
    </row>
    <row r="97" spans="2:16" x14ac:dyDescent="0.4">
      <c r="B97" s="80"/>
      <c r="P97" s="79"/>
    </row>
    <row r="98" spans="2:16" x14ac:dyDescent="0.4">
      <c r="B98" s="80"/>
      <c r="P98" s="79"/>
    </row>
    <row r="99" spans="2:16" x14ac:dyDescent="0.4">
      <c r="B99" s="80"/>
      <c r="P99" s="79"/>
    </row>
    <row r="100" spans="2:16" x14ac:dyDescent="0.4">
      <c r="B100" s="80"/>
      <c r="P100" s="79"/>
    </row>
    <row r="101" spans="2:16" x14ac:dyDescent="0.4">
      <c r="B101" s="80"/>
      <c r="P101" s="79"/>
    </row>
    <row r="102" spans="2:16" x14ac:dyDescent="0.4">
      <c r="B102" s="80"/>
      <c r="P102" s="79"/>
    </row>
    <row r="103" spans="2:16" x14ac:dyDescent="0.4">
      <c r="B103" s="80"/>
      <c r="P103" s="79"/>
    </row>
    <row r="104" spans="2:16" x14ac:dyDescent="0.4">
      <c r="B104" s="80"/>
      <c r="P104" s="79"/>
    </row>
    <row r="105" spans="2:16" x14ac:dyDescent="0.4">
      <c r="B105" s="80"/>
      <c r="P105" s="79"/>
    </row>
    <row r="106" spans="2:16" x14ac:dyDescent="0.4">
      <c r="B106" s="80"/>
      <c r="P106" s="79"/>
    </row>
    <row r="107" spans="2:16" x14ac:dyDescent="0.4">
      <c r="B107" s="80"/>
      <c r="P107" s="79"/>
    </row>
    <row r="108" spans="2:16" x14ac:dyDescent="0.4">
      <c r="B108" s="80"/>
      <c r="P108" s="79"/>
    </row>
    <row r="109" spans="2:16" x14ac:dyDescent="0.4">
      <c r="B109" s="80"/>
      <c r="P109" s="79"/>
    </row>
    <row r="110" spans="2:16" x14ac:dyDescent="0.4">
      <c r="B110" s="80"/>
      <c r="P110" s="79"/>
    </row>
    <row r="111" spans="2:16" x14ac:dyDescent="0.4">
      <c r="B111" s="80"/>
      <c r="P111" s="79"/>
    </row>
    <row r="112" spans="2:16" ht="15" thickBot="1" x14ac:dyDescent="0.45">
      <c r="B112" s="78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6"/>
    </row>
    <row r="113" s="17" customFormat="1" ht="15" thickTop="1" x14ac:dyDescent="0.4"/>
  </sheetData>
  <mergeCells count="57"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59:O59"/>
    <mergeCell ref="C60:O60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8-495-280-08-97; DariaCh22</dc:creator>
  <dcterms:created xsi:type="dcterms:W3CDTF">2022-10-24T05:49:10Z</dcterms:created>
  <dcterms:modified xsi:type="dcterms:W3CDTF">2022-12-20T07:02:37Z</dcterms:modified>
</cp:coreProperties>
</file>