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Работа\Все прайс-листы\"/>
    </mc:Choice>
  </mc:AlternateContent>
  <xr:revisionPtr revIDLastSave="0" documentId="13_ncr:1_{3625A457-3BD2-4949-BD75-ED86FFE68B5E}" xr6:coauthVersionLast="47" xr6:coauthVersionMax="47" xr10:uidLastSave="{00000000-0000-0000-0000-000000000000}"/>
  <bookViews>
    <workbookView xWindow="-103" yWindow="-103" windowWidth="21806" windowHeight="13886" xr2:uid="{00000000-000D-0000-FFFF-FFFF00000000}"/>
  </bookViews>
  <sheets>
    <sheet name="2022 (new)" sheetId="1" r:id="rId1"/>
    <sheet name="Условия работы" sheetId="2" r:id="rId2"/>
  </sheets>
  <externalReferences>
    <externalReference r:id="rId3"/>
  </externalReferences>
  <definedNames>
    <definedName name="_xlnm._FilterDatabase" localSheetId="0" hidden="1">'2022 (new)'!$A$24:$AC$85</definedName>
    <definedName name="ALVPRX" localSheetId="0">#REF!</definedName>
    <definedName name="ALVPRX">#REF!</definedName>
    <definedName name="art" localSheetId="0">#REF!</definedName>
    <definedName name="art">#REF!</definedName>
    <definedName name="cher" localSheetId="0">#REF!</definedName>
    <definedName name="cher">#REF!</definedName>
    <definedName name="clem" localSheetId="0">#REF!</definedName>
    <definedName name="clem">#REF!</definedName>
    <definedName name="clemat" localSheetId="0">#REF!</definedName>
    <definedName name="clemat">#REF!</definedName>
    <definedName name="clemlem" localSheetId="0">#REF!</definedName>
    <definedName name="clemlem">#REF!</definedName>
    <definedName name="clemtab" localSheetId="0">#REF!</definedName>
    <definedName name="clemtab">#REF!</definedName>
    <definedName name="COMPALV" localSheetId="0">#REF!</definedName>
    <definedName name="COMPALV">#REF!</definedName>
    <definedName name="Excel_BuiltIn_Print_Area_2" localSheetId="0">#REF!</definedName>
    <definedName name="Excel_BuiltIn_Print_Area_2">#REF!</definedName>
    <definedName name="Excel_BuiltIn_Print_Area_2_1" localSheetId="0">#REF!</definedName>
    <definedName name="Excel_BuiltIn_Print_Area_2_1">#REF!</definedName>
    <definedName name="Excel_BuiltIn_Print_Area_2_1_1" localSheetId="0">#REF!</definedName>
    <definedName name="Excel_BuiltIn_Print_Area_2_1_1">#REF!</definedName>
    <definedName name="form" localSheetId="0">#REF!</definedName>
    <definedName name="form">#REF!</definedName>
    <definedName name="frg">#REF!</definedName>
    <definedName name="frig">#REF!</definedName>
    <definedName name="hostjan" localSheetId="0">#REF!</definedName>
    <definedName name="hostjan">#REF!</definedName>
    <definedName name="hugenfeb" localSheetId="0">#REF!</definedName>
    <definedName name="hugenfeb">#REF!</definedName>
    <definedName name="hugenjan" localSheetId="0">#REF!</definedName>
    <definedName name="hugenjan">#REF!</definedName>
    <definedName name="HYDNUM" localSheetId="0">#REF!</definedName>
    <definedName name="HYDNUM">#REF!</definedName>
    <definedName name="klematisjan" localSheetId="0">#REF!</definedName>
    <definedName name="klematisjan">#REF!</definedName>
    <definedName name="liljan" localSheetId="0">#REF!</definedName>
    <definedName name="liljan">#REF!</definedName>
    <definedName name="PDXCOMP" localSheetId="0">#REF!</definedName>
    <definedName name="PDXCOMP">#REF!</definedName>
    <definedName name="PDXSPR" localSheetId="0">[1]PDX!#REF!</definedName>
    <definedName name="PDXSPR">[1]PDX!#REF!</definedName>
    <definedName name="pionprice" localSheetId="0">#REF!</definedName>
    <definedName name="pionprice">#REF!</definedName>
    <definedName name="poinjan" localSheetId="0">#REF!</definedName>
    <definedName name="poinjan">#REF!</definedName>
    <definedName name="ROYAL" localSheetId="0">#REF!</definedName>
    <definedName name="ROYAL">#REF!</definedName>
    <definedName name="sajjan" localSheetId="0">#REF!</definedName>
    <definedName name="sajjan">#REF!</definedName>
    <definedName name="st" localSheetId="0">#REF!</definedName>
    <definedName name="st">#REF!</definedName>
    <definedName name="stock" localSheetId="0">#REF!</definedName>
    <definedName name="stock">#REF!</definedName>
    <definedName name="stock_" localSheetId="0">#REF!</definedName>
    <definedName name="stock_">#REF!</definedName>
    <definedName name="stok" localSheetId="0">#REF!</definedName>
    <definedName name="stok">#REF!</definedName>
    <definedName name="tab" localSheetId="0">#REF!</definedName>
    <definedName name="tab">#REF!</definedName>
    <definedName name="table" localSheetId="0">#REF!</definedName>
    <definedName name="table">#REF!</definedName>
    <definedName name="table1" localSheetId="0">#REF!</definedName>
    <definedName name="table1">#REF!</definedName>
    <definedName name="table101" localSheetId="0">#REF!</definedName>
    <definedName name="table101">#REF!</definedName>
    <definedName name="table11" localSheetId="0">#REF!</definedName>
    <definedName name="table11">#REF!</definedName>
    <definedName name="tabt" localSheetId="0">#REF!</definedName>
    <definedName name="tabt">#REF!</definedName>
    <definedName name="tabtab" localSheetId="0">#REF!</definedName>
    <definedName name="tabtab">#REF!</definedName>
    <definedName name="tseny">#REF!</definedName>
    <definedName name="Склады" localSheetId="0">#REF!</definedName>
    <definedName name="Склады" localSheetId="1">#REF!</definedName>
    <definedName name="Склады">#REF!</definedName>
    <definedName name="ыещл" localSheetId="0">#REF!</definedName>
    <definedName name="ыещл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66" i="1" l="1"/>
  <c r="M66" i="1"/>
  <c r="N64" i="1"/>
  <c r="M64" i="1"/>
  <c r="N44" i="1"/>
  <c r="M44" i="1"/>
  <c r="N33" i="1"/>
  <c r="M33" i="1"/>
  <c r="N83" i="1" l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5" i="1"/>
  <c r="M65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9" i="1"/>
  <c r="L84" i="1" s="1"/>
  <c r="L85" i="1" s="1"/>
  <c r="N11" i="1" l="1"/>
  <c r="N12" i="1" s="1"/>
  <c r="N13" i="1" s="1"/>
  <c r="N14" i="1" s="1"/>
  <c r="N10" i="1"/>
</calcChain>
</file>

<file path=xl/sharedStrings.xml><?xml version="1.0" encoding="utf-8"?>
<sst xmlns="http://schemas.openxmlformats.org/spreadsheetml/2006/main" count="715" uniqueCount="358">
  <si>
    <t>смотреть</t>
  </si>
  <si>
    <t>← YouTube видео-ролик PlantMarket о фриго</t>
  </si>
  <si>
    <t>Земляника садовая Фриго: июнь-июль 2022</t>
  </si>
  <si>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</si>
  <si>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</si>
  <si>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</si>
  <si>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t>нет</t>
  </si>
  <si>
    <t>Адрес склада: Владимирская область, Киржачский район, пос. Знаменское</t>
  </si>
  <si>
    <t>Курс продажи СберБанка</t>
  </si>
  <si>
    <t>Выдача заказов: 18-19 недели 2022</t>
  </si>
  <si>
    <t>← Выберите период поставки</t>
  </si>
  <si>
    <t>Общий минимальный заказ 500 €. При заказе 300-499 € применяется торговая надбавка 10%</t>
  </si>
  <si>
    <t>Количество ящиков</t>
  </si>
  <si>
    <t>Кратность заказа на сорт 1 ящик</t>
  </si>
  <si>
    <t>Количество растений</t>
  </si>
  <si>
    <t>Упаковка бесплатная: фанерные ящики 50х30х25 см, 40х60х23 см, 50х60х23 см</t>
  </si>
  <si>
    <t>Сумма заказа без скидки</t>
  </si>
  <si>
    <t>Задаток при бронировании:  30%, доплата 70% за 3 недели до погрузки в Европе</t>
  </si>
  <si>
    <t>Скидка или надбавка за объем</t>
  </si>
  <si>
    <t>Оплата в рублях по курсу продажи СберБанка на дату зачисления</t>
  </si>
  <si>
    <t xml:space="preserve">Итоговая сумма заказа </t>
  </si>
  <si>
    <r>
      <t xml:space="preserve">Система скидок: от 1500 € — </t>
    </r>
    <r>
      <rPr>
        <b/>
        <sz val="11"/>
        <color theme="1"/>
        <rFont val="Arial"/>
        <family val="2"/>
        <charset val="204"/>
      </rPr>
      <t>1%</t>
    </r>
    <r>
      <rPr>
        <sz val="11"/>
        <color theme="1"/>
        <rFont val="Arial"/>
        <family val="2"/>
        <charset val="204"/>
      </rPr>
      <t>, от 2000 €</t>
    </r>
    <r>
      <rPr>
        <b/>
        <sz val="11"/>
        <color theme="1"/>
        <rFont val="Arial"/>
        <family val="2"/>
        <charset val="204"/>
      </rPr>
      <t xml:space="preserve">  — 2%</t>
    </r>
    <r>
      <rPr>
        <sz val="11"/>
        <color theme="1"/>
        <rFont val="Arial"/>
        <family val="2"/>
        <charset val="204"/>
      </rPr>
      <t>, от 3000 €</t>
    </r>
    <r>
      <rPr>
        <b/>
        <sz val="11"/>
        <color theme="1"/>
        <rFont val="Arial"/>
        <family val="2"/>
        <charset val="204"/>
      </rPr>
      <t xml:space="preserve">  — 3%</t>
    </r>
    <r>
      <rPr>
        <sz val="11"/>
        <color theme="1"/>
        <rFont val="Arial"/>
        <family val="2"/>
        <charset val="204"/>
      </rPr>
      <t>, от 5000 €</t>
    </r>
    <r>
      <rPr>
        <b/>
        <sz val="11"/>
        <color theme="1"/>
        <rFont val="Arial"/>
        <family val="2"/>
        <charset val="204"/>
      </rPr>
      <t xml:space="preserve"> — 5%</t>
    </r>
    <r>
      <rPr>
        <sz val="11"/>
        <color theme="1"/>
        <rFont val="Arial"/>
        <family val="2"/>
        <charset val="204"/>
      </rPr>
      <t>, от 10000 €</t>
    </r>
    <r>
      <rPr>
        <b/>
        <sz val="11"/>
        <color theme="1"/>
        <rFont val="Arial"/>
        <family val="2"/>
        <charset val="204"/>
      </rPr>
      <t xml:space="preserve"> — 6%</t>
    </r>
  </si>
  <si>
    <t>Итоговая сумма заказа</t>
  </si>
  <si>
    <r>
      <rPr>
        <b/>
        <sz val="10.5"/>
        <rFont val="Arial"/>
        <family val="2"/>
        <charset val="204"/>
      </rPr>
      <t>NEW</t>
    </r>
    <r>
      <rPr>
        <sz val="10.5"/>
        <rFont val="Arial"/>
        <family val="2"/>
        <charset val="204"/>
      </rPr>
      <t xml:space="preserve"> Бесплатная доставка до терминалов ТК-партнеров в Москве: ПЭК, Желдор, Вера-1, РТС.</t>
    </r>
  </si>
  <si>
    <t>Класс</t>
  </si>
  <si>
    <t>Диам.корн. Шейки</t>
  </si>
  <si>
    <t>Вместимость в ящик</t>
  </si>
  <si>
    <t>18 неделя 2021</t>
  </si>
  <si>
    <t>А++</t>
  </si>
  <si>
    <t>17 + мм</t>
  </si>
  <si>
    <t>150-200</t>
  </si>
  <si>
    <t>19 неделя 2021</t>
  </si>
  <si>
    <t>А+</t>
  </si>
  <si>
    <t xml:space="preserve">13-18 мм </t>
  </si>
  <si>
    <t>200-300</t>
  </si>
  <si>
    <t>А</t>
  </si>
  <si>
    <t>8-15 мм</t>
  </si>
  <si>
    <t>450-600</t>
  </si>
  <si>
    <t>В</t>
  </si>
  <si>
    <t>6-9 мм</t>
  </si>
  <si>
    <t>700-1000</t>
  </si>
  <si>
    <t>Вместимость в ящик ориентировочная. В случае ее изменения, заказ повторно согласуется  с покупателем.</t>
  </si>
  <si>
    <t>Доступно к заказу, шт</t>
  </si>
  <si>
    <t>Артикул старый</t>
  </si>
  <si>
    <t>Артикул новый</t>
  </si>
  <si>
    <t>Cтрана селекции сорта</t>
  </si>
  <si>
    <t>Срок созревания/Тип плодоношения</t>
  </si>
  <si>
    <t>Сорт</t>
  </si>
  <si>
    <t>Цена за корень, €</t>
  </si>
  <si>
    <t>Вместимость в ящик, шт</t>
  </si>
  <si>
    <r>
      <t xml:space="preserve">Заказ, ящиков  </t>
    </r>
    <r>
      <rPr>
        <sz val="18"/>
        <rFont val="Arial"/>
        <family val="2"/>
      </rPr>
      <t>↓</t>
    </r>
  </si>
  <si>
    <t>Заказ, шт.</t>
  </si>
  <si>
    <t xml:space="preserve">Сумма, €  </t>
  </si>
  <si>
    <t>Доступно к выдаче</t>
  </si>
  <si>
    <t>Описание</t>
  </si>
  <si>
    <t>Alba_A+</t>
  </si>
  <si>
    <t>Alba</t>
  </si>
  <si>
    <t>87-17-0004</t>
  </si>
  <si>
    <t>87-17-0122</t>
  </si>
  <si>
    <t>Италия</t>
  </si>
  <si>
    <t>ранний</t>
  </si>
  <si>
    <t>A+</t>
  </si>
  <si>
    <t>с 10 недели</t>
  </si>
  <si>
    <t>Ягоды крупные, ярко-красные с блеском, транспортабельные</t>
  </si>
  <si>
    <t>Aprica_A</t>
  </si>
  <si>
    <t>Aprica</t>
  </si>
  <si>
    <t>80-01-0104</t>
  </si>
  <si>
    <t>средне-ранний</t>
  </si>
  <si>
    <t>A</t>
  </si>
  <si>
    <t>с 11-12 недели</t>
  </si>
  <si>
    <t>Ягоды ярко-красные, сладкие, весом до 30г.</t>
  </si>
  <si>
    <t>Arosa_A</t>
  </si>
  <si>
    <t>Arosa</t>
  </si>
  <si>
    <t>80-01-0117</t>
  </si>
  <si>
    <t>80-01-0134</t>
  </si>
  <si>
    <t>средний</t>
  </si>
  <si>
    <t>Ягоды оранжево-красные, блестящие, весом до 30 г., хорошо переносят транспортировку. Сочная, сладкая, с классическим земляничным ароматом.</t>
  </si>
  <si>
    <t>Asia_A</t>
  </si>
  <si>
    <t>Asia</t>
  </si>
  <si>
    <t>87-17-0005</t>
  </si>
  <si>
    <t>Идеальный баланс  сахара и уместной кислинки</t>
  </si>
  <si>
    <t>Asia_A+</t>
  </si>
  <si>
    <t>87-17-0006</t>
  </si>
  <si>
    <t>87-17-0117</t>
  </si>
  <si>
    <t>Aura_A</t>
  </si>
  <si>
    <t>Aura</t>
  </si>
  <si>
    <t>80-01-0025</t>
  </si>
  <si>
    <t>Ягода сладкая красивой, классической формы, крупная</t>
  </si>
  <si>
    <t>Cabrillo _A</t>
  </si>
  <si>
    <t xml:space="preserve">Cabrillo </t>
  </si>
  <si>
    <t>80-01-0007</t>
  </si>
  <si>
    <t>80-01-0128</t>
  </si>
  <si>
    <t>США</t>
  </si>
  <si>
    <t>✓ ремонтантный</t>
  </si>
  <si>
    <t>Плотные плоды с выдающимся вкусом, пригодна для свежего рынка и переработки</t>
  </si>
  <si>
    <t>Camarosa_A</t>
  </si>
  <si>
    <t>Camarosa</t>
  </si>
  <si>
    <t>30-03-0002</t>
  </si>
  <si>
    <t>Мякоть достаточно плотная, но сочная, нежная и ароматная. Отличается высокими показателями транспортабельности собранного урожая и хорошими товарными качествами спелой ягоды.</t>
  </si>
  <si>
    <t>Clery_A</t>
  </si>
  <si>
    <t>Clery</t>
  </si>
  <si>
    <t>80-01-0071</t>
  </si>
  <si>
    <t>80-01-0133</t>
  </si>
  <si>
    <t xml:space="preserve">Ягоды крупные, весом до 40 г, сладкие почти без кислинки, с ароматом </t>
  </si>
  <si>
    <t>Clery_A+</t>
  </si>
  <si>
    <t>80-01-0087</t>
  </si>
  <si>
    <t>Cristine_B</t>
  </si>
  <si>
    <t>Cristine</t>
  </si>
  <si>
    <t>87-17-0071</t>
  </si>
  <si>
    <t>87-17-0126</t>
  </si>
  <si>
    <t>поздний</t>
  </si>
  <si>
    <t>B</t>
  </si>
  <si>
    <t>Крупные ягоды красивой формы. Хорошая урожайность и вкусовые качества.</t>
  </si>
  <si>
    <t>Daroyal_A</t>
  </si>
  <si>
    <t>Daroyal</t>
  </si>
  <si>
    <t>87-65-0001</t>
  </si>
  <si>
    <t>Франция</t>
  </si>
  <si>
    <t>Красивые душистые сладкие ягоды с плотной мякотью</t>
  </si>
  <si>
    <t>87-62-0086</t>
  </si>
  <si>
    <t>Darselect_A</t>
  </si>
  <si>
    <t>Darselect</t>
  </si>
  <si>
    <t>87-65-0002</t>
  </si>
  <si>
    <t>Конические ягоды, хорошо транспортируются</t>
  </si>
  <si>
    <t>Darselect_A++</t>
  </si>
  <si>
    <t>87-65-0032</t>
  </si>
  <si>
    <t>A++</t>
  </si>
  <si>
    <t>Elianny_A</t>
  </si>
  <si>
    <t>Elianny</t>
  </si>
  <si>
    <t>87-17-0011</t>
  </si>
  <si>
    <t>Нидерланды</t>
  </si>
  <si>
    <t>Вкус десертный, яркий - сладкий, с душистым ароматом</t>
  </si>
  <si>
    <t>Elsanta_B</t>
  </si>
  <si>
    <t>Elsanta</t>
  </si>
  <si>
    <t>87-62-0057</t>
  </si>
  <si>
    <t>Яркий  вкус ягод и повышенная сочность</t>
  </si>
  <si>
    <t>Faith_B</t>
  </si>
  <si>
    <t>Faith</t>
  </si>
  <si>
    <t>87-65-0088</t>
  </si>
  <si>
    <t>cредне-поздний</t>
  </si>
  <si>
    <t>Ягоды конической формы, вкусные, ярко-красного цвета, напоминают сорт Соната. Сорт устойчив к мучнистой росе и серой гнили.</t>
  </si>
  <si>
    <t>Florence_A</t>
  </si>
  <si>
    <t>Florence</t>
  </si>
  <si>
    <t>87-95-0003</t>
  </si>
  <si>
    <t>87-62-0169</t>
  </si>
  <si>
    <t>Англия</t>
  </si>
  <si>
    <t>Аристократка грядки, сладкая даже в дождливое лето</t>
  </si>
  <si>
    <t>Honeoye_B</t>
  </si>
  <si>
    <t>Honeoye</t>
  </si>
  <si>
    <t>87-62-0072</t>
  </si>
  <si>
    <t>Ягода с упругой розовой мякотью, хорошо транспортируется</t>
  </si>
  <si>
    <t>Honeoye_A</t>
  </si>
  <si>
    <t>87-17-0059</t>
  </si>
  <si>
    <t>Honeoye_A+</t>
  </si>
  <si>
    <t>87-17-0060</t>
  </si>
  <si>
    <t>87-17-0124</t>
  </si>
  <si>
    <t>Joly_A</t>
  </si>
  <si>
    <t>Joly</t>
  </si>
  <si>
    <t>80-01-0091</t>
  </si>
  <si>
    <t>Имеет многогранный и очень приятный вкус. Ягоды крупные, 20-35 г. Мякоть сочная и плотная одновременно. Урожайность высокая.</t>
  </si>
  <si>
    <t>Kent_B</t>
  </si>
  <si>
    <t>Kent</t>
  </si>
  <si>
    <t>87-62-0030</t>
  </si>
  <si>
    <t>Канада</t>
  </si>
  <si>
    <t>Очень сладкая, отлично хранится и транспортируется</t>
  </si>
  <si>
    <t>87-62-0170</t>
  </si>
  <si>
    <t>Kent_A</t>
  </si>
  <si>
    <t>87-62-0031</t>
  </si>
  <si>
    <t>Kent_A+</t>
  </si>
  <si>
    <t>87-62-0032</t>
  </si>
  <si>
    <t>Kimberly_A</t>
  </si>
  <si>
    <t>Kimberly</t>
  </si>
  <si>
    <t>87-17-0007</t>
  </si>
  <si>
    <t>Сердцеобразные плоды карамельного вкуса</t>
  </si>
  <si>
    <t>Korona_B</t>
  </si>
  <si>
    <t>Korona</t>
  </si>
  <si>
    <t>87-62-0062</t>
  </si>
  <si>
    <t>87-62-0165</t>
  </si>
  <si>
    <t>Cладкие сердцевидные ягоды без пустот</t>
  </si>
  <si>
    <t>Korona_A</t>
  </si>
  <si>
    <t>87-17-0090</t>
  </si>
  <si>
    <t>Korona_A++</t>
  </si>
  <si>
    <t>87-62-0060</t>
  </si>
  <si>
    <t>Laetitia_A</t>
  </si>
  <si>
    <t>Laetitia</t>
  </si>
  <si>
    <t>80-01-0099</t>
  </si>
  <si>
    <t>80-01-0126</t>
  </si>
  <si>
    <t>Ягоды ярко-алые с карминово-фиолетовым оттенком, очень красивые. Мякоть твердая, сладкая.</t>
  </si>
  <si>
    <t>Lambada_B</t>
  </si>
  <si>
    <t>Lambada</t>
  </si>
  <si>
    <t>87-62-0033</t>
  </si>
  <si>
    <t>Неприхотлива, хорошо растет  как в открытом грунте, так и в теплице</t>
  </si>
  <si>
    <t>Limalexia_B</t>
  </si>
  <si>
    <t>Limalexia</t>
  </si>
  <si>
    <t>87-62-0079</t>
  </si>
  <si>
    <t>Ягоды очень крупные, десертного вкуса. Обладает редким сочетанием - плотности и насыщенного сладкого аромата</t>
  </si>
  <si>
    <t>Limalexia_A++</t>
  </si>
  <si>
    <t>87-62-0112</t>
  </si>
  <si>
    <t>Malling Centenary_A</t>
  </si>
  <si>
    <t>Malling Centenary</t>
  </si>
  <si>
    <t>87-62-0144</t>
  </si>
  <si>
    <t>Шотландия</t>
  </si>
  <si>
    <t>Крупные сладкие ягоды с плотной мякотью и гармоничным ароматом земляники.</t>
  </si>
  <si>
    <t>Malwina_B</t>
  </si>
  <si>
    <t>Malwina</t>
  </si>
  <si>
    <t>87-65-0045</t>
  </si>
  <si>
    <t>Германия</t>
  </si>
  <si>
    <t>Вкус истинно десертный.  Мякоть плотная и  достаточно сочная</t>
  </si>
  <si>
    <t>Murano_A</t>
  </si>
  <si>
    <t>Murano</t>
  </si>
  <si>
    <t>80-03-0001</t>
  </si>
  <si>
    <t>80-03-0007</t>
  </si>
  <si>
    <t>Обильное и продолжительное плодоношение. Ягоды красно-оранжевого оттенка, очень красивые, средних размеров.Мякоть плотная, но при этом очень сочная. Вкусовые качества ягод отменные. Они сладкие, с легкой ноткой кислинки. Отличная транспортабельность.</t>
  </si>
  <si>
    <t>Olympia_A</t>
  </si>
  <si>
    <t>Olympia</t>
  </si>
  <si>
    <t>80-01-0049</t>
  </si>
  <si>
    <t>Сладкая, сочная, темно-красная с высокой зимостойкостью</t>
  </si>
  <si>
    <t>Roxana_B</t>
  </si>
  <si>
    <t>Roxana</t>
  </si>
  <si>
    <t>80-01-0033</t>
  </si>
  <si>
    <t>80-01-0140</t>
  </si>
  <si>
    <t>Созревает одновременно, удобен для сбора и сортировки</t>
  </si>
  <si>
    <t>Rumba_B</t>
  </si>
  <si>
    <t>Rumba</t>
  </si>
  <si>
    <t>87-65-0081</t>
  </si>
  <si>
    <t>Урожайный сорт, хорошо для коммерческого производства ягод</t>
  </si>
  <si>
    <t>Salsa_B</t>
  </si>
  <si>
    <t>Salsa</t>
  </si>
  <si>
    <t>87-62-0019</t>
  </si>
  <si>
    <t>Устойчива к болезням, крупноплодна, хороша для употребления в свежем виде</t>
  </si>
  <si>
    <t>San Andreas_A</t>
  </si>
  <si>
    <t>San Andreas</t>
  </si>
  <si>
    <t>87-17-0093</t>
  </si>
  <si>
    <t>Высокая урожайность и транспортабельность. Ягоды отличаются большими размерами. По вкусу они сладкие с небольшими нотками кислоты.</t>
  </si>
  <si>
    <t>Scala_A</t>
  </si>
  <si>
    <t>Scala</t>
  </si>
  <si>
    <t>80-01-0061</t>
  </si>
  <si>
    <t>Очень сладкий, вкусный сорт, рекомендован для выращивания в теплице</t>
  </si>
  <si>
    <t>Senga Sengana_B</t>
  </si>
  <si>
    <t>Senga Sengana</t>
  </si>
  <si>
    <t>87-62-0059</t>
  </si>
  <si>
    <t>Крупые ширококонические угловаты ягодки, ароматные</t>
  </si>
  <si>
    <t>Sibilla_A</t>
  </si>
  <si>
    <t>Sibilla</t>
  </si>
  <si>
    <t>80-01-0109</t>
  </si>
  <si>
    <t>средне-поздний</t>
  </si>
  <si>
    <t>Плоды ярко-красные, мякоть плотная и сочная. Вкус прекрасный – сладкий, с земляничным насыщенным ароматом.</t>
  </si>
  <si>
    <t>Sonata_B</t>
  </si>
  <si>
    <t>Sonata</t>
  </si>
  <si>
    <t>87-62-0076</t>
  </si>
  <si>
    <t>87-65-0019</t>
  </si>
  <si>
    <t>Сверхурожайная, неприхотливая и зимостойкая</t>
  </si>
  <si>
    <t>Sonata_A</t>
  </si>
  <si>
    <t>87-65-0009</t>
  </si>
  <si>
    <t>Syria_B</t>
  </si>
  <si>
    <t>Syria</t>
  </si>
  <si>
    <t>80-01-0124</t>
  </si>
  <si>
    <t>Выраженный земляничный аромат, очень транспортабельна</t>
  </si>
  <si>
    <t>Syria_A</t>
  </si>
  <si>
    <t>80-01-0037</t>
  </si>
  <si>
    <t>Syria_A+</t>
  </si>
  <si>
    <t>80-01-0036</t>
  </si>
  <si>
    <t>Talia_A+</t>
  </si>
  <si>
    <t>Talia</t>
  </si>
  <si>
    <t>80-01-0144</t>
  </si>
  <si>
    <t>Неприхотливый сорт, устойчивый к болезням корней. Высокопродуктваный. Хорошо растет в резкоконтинентальном климате. Красивые транспортабельные  ярко-красные упругие ягоды конической формы. Подходит для выращивания  в теплице и открытом  грунте.</t>
  </si>
  <si>
    <t>Tenira_B</t>
  </si>
  <si>
    <t>Tenira</t>
  </si>
  <si>
    <t>87-62-0037</t>
  </si>
  <si>
    <t>Плоды  привлекательные, плотные, созревают почти одновременно, хорошо переносят транспортировку, десертного назначения</t>
  </si>
  <si>
    <t>Verdi_B</t>
  </si>
  <si>
    <t>Verdi</t>
  </si>
  <si>
    <t>87-62-0152</t>
  </si>
  <si>
    <t xml:space="preserve">Сорт с крупными, коническими плодами. Красивый, вкусный и урожайный. Зимостойкость высокая, устойчив к болезням. </t>
  </si>
  <si>
    <t>87-62-0078</t>
  </si>
  <si>
    <t>УТ-00050060</t>
  </si>
  <si>
    <t>Ящик фанерный для фриго</t>
  </si>
  <si>
    <t>УТ-00077722</t>
  </si>
  <si>
    <t>Поддон (1200x800) до 1500кг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</si>
  <si>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</si>
  <si>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</si>
  <si>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</si>
  <si>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</si>
  <si>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</si>
  <si>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</si>
  <si>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</si>
  <si>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</si>
  <si>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</si>
  <si>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</si>
  <si>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</si>
  <si>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</si>
  <si>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</si>
  <si>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</si>
  <si>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</si>
  <si>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</si>
  <si>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</si>
  <si>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</si>
  <si>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</si>
  <si>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</si>
  <si>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</si>
  <si>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</si>
  <si>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</si>
  <si>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</si>
  <si>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</si>
  <si>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</si>
  <si>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</si>
  <si>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</si>
  <si>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</si>
  <si>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</si>
  <si>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</si>
  <si>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</si>
  <si>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</si>
  <si>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</si>
  <si>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</si>
  <si>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</si>
  <si>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</si>
  <si>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</si>
  <si>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организации доставки нашими силами, но за Ваш счет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</si>
  <si>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</si>
  <si>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</si>
  <si>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</si>
  <si>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</si>
  <si>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Оптимальные условия перевозки товара при температуре -1°- 0° °С.</t>
  </si>
  <si>
    <t>Рекомендуемый способ доставки земляники садовой ФРИГО в летний период – самовывоз. Можно использовать транспортную компанию, если растения в пути будут до 4 суток, а также авиа-доставку.</t>
  </si>
  <si>
    <t>Ящики с растениями комплектуются Производителем в Европе. Мы производим приемку и отгрузку заказов Покупателям на своем складе по количеству тарных мест без внутритарной проверки по количеству и качеству растений. Сплошную приемку товаров по количеству и качеству производит Покупатель на своем складе в течение 3-х дней с момента получения заказа.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</si>
  <si>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</si>
  <si>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</si>
  <si>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 в г. Москве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</si>
  <si>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</si>
  <si>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</si>
  <si>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</si>
  <si>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</si>
  <si>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Мы передаем Товар, собранный в закрытую тару (в упаковке Производителя) и не производим внутритарную проверку по количеству и качеству растений. Поэтому Вы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</si>
  <si>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</si>
  <si>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</si>
  <si>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</si>
  <si>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</si>
  <si>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</si>
  <si>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</si>
  <si>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</si>
  <si>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</si>
  <si>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</si>
  <si>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</si>
  <si>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</si>
  <si>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</si>
  <si>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</si>
  <si>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</si>
  <si>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</si>
  <si>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30-03-0027</t>
  </si>
  <si>
    <t>Cirafine</t>
  </si>
  <si>
    <t>30-03-0119</t>
  </si>
  <si>
    <t>Flair</t>
  </si>
  <si>
    <t>87-17-0022</t>
  </si>
  <si>
    <t>Mara des Bois</t>
  </si>
  <si>
    <t>Дает урожай наравне с ранними сортами и плодоносит до осени. Ягоды довольно плотные и сочные. Хороший баланс кислоты и сахара во вкусе.</t>
  </si>
  <si>
    <t xml:space="preserve">Глянцевые ягоды с земляничным ароматом. Пригодна к транспортировке и хранению </t>
  </si>
  <si>
    <t>Приторно сладкие ягоды, страсть французских кулинаров</t>
  </si>
  <si>
    <t>&gt;5000</t>
  </si>
  <si>
    <t>80-03-0002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</si>
</sst>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  <numFmt numFmtId="166" formatCode="0.000"/>
    <numFmt numFmtId="167" formatCode="_ &quot;€&quot;\ * #,##0.00_ ;_ &quot;€&quot;\ * \-#,##0.00_ ;_ &quot;€&quot;\ * &quot;-&quot;??_ ;_ @_ "/>
  </numFmts>
  <fonts count="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Arial"/>
      <family val="2"/>
      <charset val="204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rgb="FF00972D"/>
      <name val="Arial"/>
      <family val="2"/>
    </font>
    <font>
      <sz val="11"/>
      <color theme="1"/>
      <name val="Arial"/>
      <family val="2"/>
    </font>
    <font>
      <sz val="22"/>
      <color theme="1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0"/>
      <name val="Courier"/>
      <family val="1"/>
    </font>
    <font>
      <sz val="10"/>
      <name val="Arial Cyr"/>
      <family val="2"/>
      <charset val="204"/>
    </font>
    <font>
      <sz val="11"/>
      <color theme="1"/>
      <name val="Arial Narrow"/>
      <family val="2"/>
    </font>
    <font>
      <sz val="11"/>
      <name val="Arial"/>
      <family val="2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sz val="10.5"/>
      <name val="Arial"/>
      <family val="2"/>
    </font>
    <font>
      <sz val="10.5"/>
      <name val="Arial"/>
      <family val="2"/>
      <charset val="204"/>
    </font>
    <font>
      <b/>
      <sz val="10.5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0" tint="-0.499984740745262"/>
      <name val="Arial"/>
      <family val="2"/>
    </font>
    <font>
      <sz val="18"/>
      <name val="Arial"/>
      <family val="2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color theme="0" tint="-0.499984740745262"/>
      <name val="Arial"/>
      <family val="2"/>
      <charset val="204"/>
    </font>
    <font>
      <sz val="10"/>
      <name val="Arial"/>
      <family val="2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1"/>
      <color theme="0" tint="-0.499984740745262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rgb="FFFFFF00"/>
        <bgColor indexed="64"/>
      </patternFill>
    </fill>
    <fill>
      <patternFill patternType="lightUp">
        <fgColor theme="0" tint="-0.49998474074526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0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7" fillId="0" borderId="0"/>
    <xf numFmtId="0" fontId="14" fillId="0" borderId="0"/>
    <xf numFmtId="0" fontId="15" fillId="0" borderId="0"/>
    <xf numFmtId="0" fontId="14" fillId="0" borderId="0"/>
    <xf numFmtId="167" fontId="1" fillId="0" borderId="0" applyFont="0" applyFill="0" applyBorder="0" applyAlignment="0" applyProtection="0"/>
    <xf numFmtId="0" fontId="1" fillId="0" borderId="0"/>
    <xf numFmtId="0" fontId="46" fillId="0" borderId="0"/>
  </cellStyleXfs>
  <cellXfs count="178">
    <xf numFmtId="0" fontId="0" fillId="0" borderId="0" xfId="0"/>
    <xf numFmtId="14" fontId="3" fillId="0" borderId="0" xfId="1" applyNumberFormat="1" applyFont="1" applyFill="1" applyAlignment="1">
      <alignment horizontal="center"/>
    </xf>
    <xf numFmtId="0" fontId="4" fillId="0" borderId="0" xfId="1" applyFont="1" applyFill="1" applyBorder="1"/>
    <xf numFmtId="0" fontId="6" fillId="0" borderId="0" xfId="2" applyFont="1" applyAlignment="1">
      <alignment horizontal="right" vertical="center"/>
    </xf>
    <xf numFmtId="0" fontId="8" fillId="2" borderId="0" xfId="3" applyFont="1" applyFill="1" applyAlignment="1">
      <alignment horizontal="left" vertical="center"/>
    </xf>
    <xf numFmtId="0" fontId="4" fillId="0" borderId="0" xfId="1" applyFont="1" applyFill="1" applyAlignment="1">
      <alignment horizontal="left" vertical="center" indent="1"/>
    </xf>
    <xf numFmtId="0" fontId="4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 vertical="center"/>
    </xf>
    <xf numFmtId="2" fontId="4" fillId="0" borderId="0" xfId="1" applyNumberFormat="1" applyFont="1" applyFill="1" applyAlignment="1">
      <alignment horizontal="center"/>
    </xf>
    <xf numFmtId="0" fontId="4" fillId="0" borderId="0" xfId="1" applyFont="1" applyFill="1"/>
    <xf numFmtId="0" fontId="9" fillId="2" borderId="0" xfId="1" applyFont="1" applyFill="1" applyBorder="1" applyAlignment="1">
      <alignment horizontal="right"/>
    </xf>
    <xf numFmtId="0" fontId="5" fillId="0" borderId="0" xfId="2" applyAlignment="1">
      <alignment horizontal="left" vertical="center"/>
    </xf>
    <xf numFmtId="2" fontId="4" fillId="0" borderId="0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>
      <alignment horizontal="left"/>
    </xf>
    <xf numFmtId="2" fontId="4" fillId="0" borderId="0" xfId="1" applyNumberFormat="1" applyFont="1" applyFill="1" applyBorder="1" applyAlignment="1" applyProtection="1">
      <alignment vertical="center"/>
    </xf>
    <xf numFmtId="2" fontId="10" fillId="0" borderId="0" xfId="1" applyNumberFormat="1" applyFont="1" applyFill="1" applyBorder="1" applyAlignment="1" applyProtection="1">
      <alignment horizontal="left" vertical="center"/>
    </xf>
    <xf numFmtId="2" fontId="4" fillId="0" borderId="0" xfId="1" applyNumberFormat="1" applyFont="1" applyFill="1" applyBorder="1" applyAlignment="1" applyProtection="1"/>
    <xf numFmtId="0" fontId="4" fillId="0" borderId="0" xfId="1" applyFont="1" applyFill="1" applyBorder="1" applyProtection="1">
      <protection locked="0"/>
    </xf>
    <xf numFmtId="0" fontId="1" fillId="0" borderId="0" xfId="1"/>
    <xf numFmtId="0" fontId="11" fillId="0" borderId="0" xfId="1" applyFont="1" applyFill="1" applyAlignment="1" applyProtection="1">
      <alignment horizontal="center"/>
      <protection locked="0"/>
    </xf>
    <xf numFmtId="0" fontId="13" fillId="0" borderId="0" xfId="3" applyFont="1" applyFill="1" applyBorder="1"/>
    <xf numFmtId="0" fontId="11" fillId="0" borderId="0" xfId="1" applyFont="1" applyFill="1" applyAlignment="1" applyProtection="1">
      <alignment horizontal="right" vertical="center" indent="1"/>
      <protection locked="0"/>
    </xf>
    <xf numFmtId="1" fontId="2" fillId="3" borderId="1" xfId="1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 applyProtection="1">
      <alignment vertical="center"/>
      <protection locked="0"/>
    </xf>
    <xf numFmtId="0" fontId="13" fillId="0" borderId="0" xfId="4" applyFont="1" applyFill="1" applyBorder="1" applyAlignment="1" applyProtection="1">
      <alignment horizontal="center" vertical="center"/>
      <protection locked="0"/>
    </xf>
    <xf numFmtId="0" fontId="4" fillId="0" borderId="0" xfId="5" applyFont="1" applyFill="1" applyBorder="1" applyAlignment="1" applyProtection="1">
      <alignment horizontal="left" vertical="center"/>
    </xf>
    <xf numFmtId="0" fontId="4" fillId="0" borderId="0" xfId="5" applyFont="1" applyFill="1" applyBorder="1" applyAlignment="1" applyProtection="1">
      <alignment horizontal="left" vertical="center" indent="1"/>
    </xf>
    <xf numFmtId="0" fontId="4" fillId="0" borderId="0" xfId="5" applyFont="1" applyFill="1" applyBorder="1" applyAlignment="1" applyProtection="1">
      <alignment horizontal="center" vertical="center"/>
    </xf>
    <xf numFmtId="164" fontId="16" fillId="3" borderId="1" xfId="1" applyNumberFormat="1" applyFont="1" applyFill="1" applyBorder="1" applyAlignment="1" applyProtection="1">
      <alignment horizontal="right"/>
    </xf>
    <xf numFmtId="0" fontId="17" fillId="2" borderId="0" xfId="6" applyFont="1" applyFill="1" applyBorder="1" applyAlignment="1" applyProtection="1">
      <alignment horizontal="left" vertical="center" indent="1"/>
      <protection locked="0"/>
    </xf>
    <xf numFmtId="0" fontId="4" fillId="0" borderId="0" xfId="4" applyFont="1" applyFill="1" applyBorder="1" applyAlignment="1" applyProtection="1">
      <alignment horizontal="center" vertical="center"/>
      <protection locked="0"/>
    </xf>
    <xf numFmtId="0" fontId="13" fillId="0" borderId="0" xfId="4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>
      <alignment horizontal="right"/>
    </xf>
    <xf numFmtId="0" fontId="18" fillId="3" borderId="1" xfId="3" applyFont="1" applyFill="1" applyBorder="1" applyAlignment="1">
      <alignment horizontal="right" vertical="center"/>
    </xf>
    <xf numFmtId="0" fontId="19" fillId="0" borderId="0" xfId="3" applyFont="1" applyFill="1" applyBorder="1" applyAlignment="1" applyProtection="1">
      <alignment horizontal="left" vertical="center" indent="1"/>
    </xf>
    <xf numFmtId="0" fontId="13" fillId="0" borderId="0" xfId="5" applyFont="1" applyFill="1" applyBorder="1" applyAlignment="1" applyProtection="1">
      <alignment horizontal="left" vertical="center"/>
    </xf>
    <xf numFmtId="1" fontId="16" fillId="0" borderId="1" xfId="1" applyNumberFormat="1" applyFont="1" applyFill="1" applyBorder="1" applyAlignment="1">
      <alignment horizontal="right"/>
    </xf>
    <xf numFmtId="0" fontId="4" fillId="0" borderId="0" xfId="4" applyFont="1" applyFill="1" applyBorder="1" applyAlignment="1" applyProtection="1">
      <alignment horizontal="left" vertical="center" indent="1"/>
      <protection locked="0"/>
    </xf>
    <xf numFmtId="165" fontId="16" fillId="0" borderId="1" xfId="1" applyNumberFormat="1" applyFont="1" applyFill="1" applyBorder="1" applyAlignment="1" applyProtection="1">
      <alignment horizontal="right"/>
    </xf>
    <xf numFmtId="9" fontId="16" fillId="0" borderId="1" xfId="1" applyNumberFormat="1" applyFont="1" applyFill="1" applyBorder="1" applyAlignment="1" applyProtection="1">
      <alignment horizontal="right"/>
    </xf>
    <xf numFmtId="0" fontId="20" fillId="2" borderId="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>
      <alignment horizontal="center"/>
    </xf>
    <xf numFmtId="44" fontId="16" fillId="0" borderId="1" xfId="1" applyNumberFormat="1" applyFont="1" applyFill="1" applyBorder="1" applyAlignment="1" applyProtection="1">
      <alignment horizontal="right"/>
    </xf>
    <xf numFmtId="0" fontId="21" fillId="0" borderId="0" xfId="3" applyFont="1" applyFill="1" applyBorder="1" applyAlignment="1" applyProtection="1">
      <alignment horizontal="left" vertical="center"/>
      <protection locked="0"/>
    </xf>
    <xf numFmtId="0" fontId="23" fillId="0" borderId="0" xfId="5" applyFont="1" applyFill="1" applyBorder="1" applyAlignment="1" applyProtection="1">
      <alignment horizontal="left" vertical="center"/>
    </xf>
    <xf numFmtId="0" fontId="16" fillId="0" borderId="0" xfId="1" applyFont="1" applyFill="1" applyBorder="1"/>
    <xf numFmtId="0" fontId="4" fillId="0" borderId="0" xfId="1" applyFont="1" applyFill="1" applyBorder="1" applyAlignment="1">
      <alignment horizontal="center" vertical="center"/>
    </xf>
    <xf numFmtId="2" fontId="4" fillId="0" borderId="0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 applyProtection="1">
      <alignment horizontal="left" vertical="center" indent="1"/>
      <protection locked="0"/>
    </xf>
    <xf numFmtId="0" fontId="4" fillId="0" borderId="1" xfId="1" applyFont="1" applyFill="1" applyBorder="1"/>
    <xf numFmtId="0" fontId="4" fillId="0" borderId="1" xfId="1" applyFont="1" applyFill="1" applyBorder="1" applyAlignment="1">
      <alignment horizontal="left"/>
    </xf>
    <xf numFmtId="14" fontId="13" fillId="0" borderId="0" xfId="1" applyNumberFormat="1" applyFont="1" applyFill="1" applyAlignment="1">
      <alignment horizontal="center"/>
    </xf>
    <xf numFmtId="166" fontId="4" fillId="0" borderId="0" xfId="1" applyNumberFormat="1" applyFont="1" applyFill="1"/>
    <xf numFmtId="0" fontId="4" fillId="0" borderId="0" xfId="1" applyFont="1" applyFill="1" applyAlignment="1">
      <alignment horizontal="center" vertical="top" wrapText="1"/>
    </xf>
    <xf numFmtId="0" fontId="9" fillId="3" borderId="1" xfId="1" applyFont="1" applyFill="1" applyBorder="1" applyAlignment="1" applyProtection="1">
      <alignment horizontal="center" vertical="top" wrapText="1"/>
    </xf>
    <xf numFmtId="0" fontId="24" fillId="3" borderId="1" xfId="1" applyFont="1" applyFill="1" applyBorder="1" applyAlignment="1" applyProtection="1">
      <alignment horizontal="center" vertical="top" wrapText="1"/>
    </xf>
    <xf numFmtId="0" fontId="17" fillId="3" borderId="1" xfId="1" applyFont="1" applyFill="1" applyBorder="1" applyAlignment="1" applyProtection="1">
      <alignment horizontal="center" vertical="top" wrapText="1"/>
    </xf>
    <xf numFmtId="2" fontId="17" fillId="3" borderId="1" xfId="1" applyNumberFormat="1" applyFont="1" applyFill="1" applyBorder="1" applyAlignment="1">
      <alignment horizontal="center" vertical="top" wrapText="1"/>
    </xf>
    <xf numFmtId="1" fontId="17" fillId="3" borderId="1" xfId="1" applyNumberFormat="1" applyFont="1" applyFill="1" applyBorder="1" applyAlignment="1">
      <alignment horizontal="center" vertical="top" wrapText="1"/>
    </xf>
    <xf numFmtId="2" fontId="17" fillId="3" borderId="1" xfId="1" applyNumberFormat="1" applyFont="1" applyFill="1" applyBorder="1" applyAlignment="1" applyProtection="1">
      <alignment horizontal="center" vertical="top" wrapText="1"/>
      <protection locked="0"/>
    </xf>
    <xf numFmtId="2" fontId="17" fillId="3" borderId="1" xfId="1" applyNumberFormat="1" applyFont="1" applyFill="1" applyBorder="1" applyAlignment="1" applyProtection="1">
      <alignment horizontal="left" vertical="top" wrapText="1" indent="1"/>
      <protection locked="0"/>
    </xf>
    <xf numFmtId="0" fontId="4" fillId="0" borderId="0" xfId="1" applyFont="1" applyFill="1" applyAlignment="1">
      <alignment horizontal="left" wrapText="1" indent="1"/>
    </xf>
    <xf numFmtId="0" fontId="26" fillId="0" borderId="0" xfId="1" applyFont="1" applyFill="1" applyAlignment="1">
      <alignment horizontal="center" wrapText="1"/>
    </xf>
    <xf numFmtId="0" fontId="26" fillId="0" borderId="1" xfId="1" applyFont="1" applyFill="1" applyBorder="1" applyAlignment="1">
      <alignment horizontal="left" vertical="center"/>
    </xf>
    <xf numFmtId="0" fontId="26" fillId="0" borderId="1" xfId="1" applyFont="1" applyFill="1" applyBorder="1" applyAlignment="1">
      <alignment horizontal="left" vertical="center" indent="1"/>
    </xf>
    <xf numFmtId="0" fontId="27" fillId="0" borderId="1" xfId="1" applyFont="1" applyFill="1" applyBorder="1" applyAlignment="1">
      <alignment horizontal="left" vertical="center"/>
    </xf>
    <xf numFmtId="0" fontId="26" fillId="0" borderId="1" xfId="1" applyFont="1" applyFill="1" applyBorder="1" applyAlignment="1">
      <alignment horizontal="center" vertical="center"/>
    </xf>
    <xf numFmtId="2" fontId="27" fillId="0" borderId="1" xfId="1" applyNumberFormat="1" applyFont="1" applyFill="1" applyBorder="1" applyAlignment="1">
      <alignment horizontal="center" vertical="center"/>
    </xf>
    <xf numFmtId="1" fontId="26" fillId="0" borderId="1" xfId="7" applyNumberFormat="1" applyFont="1" applyFill="1" applyBorder="1" applyAlignment="1">
      <alignment horizontal="center" vertical="center"/>
    </xf>
    <xf numFmtId="1" fontId="26" fillId="3" borderId="1" xfId="3" applyNumberFormat="1" applyFont="1" applyFill="1" applyBorder="1" applyAlignment="1" applyProtection="1">
      <alignment horizontal="center" vertical="center" wrapText="1"/>
      <protection locked="0"/>
    </xf>
    <xf numFmtId="1" fontId="26" fillId="0" borderId="1" xfId="1" applyNumberFormat="1" applyFont="1" applyFill="1" applyBorder="1" applyAlignment="1">
      <alignment horizontal="center" vertical="center"/>
    </xf>
    <xf numFmtId="165" fontId="26" fillId="0" borderId="1" xfId="1" applyNumberFormat="1" applyFont="1" applyFill="1" applyBorder="1" applyAlignment="1">
      <alignment horizontal="right" vertical="center"/>
    </xf>
    <xf numFmtId="0" fontId="24" fillId="0" borderId="1" xfId="1" applyFont="1" applyFill="1" applyBorder="1" applyAlignment="1">
      <alignment horizontal="left" vertical="center" indent="1"/>
    </xf>
    <xf numFmtId="0" fontId="26" fillId="0" borderId="0" xfId="1" applyFont="1" applyFill="1" applyAlignment="1">
      <alignment horizontal="center"/>
    </xf>
    <xf numFmtId="0" fontId="26" fillId="0" borderId="0" xfId="1" applyFont="1" applyFill="1"/>
    <xf numFmtId="0" fontId="24" fillId="0" borderId="1" xfId="1" applyFont="1" applyFill="1" applyBorder="1" applyAlignment="1">
      <alignment horizontal="left" vertical="center"/>
    </xf>
    <xf numFmtId="0" fontId="27" fillId="4" borderId="1" xfId="1" applyFont="1" applyFill="1" applyBorder="1" applyAlignment="1">
      <alignment horizontal="left" vertical="center"/>
    </xf>
    <xf numFmtId="0" fontId="28" fillId="0" borderId="1" xfId="1" applyFont="1" applyFill="1" applyBorder="1" applyAlignment="1">
      <alignment horizontal="left" vertical="center"/>
    </xf>
    <xf numFmtId="0" fontId="28" fillId="0" borderId="1" xfId="1" applyFont="1" applyFill="1" applyBorder="1" applyAlignment="1">
      <alignment horizontal="left" vertical="center" indent="1"/>
    </xf>
    <xf numFmtId="0" fontId="28" fillId="0" borderId="0" xfId="1" applyFont="1" applyFill="1" applyAlignment="1">
      <alignment horizontal="center"/>
    </xf>
    <xf numFmtId="0" fontId="28" fillId="0" borderId="0" xfId="1" applyFont="1" applyFill="1"/>
    <xf numFmtId="0" fontId="26" fillId="5" borderId="2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vertical="center"/>
    </xf>
    <xf numFmtId="0" fontId="26" fillId="6" borderId="1" xfId="0" applyFont="1" applyFill="1" applyBorder="1" applyAlignment="1">
      <alignment vertical="center"/>
    </xf>
    <xf numFmtId="0" fontId="26" fillId="6" borderId="2" xfId="0" applyFont="1" applyFill="1" applyBorder="1" applyAlignment="1">
      <alignment horizontal="left" vertical="center"/>
    </xf>
    <xf numFmtId="0" fontId="26" fillId="6" borderId="1" xfId="0" applyFont="1" applyFill="1" applyBorder="1" applyAlignment="1">
      <alignment horizontal="center" vertical="center"/>
    </xf>
    <xf numFmtId="2" fontId="27" fillId="5" borderId="1" xfId="0" applyNumberFormat="1" applyFont="1" applyFill="1" applyBorder="1" applyAlignment="1">
      <alignment horizontal="center" vertical="center"/>
    </xf>
    <xf numFmtId="1" fontId="26" fillId="5" borderId="1" xfId="7" applyNumberFormat="1" applyFont="1" applyFill="1" applyBorder="1" applyAlignment="1">
      <alignment horizontal="center" vertical="center"/>
    </xf>
    <xf numFmtId="1" fontId="26" fillId="6" borderId="1" xfId="0" applyNumberFormat="1" applyFont="1" applyFill="1" applyBorder="1" applyAlignment="1" applyProtection="1">
      <alignment horizontal="center" vertical="center"/>
      <protection locked="0"/>
    </xf>
    <xf numFmtId="1" fontId="26" fillId="5" borderId="1" xfId="0" applyNumberFormat="1" applyFont="1" applyFill="1" applyBorder="1" applyAlignment="1" applyProtection="1">
      <alignment horizontal="center" vertical="center"/>
      <protection locked="0"/>
    </xf>
    <xf numFmtId="165" fontId="26" fillId="5" borderId="3" xfId="0" applyNumberFormat="1" applyFont="1" applyFill="1" applyBorder="1" applyAlignment="1">
      <alignment horizontal="center" vertical="center"/>
    </xf>
    <xf numFmtId="0" fontId="4" fillId="0" borderId="0" xfId="1" applyFont="1" applyFill="1" applyAlignment="1"/>
    <xf numFmtId="0" fontId="29" fillId="0" borderId="0" xfId="1" applyFont="1"/>
    <xf numFmtId="0" fontId="0" fillId="0" borderId="4" xfId="0" applyFill="1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Fill="1" applyBorder="1"/>
    <xf numFmtId="0" fontId="0" fillId="0" borderId="8" xfId="0" applyBorder="1"/>
    <xf numFmtId="0" fontId="30" fillId="0" borderId="7" xfId="0" applyFont="1" applyFill="1" applyBorder="1"/>
    <xf numFmtId="0" fontId="30" fillId="0" borderId="0" xfId="0" applyFont="1" applyFill="1" applyBorder="1"/>
    <xf numFmtId="0" fontId="31" fillId="0" borderId="0" xfId="0" applyFont="1" applyBorder="1"/>
    <xf numFmtId="0" fontId="31" fillId="0" borderId="8" xfId="0" applyFont="1" applyBorder="1"/>
    <xf numFmtId="0" fontId="32" fillId="0" borderId="0" xfId="0" applyFont="1" applyBorder="1"/>
    <xf numFmtId="0" fontId="32" fillId="0" borderId="8" xfId="0" applyFont="1" applyBorder="1"/>
    <xf numFmtId="0" fontId="33" fillId="0" borderId="7" xfId="0" applyFont="1" applyFill="1" applyBorder="1"/>
    <xf numFmtId="0" fontId="34" fillId="7" borderId="7" xfId="0" applyFont="1" applyFill="1" applyBorder="1" applyAlignment="1">
      <alignment horizontal="right"/>
    </xf>
    <xf numFmtId="0" fontId="34" fillId="0" borderId="0" xfId="0" applyFont="1" applyBorder="1"/>
    <xf numFmtId="0" fontId="35" fillId="0" borderId="0" xfId="0" applyFont="1" applyBorder="1"/>
    <xf numFmtId="0" fontId="35" fillId="0" borderId="8" xfId="0" applyFont="1" applyBorder="1"/>
    <xf numFmtId="0" fontId="36" fillId="7" borderId="7" xfId="0" applyFont="1" applyFill="1" applyBorder="1" applyAlignment="1">
      <alignment horizontal="left"/>
    </xf>
    <xf numFmtId="0" fontId="38" fillId="0" borderId="0" xfId="0" applyFont="1" applyBorder="1"/>
    <xf numFmtId="0" fontId="39" fillId="0" borderId="0" xfId="0" applyFont="1" applyBorder="1"/>
    <xf numFmtId="0" fontId="36" fillId="0" borderId="0" xfId="0" applyFont="1" applyBorder="1" applyAlignment="1">
      <alignment horizontal="left"/>
    </xf>
    <xf numFmtId="0" fontId="40" fillId="0" borderId="0" xfId="0" applyFont="1" applyBorder="1"/>
    <xf numFmtId="0" fontId="40" fillId="0" borderId="8" xfId="0" applyFont="1" applyBorder="1"/>
    <xf numFmtId="0" fontId="39" fillId="7" borderId="7" xfId="0" applyFont="1" applyFill="1" applyBorder="1" applyAlignment="1"/>
    <xf numFmtId="0" fontId="41" fillId="0" borderId="0" xfId="0" applyFont="1" applyBorder="1" applyAlignment="1">
      <alignment horizontal="left" indent="2"/>
    </xf>
    <xf numFmtId="0" fontId="39" fillId="0" borderId="0" xfId="0" applyFont="1" applyBorder="1" applyAlignment="1"/>
    <xf numFmtId="0" fontId="42" fillId="0" borderId="0" xfId="0" applyFont="1" applyBorder="1" applyAlignment="1">
      <alignment horizontal="right"/>
    </xf>
    <xf numFmtId="0" fontId="41" fillId="0" borderId="0" xfId="0" applyFont="1" applyBorder="1" applyAlignment="1">
      <alignment horizontal="left"/>
    </xf>
    <xf numFmtId="0" fontId="40" fillId="0" borderId="0" xfId="0" applyFont="1" applyBorder="1" applyAlignment="1"/>
    <xf numFmtId="0" fontId="40" fillId="0" borderId="8" xfId="0" applyFont="1" applyBorder="1" applyAlignment="1"/>
    <xf numFmtId="0" fontId="43" fillId="0" borderId="0" xfId="0" applyFont="1" applyBorder="1" applyAlignment="1">
      <alignment vertical="center"/>
    </xf>
    <xf numFmtId="0" fontId="44" fillId="7" borderId="7" xfId="0" applyFont="1" applyFill="1" applyBorder="1"/>
    <xf numFmtId="0" fontId="44" fillId="0" borderId="0" xfId="0" applyFont="1" applyBorder="1"/>
    <xf numFmtId="0" fontId="0" fillId="0" borderId="0" xfId="0" applyFont="1" applyBorder="1"/>
    <xf numFmtId="0" fontId="0" fillId="0" borderId="8" xfId="0" applyFont="1" applyBorder="1"/>
    <xf numFmtId="0" fontId="0" fillId="0" borderId="0" xfId="0" applyBorder="1" applyAlignment="1"/>
    <xf numFmtId="0" fontId="0" fillId="7" borderId="7" xfId="0" applyFill="1" applyBorder="1"/>
    <xf numFmtId="0" fontId="35" fillId="7" borderId="7" xfId="0" applyFont="1" applyFill="1" applyBorder="1" applyAlignment="1">
      <alignment horizontal="right"/>
    </xf>
    <xf numFmtId="0" fontId="45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8" xfId="0" applyFont="1" applyBorder="1"/>
    <xf numFmtId="0" fontId="35" fillId="7" borderId="7" xfId="0" applyFont="1" applyFill="1" applyBorder="1" applyAlignment="1">
      <alignment horizontal="right" vertical="top"/>
    </xf>
    <xf numFmtId="0" fontId="2" fillId="0" borderId="8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41" fillId="0" borderId="0" xfId="0" applyFont="1" applyBorder="1" applyAlignment="1">
      <alignment horizontal="left" vertical="top" wrapText="1" indent="2"/>
    </xf>
    <xf numFmtId="0" fontId="47" fillId="0" borderId="0" xfId="9" applyFont="1" applyBorder="1" applyAlignment="1">
      <alignment horizontal="left" vertical="top" wrapText="1"/>
    </xf>
    <xf numFmtId="0" fontId="0" fillId="0" borderId="9" xfId="0" applyFill="1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26" fillId="0" borderId="1" xfId="1" applyFont="1" applyFill="1" applyBorder="1" applyAlignment="1">
      <alignment horizontal="center" vertical="center"/>
    </xf>
    <xf numFmtId="0" fontId="26" fillId="0" borderId="1" xfId="1" applyFont="1" applyFill="1" applyBorder="1" applyAlignment="1">
      <alignment horizontal="left" vertical="top" wrapText="1"/>
    </xf>
    <xf numFmtId="0" fontId="17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left" vertical="top" wrapText="1"/>
    </xf>
    <xf numFmtId="0" fontId="48" fillId="0" borderId="1" xfId="1" applyFont="1" applyFill="1" applyBorder="1" applyAlignment="1">
      <alignment horizontal="left" vertical="center"/>
    </xf>
    <xf numFmtId="0" fontId="28" fillId="0" borderId="1" xfId="1" applyFont="1" applyFill="1" applyBorder="1" applyAlignment="1">
      <alignment horizontal="center" vertical="center"/>
    </xf>
    <xf numFmtId="2" fontId="48" fillId="0" borderId="1" xfId="1" applyNumberFormat="1" applyFont="1" applyFill="1" applyBorder="1" applyAlignment="1">
      <alignment horizontal="center" vertical="center"/>
    </xf>
    <xf numFmtId="1" fontId="28" fillId="0" borderId="1" xfId="7" applyNumberFormat="1" applyFont="1" applyFill="1" applyBorder="1" applyAlignment="1">
      <alignment horizontal="center" vertical="center"/>
    </xf>
    <xf numFmtId="1" fontId="28" fillId="3" borderId="1" xfId="3" applyNumberFormat="1" applyFont="1" applyFill="1" applyBorder="1" applyAlignment="1" applyProtection="1">
      <alignment horizontal="center" vertical="center" wrapText="1"/>
      <protection locked="0"/>
    </xf>
    <xf numFmtId="1" fontId="28" fillId="0" borderId="1" xfId="1" applyNumberFormat="1" applyFont="1" applyFill="1" applyBorder="1" applyAlignment="1">
      <alignment horizontal="center" vertical="center"/>
    </xf>
    <xf numFmtId="165" fontId="28" fillId="0" borderId="1" xfId="1" applyNumberFormat="1" applyFont="1" applyFill="1" applyBorder="1" applyAlignment="1">
      <alignment horizontal="right" vertical="center"/>
    </xf>
    <xf numFmtId="0" fontId="28" fillId="0" borderId="1" xfId="1" applyFont="1" applyFill="1" applyBorder="1" applyAlignment="1">
      <alignment horizontal="left" vertical="top" wrapText="1"/>
    </xf>
    <xf numFmtId="0" fontId="19" fillId="3" borderId="1" xfId="1" applyFont="1" applyFill="1" applyBorder="1" applyAlignment="1" applyProtection="1">
      <alignment horizontal="center" vertical="top" wrapText="1"/>
    </xf>
    <xf numFmtId="0" fontId="19" fillId="0" borderId="1" xfId="1" applyFont="1" applyFill="1" applyBorder="1" applyAlignment="1">
      <alignment horizontal="left" vertical="center"/>
    </xf>
    <xf numFmtId="0" fontId="17" fillId="0" borderId="1" xfId="1" applyFont="1" applyFill="1" applyBorder="1" applyAlignment="1">
      <alignment horizontal="left" vertical="center" indent="1"/>
    </xf>
    <xf numFmtId="2" fontId="19" fillId="0" borderId="1" xfId="1" applyNumberFormat="1" applyFont="1" applyFill="1" applyBorder="1" applyAlignment="1">
      <alignment horizontal="center" vertical="center"/>
    </xf>
    <xf numFmtId="1" fontId="17" fillId="0" borderId="1" xfId="7" applyNumberFormat="1" applyFont="1" applyFill="1" applyBorder="1" applyAlignment="1">
      <alignment horizontal="center" vertical="center"/>
    </xf>
    <xf numFmtId="1" fontId="17" fillId="3" borderId="1" xfId="3" applyNumberFormat="1" applyFont="1" applyFill="1" applyBorder="1" applyAlignment="1" applyProtection="1">
      <alignment horizontal="center" vertical="center" wrapText="1"/>
      <protection locked="0"/>
    </xf>
    <xf numFmtId="1" fontId="17" fillId="0" borderId="1" xfId="1" applyNumberFormat="1" applyFont="1" applyFill="1" applyBorder="1" applyAlignment="1">
      <alignment horizontal="center" vertical="center"/>
    </xf>
    <xf numFmtId="165" fontId="17" fillId="0" borderId="1" xfId="1" applyNumberFormat="1" applyFont="1" applyFill="1" applyBorder="1" applyAlignment="1">
      <alignment horizontal="right" vertical="center"/>
    </xf>
    <xf numFmtId="0" fontId="12" fillId="0" borderId="0" xfId="2" applyFont="1" applyFill="1" applyAlignment="1" applyProtection="1">
      <alignment horizontal="center" vertical="center"/>
      <protection locked="0"/>
    </xf>
    <xf numFmtId="0" fontId="17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left" vertical="top" wrapText="1"/>
    </xf>
    <xf numFmtId="0" fontId="28" fillId="0" borderId="1" xfId="1" applyFont="1" applyFill="1" applyBorder="1" applyAlignment="1">
      <alignment horizontal="center" vertical="center"/>
    </xf>
    <xf numFmtId="0" fontId="28" fillId="0" borderId="1" xfId="1" applyFont="1" applyFill="1" applyBorder="1" applyAlignment="1">
      <alignment horizontal="left" vertical="top" wrapText="1"/>
    </xf>
    <xf numFmtId="0" fontId="26" fillId="0" borderId="1" xfId="1" applyFont="1" applyFill="1" applyBorder="1" applyAlignment="1">
      <alignment horizontal="center" vertical="center"/>
    </xf>
    <xf numFmtId="0" fontId="26" fillId="0" borderId="1" xfId="1" applyFont="1" applyFill="1" applyBorder="1" applyAlignment="1">
      <alignment horizontal="left" vertical="top" wrapText="1"/>
    </xf>
    <xf numFmtId="0" fontId="45" fillId="0" borderId="0" xfId="0" applyFont="1" applyBorder="1" applyAlignment="1">
      <alignment horizontal="left" vertical="top" wrapText="1"/>
    </xf>
    <xf numFmtId="0" fontId="41" fillId="0" borderId="0" xfId="0" applyFont="1" applyBorder="1" applyAlignment="1">
      <alignment horizontal="left" vertical="top" wrapText="1" indent="2"/>
    </xf>
    <xf numFmtId="0" fontId="41" fillId="0" borderId="0" xfId="0" quotePrefix="1" applyFont="1" applyBorder="1" applyAlignment="1">
      <alignment horizontal="left" vertical="top" wrapText="1" indent="4"/>
    </xf>
    <xf numFmtId="0" fontId="41" fillId="0" borderId="0" xfId="0" applyFont="1" applyBorder="1" applyAlignment="1">
      <alignment horizontal="left" vertical="top" wrapText="1" indent="4"/>
    </xf>
    <xf numFmtId="0" fontId="41" fillId="0" borderId="0" xfId="0" applyFont="1" applyBorder="1" applyAlignment="1">
      <alignment horizontal="left" vertical="top" wrapText="1" indent="3"/>
    </xf>
    <xf numFmtId="0" fontId="47" fillId="0" borderId="0" xfId="9" applyFont="1" applyBorder="1" applyAlignment="1">
      <alignment horizontal="left" vertical="top" wrapText="1"/>
    </xf>
    <xf numFmtId="0" fontId="45" fillId="0" borderId="0" xfId="8" applyFont="1" applyBorder="1" applyAlignment="1">
      <alignment horizontal="left" vertical="top" wrapText="1"/>
    </xf>
  </cellXfs>
  <cellStyles count="10">
    <cellStyle name="Гиперссылка" xfId="2" builtinId="8"/>
    <cellStyle name="Денежный 2 2" xfId="7" xr:uid="{00000000-0005-0000-0000-000001000000}"/>
    <cellStyle name="Обычный" xfId="0" builtinId="0"/>
    <cellStyle name="Обычный 2 2 2" xfId="1" xr:uid="{00000000-0005-0000-0000-000003000000}"/>
    <cellStyle name="Обычный 2 2 3" xfId="3" xr:uid="{00000000-0005-0000-0000-000004000000}"/>
    <cellStyle name="Обычный 2 3" xfId="5" xr:uid="{00000000-0005-0000-0000-000005000000}"/>
    <cellStyle name="Обычный 3 2" xfId="9" xr:uid="{00000000-0005-0000-0000-000006000000}"/>
    <cellStyle name="Обычный 3 3" xfId="8" xr:uid="{00000000-0005-0000-0000-000007000000}"/>
    <cellStyle name="Обычный_Лист1" xfId="4" xr:uid="{00000000-0005-0000-0000-000008000000}"/>
    <cellStyle name="Обычный_Лист1 2" xfId="6" xr:uid="{00000000-0005-0000-0000-000009000000}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0.png"/><Relationship Id="rId4" Type="http://schemas.openxmlformats.org/officeDocument/2006/relationships/image" Target="../media/image5.png"/><Relationship Id="rId9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202935</xdr:colOff>
      <xdr:row>1</xdr:row>
      <xdr:rowOff>203199</xdr:rowOff>
    </xdr:from>
    <xdr:to>
      <xdr:col>5</xdr:col>
      <xdr:colOff>981076</xdr:colOff>
      <xdr:row>4</xdr:row>
      <xdr:rowOff>28575</xdr:rowOff>
    </xdr:to>
    <xdr:pic>
      <xdr:nvPicPr>
        <xdr:cNvPr id="2" name="Изображение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5178" y="388256"/>
          <a:ext cx="778141" cy="745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58536" y="22151"/>
          <a:ext cx="9542689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</a:t>
          </a:r>
          <a:r>
            <a:rPr lang="ru-RU" sz="1000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11" y="1760004"/>
          <a:ext cx="7508044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61</xdr:row>
      <xdr:rowOff>0</xdr:rowOff>
    </xdr:from>
    <xdr:to>
      <xdr:col>5</xdr:col>
      <xdr:colOff>171781</xdr:colOff>
      <xdr:row>63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536" y="16535400"/>
          <a:ext cx="2525816" cy="4940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72</xdr:row>
      <xdr:rowOff>0</xdr:rowOff>
    </xdr:from>
    <xdr:to>
      <xdr:col>6</xdr:col>
      <xdr:colOff>152813</xdr:colOff>
      <xdr:row>74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8536" y="19213286"/>
          <a:ext cx="3159991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8536" y="4159102"/>
          <a:ext cx="7732587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8536" y="8833947"/>
          <a:ext cx="6730974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90</xdr:row>
      <xdr:rowOff>0</xdr:rowOff>
    </xdr:from>
    <xdr:to>
      <xdr:col>9</xdr:col>
      <xdr:colOff>172121</xdr:colOff>
      <xdr:row>92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8536" y="24862971"/>
          <a:ext cx="5138728" cy="47495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95</xdr:row>
      <xdr:rowOff>161925</xdr:rowOff>
    </xdr:from>
    <xdr:to>
      <xdr:col>15</xdr:col>
      <xdr:colOff>647700</xdr:colOff>
      <xdr:row>111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586" y="25955625"/>
          <a:ext cx="9514114" cy="289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53785" y="50726"/>
          <a:ext cx="3570846" cy="8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29310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8061" y="14449425"/>
          <a:ext cx="5639535" cy="4749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wnloads\Renault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youtu.be/UU79CZQaQ6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C88"/>
  <sheetViews>
    <sheetView showGridLines="0" tabSelected="1" zoomScaleNormal="100" workbookViewId="0">
      <selection activeCell="L25" sqref="L25"/>
    </sheetView>
  </sheetViews>
  <sheetFormatPr defaultColWidth="10.84375" defaultRowHeight="14.15" outlineLevelCol="1" x14ac:dyDescent="0.35"/>
  <cols>
    <col min="1" max="1" width="12.3828125" style="6" customWidth="1"/>
    <col min="2" max="3" width="12.3828125" style="2" hidden="1" customWidth="1" outlineLevel="1"/>
    <col min="4" max="4" width="12.53515625" style="2" hidden="1" customWidth="1" outlineLevel="1"/>
    <col min="5" max="5" width="15.4609375" style="2" hidden="1" customWidth="1" outlineLevel="1"/>
    <col min="6" max="6" width="15.15234375" style="9" customWidth="1" collapsed="1"/>
    <col min="7" max="7" width="18.69140625" style="9" customWidth="1"/>
    <col min="8" max="8" width="21" style="5" customWidth="1"/>
    <col min="9" max="9" width="10.84375" style="6" customWidth="1"/>
    <col min="10" max="11" width="10.84375" style="7" customWidth="1"/>
    <col min="12" max="12" width="12.3046875" style="7" customWidth="1"/>
    <col min="13" max="13" width="10.69140625" style="8" customWidth="1"/>
    <col min="14" max="14" width="18.15234375" style="9" customWidth="1"/>
    <col min="15" max="15" width="18.15234375" style="9" hidden="1" customWidth="1"/>
    <col min="16" max="16" width="38.3828125" style="9" customWidth="1"/>
    <col min="17" max="17" width="42" style="9" customWidth="1"/>
    <col min="18" max="18" width="11.3828125" style="6" customWidth="1"/>
    <col min="19" max="19" width="12.15234375" style="6" customWidth="1"/>
    <col min="20" max="16384" width="10.84375" style="9"/>
  </cols>
  <sheetData>
    <row r="1" spans="1:29" ht="14.6" x14ac:dyDescent="0.35">
      <c r="A1" s="1"/>
      <c r="F1" s="3" t="s">
        <v>0</v>
      </c>
      <c r="G1" s="4" t="s">
        <v>1</v>
      </c>
      <c r="P1" s="10"/>
      <c r="Q1" s="11"/>
    </row>
    <row r="2" spans="1:29" s="2" customFormat="1" ht="46" customHeight="1" x14ac:dyDescent="0.35">
      <c r="A2" s="12"/>
      <c r="B2" s="13"/>
      <c r="C2" s="13"/>
      <c r="D2" s="13"/>
      <c r="E2" s="13"/>
      <c r="F2" s="14"/>
      <c r="G2" s="14"/>
      <c r="H2" s="15" t="s">
        <v>2</v>
      </c>
      <c r="K2" s="12"/>
      <c r="L2" s="12"/>
      <c r="M2" s="12"/>
      <c r="N2" s="14"/>
      <c r="O2" s="14"/>
      <c r="P2" s="14"/>
      <c r="Q2" s="14"/>
      <c r="R2" s="12"/>
      <c r="S2" s="12"/>
      <c r="T2" s="16"/>
      <c r="U2" s="16"/>
      <c r="V2" s="16"/>
      <c r="W2" s="16"/>
      <c r="X2" s="16"/>
      <c r="Y2" s="16"/>
      <c r="Z2" s="16"/>
      <c r="AA2" s="17"/>
      <c r="AB2" s="17"/>
      <c r="AC2" s="17"/>
    </row>
    <row r="3" spans="1:29" s="2" customFormat="1" ht="13.5" customHeight="1" x14ac:dyDescent="0.4">
      <c r="A3" s="12"/>
      <c r="B3" s="13"/>
      <c r="C3" s="13"/>
      <c r="D3" s="13"/>
      <c r="E3" s="13"/>
      <c r="F3" s="14"/>
      <c r="G3" s="14"/>
      <c r="H3" s="15"/>
      <c r="I3" s="18"/>
      <c r="K3" s="19" t="s">
        <v>3</v>
      </c>
      <c r="L3" s="18"/>
      <c r="M3" s="18"/>
      <c r="N3" s="14"/>
      <c r="O3" s="14"/>
      <c r="P3" s="14"/>
      <c r="Q3" s="14"/>
      <c r="R3" s="12"/>
      <c r="S3" s="12"/>
      <c r="T3" s="16"/>
      <c r="U3" s="16"/>
      <c r="V3" s="16"/>
      <c r="W3" s="16"/>
      <c r="X3" s="16"/>
      <c r="Y3" s="16"/>
      <c r="Z3" s="16"/>
      <c r="AA3" s="17"/>
      <c r="AB3" s="17"/>
      <c r="AC3" s="17"/>
    </row>
    <row r="4" spans="1:29" s="2" customFormat="1" ht="13.5" customHeight="1" x14ac:dyDescent="0.35">
      <c r="A4" s="12"/>
      <c r="B4" s="13"/>
      <c r="C4" s="13"/>
      <c r="D4" s="13"/>
      <c r="E4" s="13"/>
      <c r="F4" s="14"/>
      <c r="G4" s="14"/>
      <c r="H4" s="15"/>
      <c r="I4" s="164" t="s">
        <v>4</v>
      </c>
      <c r="J4" s="164"/>
      <c r="K4" s="164"/>
      <c r="L4" s="164"/>
      <c r="M4" s="164"/>
      <c r="N4" s="14"/>
      <c r="O4" s="14"/>
      <c r="P4" s="14"/>
      <c r="Q4" s="14"/>
      <c r="R4" s="12"/>
      <c r="S4" s="12"/>
      <c r="T4" s="16"/>
      <c r="U4" s="16"/>
      <c r="V4" s="16"/>
      <c r="W4" s="16"/>
      <c r="X4" s="16"/>
      <c r="Y4" s="16"/>
      <c r="Z4" s="16"/>
      <c r="AA4" s="17"/>
      <c r="AB4" s="17"/>
      <c r="AC4" s="17"/>
    </row>
    <row r="5" spans="1:29" s="2" customFormat="1" ht="13.5" customHeight="1" x14ac:dyDescent="0.35">
      <c r="A5" s="12"/>
      <c r="B5" s="13"/>
      <c r="C5" s="13"/>
      <c r="D5" s="13"/>
      <c r="E5" s="13"/>
      <c r="F5" s="14"/>
      <c r="G5" s="14"/>
      <c r="H5" s="15"/>
      <c r="I5" s="20"/>
      <c r="K5" s="21" t="s">
        <v>5</v>
      </c>
      <c r="L5" s="22" t="s">
        <v>6</v>
      </c>
      <c r="N5" s="14"/>
      <c r="O5" s="14"/>
      <c r="P5" s="14"/>
      <c r="Q5" s="14"/>
      <c r="R5" s="12"/>
      <c r="S5" s="12"/>
      <c r="T5" s="16"/>
      <c r="U5" s="16"/>
      <c r="V5" s="16"/>
      <c r="W5" s="16"/>
      <c r="X5" s="16"/>
      <c r="Y5" s="16"/>
      <c r="Z5" s="16"/>
      <c r="AA5" s="17"/>
      <c r="AB5" s="17"/>
      <c r="AC5" s="17"/>
    </row>
    <row r="6" spans="1:29" s="2" customFormat="1" ht="13.5" customHeight="1" x14ac:dyDescent="0.35">
      <c r="A6" s="12"/>
      <c r="B6" s="13"/>
      <c r="C6" s="13"/>
      <c r="D6" s="13"/>
      <c r="E6" s="13"/>
      <c r="F6" s="14"/>
      <c r="G6" s="14"/>
      <c r="H6" s="15"/>
      <c r="K6" s="12"/>
      <c r="L6" s="12"/>
      <c r="M6" s="12"/>
      <c r="N6" s="14"/>
      <c r="O6" s="14"/>
      <c r="P6" s="14"/>
      <c r="Q6" s="14"/>
      <c r="R6" s="12"/>
      <c r="S6" s="12"/>
      <c r="T6" s="16"/>
      <c r="U6" s="16"/>
      <c r="V6" s="16"/>
      <c r="W6" s="23"/>
      <c r="X6" s="16"/>
      <c r="Y6" s="16"/>
      <c r="Z6" s="16"/>
      <c r="AA6" s="17"/>
      <c r="AB6" s="17"/>
      <c r="AC6" s="17"/>
    </row>
    <row r="7" spans="1:29" s="2" customFormat="1" x14ac:dyDescent="0.35">
      <c r="A7" s="24"/>
      <c r="B7" s="13"/>
      <c r="C7" s="13"/>
      <c r="D7" s="13"/>
      <c r="E7" s="13"/>
      <c r="F7" s="25" t="s">
        <v>7</v>
      </c>
      <c r="G7" s="25"/>
      <c r="H7" s="26"/>
      <c r="I7" s="27"/>
      <c r="J7" s="27"/>
      <c r="K7" s="27"/>
      <c r="L7" s="27"/>
      <c r="M7" s="27"/>
      <c r="N7" s="28">
        <v>89</v>
      </c>
      <c r="P7" s="29" t="s">
        <v>8</v>
      </c>
      <c r="R7" s="24"/>
      <c r="S7" s="30"/>
      <c r="U7" s="31"/>
      <c r="V7" s="32"/>
      <c r="W7" s="23"/>
    </row>
    <row r="8" spans="1:29" s="2" customFormat="1" hidden="1" x14ac:dyDescent="0.35">
      <c r="A8" s="24"/>
      <c r="B8" s="13"/>
      <c r="C8" s="13"/>
      <c r="D8" s="13"/>
      <c r="E8" s="13"/>
      <c r="F8" s="25" t="s">
        <v>9</v>
      </c>
      <c r="G8" s="25"/>
      <c r="H8" s="26"/>
      <c r="I8" s="27"/>
      <c r="J8" s="27"/>
      <c r="K8" s="27"/>
      <c r="L8" s="27"/>
      <c r="M8" s="27"/>
      <c r="N8" s="33"/>
      <c r="P8" s="34" t="s">
        <v>10</v>
      </c>
      <c r="R8" s="24"/>
      <c r="S8" s="30"/>
      <c r="U8" s="31"/>
      <c r="V8" s="32"/>
      <c r="W8" s="23"/>
    </row>
    <row r="9" spans="1:29" s="2" customFormat="1" x14ac:dyDescent="0.35">
      <c r="A9" s="24"/>
      <c r="B9" s="13"/>
      <c r="C9" s="13"/>
      <c r="D9" s="13"/>
      <c r="E9" s="13"/>
      <c r="F9" s="35" t="s">
        <v>11</v>
      </c>
      <c r="G9" s="25"/>
      <c r="H9" s="26"/>
      <c r="I9" s="27"/>
      <c r="J9" s="27"/>
      <c r="K9" s="27"/>
      <c r="L9" s="27"/>
      <c r="M9" s="27"/>
      <c r="N9" s="36">
        <f>SUM(L25:L83)</f>
        <v>0</v>
      </c>
      <c r="P9" s="37" t="s">
        <v>12</v>
      </c>
      <c r="R9" s="24"/>
      <c r="S9" s="30"/>
      <c r="U9" s="31"/>
      <c r="V9" s="32"/>
      <c r="W9" s="23"/>
    </row>
    <row r="10" spans="1:29" s="2" customFormat="1" x14ac:dyDescent="0.35">
      <c r="A10" s="24"/>
      <c r="B10" s="13"/>
      <c r="C10" s="13"/>
      <c r="D10" s="13"/>
      <c r="E10" s="13"/>
      <c r="F10" s="35" t="s">
        <v>13</v>
      </c>
      <c r="G10" s="25"/>
      <c r="H10" s="26"/>
      <c r="I10" s="27"/>
      <c r="J10" s="27"/>
      <c r="K10" s="27"/>
      <c r="L10" s="27"/>
      <c r="M10" s="27"/>
      <c r="N10" s="36">
        <f>SUM(M25:M83)</f>
        <v>0</v>
      </c>
      <c r="P10" s="37" t="s">
        <v>14</v>
      </c>
      <c r="R10" s="24"/>
      <c r="S10" s="30"/>
      <c r="U10" s="31"/>
      <c r="V10" s="32"/>
      <c r="W10" s="23"/>
    </row>
    <row r="11" spans="1:29" s="2" customFormat="1" x14ac:dyDescent="0.35">
      <c r="A11" s="24"/>
      <c r="B11" s="13"/>
      <c r="C11" s="13"/>
      <c r="D11" s="13"/>
      <c r="E11" s="13"/>
      <c r="F11" s="25" t="s">
        <v>15</v>
      </c>
      <c r="G11" s="25"/>
      <c r="H11" s="26"/>
      <c r="I11" s="27"/>
      <c r="J11" s="27"/>
      <c r="K11" s="27"/>
      <c r="L11" s="27"/>
      <c r="M11" s="27"/>
      <c r="N11" s="38">
        <f>SUM(N25:N83)</f>
        <v>0</v>
      </c>
      <c r="P11" s="37" t="s">
        <v>16</v>
      </c>
      <c r="R11" s="24"/>
      <c r="S11" s="30"/>
      <c r="U11" s="31"/>
      <c r="V11" s="32"/>
      <c r="W11" s="23"/>
    </row>
    <row r="12" spans="1:29" s="2" customFormat="1" x14ac:dyDescent="0.35">
      <c r="A12" s="24"/>
      <c r="B12" s="13"/>
      <c r="C12" s="13"/>
      <c r="D12" s="13"/>
      <c r="E12" s="13"/>
      <c r="F12" s="25" t="s">
        <v>17</v>
      </c>
      <c r="G12" s="25"/>
      <c r="H12" s="26"/>
      <c r="I12" s="27"/>
      <c r="J12" s="27"/>
      <c r="K12" s="27"/>
      <c r="L12" s="27"/>
      <c r="M12" s="27"/>
      <c r="N12" s="39">
        <f>IF(N11&gt;10000,"-6%",IF(N11&gt;5000,"-5%",IF(N11&gt;3000,"-3%",IF(N11&gt;2000,"-2%",IF(N11&gt;1500,"-1%",IF(AND(N11&lt;500,N11&gt;0),"+10%",0))))))</f>
        <v>0</v>
      </c>
      <c r="P12" s="37" t="s">
        <v>18</v>
      </c>
      <c r="R12" s="24"/>
      <c r="S12" s="30"/>
      <c r="U12" s="31"/>
      <c r="V12" s="32"/>
      <c r="W12" s="23"/>
    </row>
    <row r="13" spans="1:29" s="2" customFormat="1" x14ac:dyDescent="0.35">
      <c r="A13" s="24"/>
      <c r="B13" s="13"/>
      <c r="C13" s="13"/>
      <c r="D13" s="13"/>
      <c r="E13" s="13"/>
      <c r="F13" s="40" t="s">
        <v>19</v>
      </c>
      <c r="G13" s="25"/>
      <c r="H13" s="26"/>
      <c r="I13" s="27"/>
      <c r="J13" s="27"/>
      <c r="K13" s="27"/>
      <c r="L13" s="27"/>
      <c r="M13" s="27"/>
      <c r="N13" s="38">
        <f>N11+N11*N12</f>
        <v>0</v>
      </c>
      <c r="P13" s="37" t="s">
        <v>20</v>
      </c>
      <c r="R13" s="24"/>
      <c r="S13" s="41"/>
      <c r="U13" s="31"/>
      <c r="V13" s="32"/>
      <c r="W13" s="23"/>
      <c r="X13" s="17"/>
    </row>
    <row r="14" spans="1:29" s="2" customFormat="1" x14ac:dyDescent="0.35">
      <c r="A14" s="24"/>
      <c r="B14" s="13"/>
      <c r="C14" s="13"/>
      <c r="D14" s="13"/>
      <c r="E14" s="13"/>
      <c r="F14" s="25" t="s">
        <v>21</v>
      </c>
      <c r="G14" s="25"/>
      <c r="H14" s="26"/>
      <c r="I14" s="27"/>
      <c r="J14" s="27"/>
      <c r="K14" s="27"/>
      <c r="L14" s="27"/>
      <c r="M14" s="27"/>
      <c r="N14" s="42">
        <f>N13*N7</f>
        <v>0</v>
      </c>
      <c r="P14" s="37" t="s">
        <v>22</v>
      </c>
      <c r="R14" s="24"/>
      <c r="S14" s="41"/>
      <c r="U14" s="31"/>
      <c r="V14" s="32"/>
      <c r="W14" s="23"/>
      <c r="X14" s="17"/>
    </row>
    <row r="15" spans="1:29" s="2" customFormat="1" ht="17.25" customHeight="1" x14ac:dyDescent="0.35">
      <c r="A15" s="41"/>
      <c r="B15" s="13"/>
      <c r="C15" s="13"/>
      <c r="D15" s="13"/>
      <c r="E15" s="13"/>
      <c r="F15" s="43" t="s">
        <v>23</v>
      </c>
      <c r="G15" s="25"/>
      <c r="H15" s="26"/>
      <c r="I15" s="27"/>
      <c r="J15" s="27"/>
      <c r="K15" s="27"/>
      <c r="L15" s="27"/>
      <c r="M15" s="27"/>
      <c r="R15" s="41"/>
      <c r="S15" s="41"/>
      <c r="U15" s="31"/>
      <c r="V15" s="32"/>
      <c r="W15" s="23"/>
      <c r="X15" s="17"/>
    </row>
    <row r="16" spans="1:29" s="2" customFormat="1" ht="17.25" customHeight="1" x14ac:dyDescent="0.35">
      <c r="A16" s="41"/>
      <c r="B16" s="13"/>
      <c r="C16" s="13"/>
      <c r="D16" s="13"/>
      <c r="E16" s="13"/>
      <c r="F16" s="44"/>
      <c r="G16" s="25"/>
      <c r="H16" s="26"/>
      <c r="I16" s="27"/>
      <c r="J16" s="27"/>
      <c r="K16" s="27"/>
      <c r="L16" s="27"/>
      <c r="M16" s="27"/>
      <c r="R16" s="41"/>
      <c r="S16" s="41"/>
      <c r="U16" s="31"/>
      <c r="V16" s="32"/>
      <c r="W16" s="23"/>
      <c r="X16" s="17"/>
    </row>
    <row r="17" spans="1:29" s="2" customFormat="1" x14ac:dyDescent="0.35">
      <c r="A17" s="41"/>
      <c r="B17" s="13"/>
      <c r="C17" s="13"/>
      <c r="D17" s="13"/>
      <c r="E17" s="13"/>
      <c r="F17" s="45" t="s">
        <v>24</v>
      </c>
      <c r="G17" s="45" t="s">
        <v>25</v>
      </c>
      <c r="H17" s="45" t="s">
        <v>26</v>
      </c>
      <c r="I17" s="46"/>
      <c r="J17" s="46"/>
      <c r="K17" s="46"/>
      <c r="L17" s="46"/>
      <c r="M17" s="47"/>
      <c r="Q17" s="17"/>
      <c r="R17" s="41"/>
      <c r="S17" s="41"/>
      <c r="T17" s="32"/>
      <c r="V17" s="17"/>
      <c r="W17" s="23" t="s">
        <v>27</v>
      </c>
    </row>
    <row r="18" spans="1:29" s="2" customFormat="1" x14ac:dyDescent="0.35">
      <c r="A18" s="41"/>
      <c r="B18" s="13"/>
      <c r="C18" s="13"/>
      <c r="D18" s="13"/>
      <c r="E18" s="13"/>
      <c r="F18" s="48" t="s">
        <v>28</v>
      </c>
      <c r="G18" s="49" t="s">
        <v>29</v>
      </c>
      <c r="H18" s="50" t="s">
        <v>30</v>
      </c>
      <c r="I18" s="46"/>
      <c r="J18" s="46"/>
      <c r="K18" s="46"/>
      <c r="L18" s="46"/>
      <c r="M18" s="47"/>
      <c r="Q18" s="17"/>
      <c r="R18" s="41"/>
      <c r="S18" s="41"/>
      <c r="T18" s="32"/>
      <c r="V18" s="17"/>
      <c r="W18" s="23" t="s">
        <v>31</v>
      </c>
    </row>
    <row r="19" spans="1:29" s="2" customFormat="1" x14ac:dyDescent="0.35">
      <c r="A19" s="41"/>
      <c r="B19" s="13"/>
      <c r="C19" s="13"/>
      <c r="D19" s="13"/>
      <c r="E19" s="13"/>
      <c r="F19" s="48" t="s">
        <v>32</v>
      </c>
      <c r="G19" s="49" t="s">
        <v>33</v>
      </c>
      <c r="H19" s="50" t="s">
        <v>34</v>
      </c>
      <c r="I19" s="46"/>
      <c r="J19" s="46"/>
      <c r="K19" s="46"/>
      <c r="L19" s="46"/>
      <c r="M19" s="47"/>
      <c r="Q19" s="17"/>
      <c r="R19" s="41"/>
      <c r="S19" s="41"/>
      <c r="T19" s="32"/>
      <c r="V19" s="17"/>
      <c r="W19" s="23"/>
    </row>
    <row r="20" spans="1:29" s="2" customFormat="1" x14ac:dyDescent="0.35">
      <c r="A20" s="41"/>
      <c r="B20" s="13"/>
      <c r="C20" s="13"/>
      <c r="D20" s="13"/>
      <c r="E20" s="13"/>
      <c r="F20" s="48" t="s">
        <v>35</v>
      </c>
      <c r="G20" s="49" t="s">
        <v>36</v>
      </c>
      <c r="H20" s="50" t="s">
        <v>37</v>
      </c>
      <c r="I20" s="46"/>
      <c r="J20" s="46"/>
      <c r="K20" s="46"/>
      <c r="L20" s="46"/>
      <c r="M20" s="47"/>
      <c r="Q20" s="17"/>
      <c r="R20" s="41"/>
      <c r="S20" s="41"/>
      <c r="T20" s="32"/>
      <c r="V20" s="17"/>
      <c r="W20" s="17"/>
    </row>
    <row r="21" spans="1:29" s="2" customFormat="1" x14ac:dyDescent="0.35">
      <c r="A21" s="41"/>
      <c r="B21" s="13"/>
      <c r="C21" s="13"/>
      <c r="D21" s="13"/>
      <c r="E21" s="13"/>
      <c r="F21" s="48" t="s">
        <v>38</v>
      </c>
      <c r="G21" s="49" t="s">
        <v>39</v>
      </c>
      <c r="H21" s="50" t="s">
        <v>40</v>
      </c>
      <c r="I21" s="46"/>
      <c r="J21" s="46"/>
      <c r="K21" s="46"/>
      <c r="L21" s="46"/>
      <c r="M21" s="47"/>
      <c r="N21" s="37"/>
      <c r="O21" s="37"/>
      <c r="P21" s="13"/>
      <c r="Q21" s="17"/>
      <c r="R21" s="41"/>
      <c r="S21" s="41"/>
      <c r="Y21" s="31"/>
      <c r="Z21" s="32"/>
      <c r="AB21" s="17"/>
      <c r="AC21" s="17"/>
    </row>
    <row r="22" spans="1:29" s="2" customFormat="1" x14ac:dyDescent="0.35">
      <c r="A22" s="41"/>
      <c r="B22" s="13"/>
      <c r="C22" s="13"/>
      <c r="D22" s="13"/>
      <c r="E22" s="13"/>
      <c r="F22" s="44" t="s">
        <v>41</v>
      </c>
      <c r="H22" s="13"/>
      <c r="I22" s="46"/>
      <c r="J22" s="46"/>
      <c r="K22" s="46"/>
      <c r="L22" s="46"/>
      <c r="M22" s="47"/>
      <c r="N22" s="37"/>
      <c r="O22" s="37"/>
      <c r="P22" s="13"/>
      <c r="Q22" s="17"/>
      <c r="R22" s="41"/>
      <c r="S22" s="41"/>
      <c r="Y22" s="31"/>
      <c r="Z22" s="32"/>
      <c r="AB22" s="17"/>
      <c r="AC22" s="17"/>
    </row>
    <row r="23" spans="1:29" x14ac:dyDescent="0.35">
      <c r="A23" s="51">
        <v>44748</v>
      </c>
      <c r="L23" s="8"/>
      <c r="M23" s="52"/>
      <c r="N23" s="6"/>
      <c r="O23" s="6"/>
      <c r="R23" s="8"/>
      <c r="S23" s="9"/>
    </row>
    <row r="24" spans="1:29" ht="52.5" customHeight="1" x14ac:dyDescent="0.35">
      <c r="A24" s="53" t="s">
        <v>42</v>
      </c>
      <c r="B24" s="54"/>
      <c r="C24" s="54"/>
      <c r="D24" s="55" t="s">
        <v>43</v>
      </c>
      <c r="E24" s="156" t="s">
        <v>44</v>
      </c>
      <c r="F24" s="56" t="s">
        <v>45</v>
      </c>
      <c r="G24" s="56" t="s">
        <v>46</v>
      </c>
      <c r="H24" s="56" t="s">
        <v>47</v>
      </c>
      <c r="I24" s="56" t="s">
        <v>24</v>
      </c>
      <c r="J24" s="57" t="s">
        <v>48</v>
      </c>
      <c r="K24" s="58" t="s">
        <v>49</v>
      </c>
      <c r="L24" s="59" t="s">
        <v>50</v>
      </c>
      <c r="M24" s="59" t="s">
        <v>51</v>
      </c>
      <c r="N24" s="59" t="s">
        <v>52</v>
      </c>
      <c r="O24" s="59" t="s">
        <v>53</v>
      </c>
      <c r="P24" s="60" t="s">
        <v>54</v>
      </c>
      <c r="Q24" s="6"/>
      <c r="R24" s="61"/>
      <c r="S24" s="9"/>
    </row>
    <row r="25" spans="1:29" s="80" customFormat="1" ht="14.25" customHeight="1" x14ac:dyDescent="0.35">
      <c r="A25" s="62">
        <v>2000</v>
      </c>
      <c r="B25" s="77" t="s">
        <v>55</v>
      </c>
      <c r="C25" s="78" t="s">
        <v>56</v>
      </c>
      <c r="D25" s="77" t="s">
        <v>57</v>
      </c>
      <c r="E25" s="157" t="s">
        <v>58</v>
      </c>
      <c r="F25" s="146" t="s">
        <v>59</v>
      </c>
      <c r="G25" s="146" t="s">
        <v>60</v>
      </c>
      <c r="H25" s="158" t="s">
        <v>56</v>
      </c>
      <c r="I25" s="146" t="s">
        <v>61</v>
      </c>
      <c r="J25" s="159">
        <v>0.42</v>
      </c>
      <c r="K25" s="160">
        <v>200</v>
      </c>
      <c r="L25" s="161"/>
      <c r="M25" s="162" t="str">
        <f t="shared" ref="M25:M83" si="0">IF(L25="","-",L25*K25)</f>
        <v>-</v>
      </c>
      <c r="N25" s="163" t="str">
        <f t="shared" ref="N25:N83" si="1">IF(L25="","-    € ",M25*J25)</f>
        <v xml:space="preserve">-    € </v>
      </c>
      <c r="O25" s="72" t="s">
        <v>62</v>
      </c>
      <c r="P25" s="147" t="s">
        <v>63</v>
      </c>
      <c r="Q25" s="79"/>
      <c r="R25" s="79"/>
    </row>
    <row r="26" spans="1:29" s="80" customFormat="1" ht="14.25" hidden="1" customHeight="1" x14ac:dyDescent="0.35">
      <c r="A26" s="62">
        <v>0</v>
      </c>
      <c r="B26" s="77" t="s">
        <v>64</v>
      </c>
      <c r="C26" s="78" t="s">
        <v>65</v>
      </c>
      <c r="D26" s="77" t="s">
        <v>66</v>
      </c>
      <c r="E26" s="148" t="s">
        <v>66</v>
      </c>
      <c r="F26" s="149" t="s">
        <v>59</v>
      </c>
      <c r="G26" s="149" t="s">
        <v>67</v>
      </c>
      <c r="H26" s="78" t="s">
        <v>65</v>
      </c>
      <c r="I26" s="149" t="s">
        <v>68</v>
      </c>
      <c r="J26" s="150">
        <v>0.39</v>
      </c>
      <c r="K26" s="151">
        <v>600</v>
      </c>
      <c r="L26" s="152"/>
      <c r="M26" s="153" t="str">
        <f t="shared" si="0"/>
        <v>-</v>
      </c>
      <c r="N26" s="154" t="str">
        <f t="shared" si="1"/>
        <v xml:space="preserve">-    € </v>
      </c>
      <c r="O26" s="64" t="s">
        <v>69</v>
      </c>
      <c r="P26" s="155" t="s">
        <v>70</v>
      </c>
      <c r="Q26" s="79"/>
      <c r="R26" s="79"/>
    </row>
    <row r="27" spans="1:29" s="74" customFormat="1" ht="14.25" customHeight="1" x14ac:dyDescent="0.35">
      <c r="A27" s="62">
        <v>1000</v>
      </c>
      <c r="B27" s="63" t="s">
        <v>71</v>
      </c>
      <c r="C27" s="64" t="s">
        <v>72</v>
      </c>
      <c r="D27" s="63" t="s">
        <v>73</v>
      </c>
      <c r="E27" s="157" t="s">
        <v>74</v>
      </c>
      <c r="F27" s="146" t="s">
        <v>59</v>
      </c>
      <c r="G27" s="146" t="s">
        <v>75</v>
      </c>
      <c r="H27" s="158" t="s">
        <v>72</v>
      </c>
      <c r="I27" s="146" t="s">
        <v>68</v>
      </c>
      <c r="J27" s="159">
        <v>0.42</v>
      </c>
      <c r="K27" s="160">
        <v>500</v>
      </c>
      <c r="L27" s="161"/>
      <c r="M27" s="162" t="str">
        <f t="shared" si="0"/>
        <v>-</v>
      </c>
      <c r="N27" s="163" t="str">
        <f t="shared" si="1"/>
        <v xml:space="preserve">-    € </v>
      </c>
      <c r="O27" s="64" t="s">
        <v>69</v>
      </c>
      <c r="P27" s="147" t="s">
        <v>76</v>
      </c>
      <c r="Q27" s="73"/>
      <c r="R27" s="73"/>
    </row>
    <row r="28" spans="1:29" s="74" customFormat="1" ht="14.25" customHeight="1" x14ac:dyDescent="0.35">
      <c r="A28" s="62">
        <v>600</v>
      </c>
      <c r="B28" s="63" t="s">
        <v>77</v>
      </c>
      <c r="C28" s="64" t="s">
        <v>78</v>
      </c>
      <c r="D28" s="63" t="s">
        <v>79</v>
      </c>
      <c r="E28" s="157" t="s">
        <v>79</v>
      </c>
      <c r="F28" s="165" t="s">
        <v>59</v>
      </c>
      <c r="G28" s="165" t="s">
        <v>67</v>
      </c>
      <c r="H28" s="158" t="s">
        <v>78</v>
      </c>
      <c r="I28" s="146" t="s">
        <v>68</v>
      </c>
      <c r="J28" s="159">
        <v>0.31</v>
      </c>
      <c r="K28" s="160">
        <v>600</v>
      </c>
      <c r="L28" s="161"/>
      <c r="M28" s="162" t="str">
        <f t="shared" si="0"/>
        <v>-</v>
      </c>
      <c r="N28" s="163" t="str">
        <f t="shared" si="1"/>
        <v xml:space="preserve">-    € </v>
      </c>
      <c r="O28" s="64" t="s">
        <v>62</v>
      </c>
      <c r="P28" s="166" t="s">
        <v>80</v>
      </c>
      <c r="Q28" s="73"/>
      <c r="R28" s="73"/>
    </row>
    <row r="29" spans="1:29" s="80" customFormat="1" ht="14.25" hidden="1" customHeight="1" x14ac:dyDescent="0.35">
      <c r="A29" s="62">
        <v>0</v>
      </c>
      <c r="B29" s="77" t="s">
        <v>81</v>
      </c>
      <c r="C29" s="78" t="s">
        <v>78</v>
      </c>
      <c r="D29" s="77" t="s">
        <v>82</v>
      </c>
      <c r="E29" s="157" t="s">
        <v>83</v>
      </c>
      <c r="F29" s="165" t="s">
        <v>59</v>
      </c>
      <c r="G29" s="165" t="s">
        <v>67</v>
      </c>
      <c r="H29" s="158" t="s">
        <v>78</v>
      </c>
      <c r="I29" s="146" t="s">
        <v>61</v>
      </c>
      <c r="J29" s="159">
        <v>0.45</v>
      </c>
      <c r="K29" s="160">
        <v>200</v>
      </c>
      <c r="L29" s="161"/>
      <c r="M29" s="162" t="str">
        <f t="shared" si="0"/>
        <v>-</v>
      </c>
      <c r="N29" s="163" t="str">
        <f t="shared" si="1"/>
        <v xml:space="preserve">-    € </v>
      </c>
      <c r="O29" s="72" t="s">
        <v>62</v>
      </c>
      <c r="P29" s="166" t="s">
        <v>80</v>
      </c>
      <c r="Q29" s="79"/>
      <c r="R29" s="79"/>
    </row>
    <row r="30" spans="1:29" s="74" customFormat="1" ht="14.25" customHeight="1" x14ac:dyDescent="0.35">
      <c r="A30" s="62">
        <v>3000</v>
      </c>
      <c r="B30" s="63" t="s">
        <v>84</v>
      </c>
      <c r="C30" s="64" t="s">
        <v>85</v>
      </c>
      <c r="D30" s="63" t="s">
        <v>86</v>
      </c>
      <c r="E30" s="157" t="s">
        <v>86</v>
      </c>
      <c r="F30" s="146" t="s">
        <v>59</v>
      </c>
      <c r="G30" s="146" t="s">
        <v>60</v>
      </c>
      <c r="H30" s="158" t="s">
        <v>85</v>
      </c>
      <c r="I30" s="146" t="s">
        <v>68</v>
      </c>
      <c r="J30" s="159">
        <v>0.39</v>
      </c>
      <c r="K30" s="160">
        <v>600</v>
      </c>
      <c r="L30" s="161"/>
      <c r="M30" s="162" t="str">
        <f t="shared" si="0"/>
        <v>-</v>
      </c>
      <c r="N30" s="163" t="str">
        <f t="shared" si="1"/>
        <v xml:space="preserve">-    € </v>
      </c>
      <c r="O30" s="64" t="s">
        <v>69</v>
      </c>
      <c r="P30" s="147" t="s">
        <v>87</v>
      </c>
      <c r="Q30" s="73"/>
      <c r="R30" s="73"/>
    </row>
    <row r="31" spans="1:29" s="74" customFormat="1" ht="14.25" customHeight="1" x14ac:dyDescent="0.35">
      <c r="A31" s="62">
        <v>500</v>
      </c>
      <c r="B31" s="63" t="s">
        <v>88</v>
      </c>
      <c r="C31" s="64" t="s">
        <v>89</v>
      </c>
      <c r="D31" s="63" t="s">
        <v>90</v>
      </c>
      <c r="E31" s="157" t="s">
        <v>91</v>
      </c>
      <c r="F31" s="146" t="s">
        <v>92</v>
      </c>
      <c r="G31" s="146" t="s">
        <v>93</v>
      </c>
      <c r="H31" s="158" t="s">
        <v>89</v>
      </c>
      <c r="I31" s="146" t="s">
        <v>68</v>
      </c>
      <c r="J31" s="159">
        <v>0.44</v>
      </c>
      <c r="K31" s="160">
        <v>500</v>
      </c>
      <c r="L31" s="161"/>
      <c r="M31" s="162" t="str">
        <f t="shared" si="0"/>
        <v>-</v>
      </c>
      <c r="N31" s="163" t="str">
        <f t="shared" si="1"/>
        <v xml:space="preserve">-    € </v>
      </c>
      <c r="O31" s="64" t="s">
        <v>69</v>
      </c>
      <c r="P31" s="147" t="s">
        <v>94</v>
      </c>
      <c r="Q31" s="73"/>
      <c r="R31" s="73"/>
    </row>
    <row r="32" spans="1:29" s="80" customFormat="1" ht="14.25" hidden="1" customHeight="1" x14ac:dyDescent="0.35">
      <c r="A32" s="62">
        <v>0</v>
      </c>
      <c r="B32" s="77" t="s">
        <v>95</v>
      </c>
      <c r="C32" s="78" t="s">
        <v>96</v>
      </c>
      <c r="D32" s="77" t="s">
        <v>97</v>
      </c>
      <c r="E32" s="148" t="s">
        <v>97</v>
      </c>
      <c r="F32" s="149" t="s">
        <v>92</v>
      </c>
      <c r="G32" s="149" t="s">
        <v>60</v>
      </c>
      <c r="H32" s="78" t="s">
        <v>96</v>
      </c>
      <c r="I32" s="149" t="s">
        <v>68</v>
      </c>
      <c r="J32" s="150">
        <v>0.31</v>
      </c>
      <c r="K32" s="151">
        <v>500</v>
      </c>
      <c r="L32" s="152"/>
      <c r="M32" s="153" t="str">
        <f t="shared" si="0"/>
        <v>-</v>
      </c>
      <c r="N32" s="154" t="str">
        <f t="shared" si="1"/>
        <v xml:space="preserve">-    € </v>
      </c>
      <c r="O32" s="72" t="s">
        <v>69</v>
      </c>
      <c r="P32" s="155" t="s">
        <v>98</v>
      </c>
      <c r="Q32" s="79"/>
      <c r="R32" s="79"/>
    </row>
    <row r="33" spans="1:19" ht="14.25" customHeight="1" x14ac:dyDescent="0.35">
      <c r="A33" s="62">
        <v>180</v>
      </c>
      <c r="B33" s="63"/>
      <c r="C33" s="64"/>
      <c r="D33" s="75"/>
      <c r="E33" s="157" t="s">
        <v>347</v>
      </c>
      <c r="F33" s="146" t="s">
        <v>116</v>
      </c>
      <c r="G33" s="146" t="s">
        <v>93</v>
      </c>
      <c r="H33" s="158" t="s">
        <v>348</v>
      </c>
      <c r="I33" s="146" t="s">
        <v>111</v>
      </c>
      <c r="J33" s="159">
        <v>0.28999999999999998</v>
      </c>
      <c r="K33" s="160">
        <v>180</v>
      </c>
      <c r="L33" s="161"/>
      <c r="M33" s="162" t="str">
        <f t="shared" si="0"/>
        <v>-</v>
      </c>
      <c r="N33" s="163" t="str">
        <f t="shared" si="1"/>
        <v xml:space="preserve">-    € </v>
      </c>
      <c r="O33" s="72"/>
      <c r="P33" s="147" t="s">
        <v>353</v>
      </c>
      <c r="Q33" s="6"/>
      <c r="S33" s="9"/>
    </row>
    <row r="34" spans="1:19" s="74" customFormat="1" ht="14.25" customHeight="1" x14ac:dyDescent="0.35">
      <c r="A34" s="62">
        <v>500</v>
      </c>
      <c r="B34" s="63" t="s">
        <v>99</v>
      </c>
      <c r="C34" s="64" t="s">
        <v>100</v>
      </c>
      <c r="D34" s="63" t="s">
        <v>101</v>
      </c>
      <c r="E34" s="157" t="s">
        <v>102</v>
      </c>
      <c r="F34" s="165" t="s">
        <v>59</v>
      </c>
      <c r="G34" s="165" t="s">
        <v>60</v>
      </c>
      <c r="H34" s="158" t="s">
        <v>100</v>
      </c>
      <c r="I34" s="146" t="s">
        <v>68</v>
      </c>
      <c r="J34" s="159">
        <v>0.39</v>
      </c>
      <c r="K34" s="160">
        <v>500</v>
      </c>
      <c r="L34" s="161"/>
      <c r="M34" s="162" t="str">
        <f t="shared" si="0"/>
        <v>-</v>
      </c>
      <c r="N34" s="163" t="str">
        <f t="shared" si="1"/>
        <v xml:space="preserve">-    € </v>
      </c>
      <c r="O34" s="64" t="s">
        <v>69</v>
      </c>
      <c r="P34" s="166" t="s">
        <v>103</v>
      </c>
      <c r="Q34" s="73"/>
      <c r="R34" s="73"/>
    </row>
    <row r="35" spans="1:19" s="74" customFormat="1" ht="14.25" customHeight="1" x14ac:dyDescent="0.35">
      <c r="A35" s="62">
        <v>2400</v>
      </c>
      <c r="B35" s="63" t="s">
        <v>104</v>
      </c>
      <c r="C35" s="64" t="s">
        <v>100</v>
      </c>
      <c r="D35" s="63" t="s">
        <v>105</v>
      </c>
      <c r="E35" s="157" t="s">
        <v>105</v>
      </c>
      <c r="F35" s="165" t="s">
        <v>59</v>
      </c>
      <c r="G35" s="165" t="s">
        <v>60</v>
      </c>
      <c r="H35" s="158" t="s">
        <v>100</v>
      </c>
      <c r="I35" s="146" t="s">
        <v>61</v>
      </c>
      <c r="J35" s="159">
        <v>0.51</v>
      </c>
      <c r="K35" s="160">
        <v>300</v>
      </c>
      <c r="L35" s="161"/>
      <c r="M35" s="162" t="str">
        <f t="shared" si="0"/>
        <v>-</v>
      </c>
      <c r="N35" s="163" t="str">
        <f t="shared" si="1"/>
        <v xml:space="preserve">-    € </v>
      </c>
      <c r="O35" s="64" t="s">
        <v>69</v>
      </c>
      <c r="P35" s="166" t="s">
        <v>103</v>
      </c>
      <c r="Q35" s="73"/>
      <c r="R35" s="73"/>
    </row>
    <row r="36" spans="1:19" s="74" customFormat="1" ht="14.25" customHeight="1" x14ac:dyDescent="0.35">
      <c r="A36" s="62">
        <v>1200</v>
      </c>
      <c r="B36" s="63" t="s">
        <v>106</v>
      </c>
      <c r="C36" s="64" t="s">
        <v>107</v>
      </c>
      <c r="D36" s="63" t="s">
        <v>108</v>
      </c>
      <c r="E36" s="157" t="s">
        <v>109</v>
      </c>
      <c r="F36" s="146" t="s">
        <v>59</v>
      </c>
      <c r="G36" s="146" t="s">
        <v>110</v>
      </c>
      <c r="H36" s="158" t="s">
        <v>107</v>
      </c>
      <c r="I36" s="146" t="s">
        <v>111</v>
      </c>
      <c r="J36" s="159">
        <v>0.24000000000000002</v>
      </c>
      <c r="K36" s="160">
        <v>1200</v>
      </c>
      <c r="L36" s="161"/>
      <c r="M36" s="162" t="str">
        <f t="shared" si="0"/>
        <v>-</v>
      </c>
      <c r="N36" s="163" t="str">
        <f t="shared" si="1"/>
        <v xml:space="preserve">-    € </v>
      </c>
      <c r="O36" s="64" t="s">
        <v>62</v>
      </c>
      <c r="P36" s="147" t="s">
        <v>112</v>
      </c>
      <c r="Q36" s="73"/>
      <c r="R36" s="73"/>
    </row>
    <row r="37" spans="1:19" s="74" customFormat="1" ht="14.25" customHeight="1" x14ac:dyDescent="0.35">
      <c r="A37" s="62">
        <v>500</v>
      </c>
      <c r="B37" s="63" t="s">
        <v>113</v>
      </c>
      <c r="C37" s="64" t="s">
        <v>114</v>
      </c>
      <c r="D37" s="63" t="s">
        <v>115</v>
      </c>
      <c r="E37" s="157" t="s">
        <v>115</v>
      </c>
      <c r="F37" s="165" t="s">
        <v>116</v>
      </c>
      <c r="G37" s="165" t="s">
        <v>60</v>
      </c>
      <c r="H37" s="158" t="s">
        <v>114</v>
      </c>
      <c r="I37" s="146" t="s">
        <v>68</v>
      </c>
      <c r="J37" s="159">
        <v>0.28000000000000003</v>
      </c>
      <c r="K37" s="160">
        <v>500</v>
      </c>
      <c r="L37" s="161"/>
      <c r="M37" s="162" t="str">
        <f t="shared" si="0"/>
        <v>-</v>
      </c>
      <c r="N37" s="163" t="str">
        <f t="shared" si="1"/>
        <v xml:space="preserve">-    € </v>
      </c>
      <c r="O37" s="64" t="s">
        <v>62</v>
      </c>
      <c r="P37" s="166" t="s">
        <v>117</v>
      </c>
      <c r="Q37" s="73"/>
      <c r="R37" s="73"/>
    </row>
    <row r="38" spans="1:19" s="80" customFormat="1" ht="14.25" hidden="1" customHeight="1" x14ac:dyDescent="0.35">
      <c r="A38" s="62">
        <v>0</v>
      </c>
      <c r="B38" s="77"/>
      <c r="C38" s="78"/>
      <c r="D38" s="77"/>
      <c r="E38" s="148" t="s">
        <v>118</v>
      </c>
      <c r="F38" s="167"/>
      <c r="G38" s="167"/>
      <c r="H38" s="78" t="s">
        <v>114</v>
      </c>
      <c r="I38" s="149" t="s">
        <v>68</v>
      </c>
      <c r="J38" s="150">
        <v>0.28000000000000003</v>
      </c>
      <c r="K38" s="151">
        <v>600</v>
      </c>
      <c r="L38" s="152"/>
      <c r="M38" s="153" t="str">
        <f t="shared" si="0"/>
        <v>-</v>
      </c>
      <c r="N38" s="154" t="str">
        <f t="shared" si="1"/>
        <v xml:space="preserve">-    € </v>
      </c>
      <c r="O38" s="64"/>
      <c r="P38" s="168"/>
      <c r="Q38" s="79"/>
      <c r="R38" s="79"/>
    </row>
    <row r="39" spans="1:19" s="74" customFormat="1" ht="14.25" customHeight="1" x14ac:dyDescent="0.35">
      <c r="A39" s="62">
        <v>2000</v>
      </c>
      <c r="B39" s="63" t="s">
        <v>119</v>
      </c>
      <c r="C39" s="64" t="s">
        <v>120</v>
      </c>
      <c r="D39" s="63" t="s">
        <v>121</v>
      </c>
      <c r="E39" s="157" t="s">
        <v>121</v>
      </c>
      <c r="F39" s="165" t="s">
        <v>116</v>
      </c>
      <c r="G39" s="165" t="s">
        <v>60</v>
      </c>
      <c r="H39" s="158" t="s">
        <v>120</v>
      </c>
      <c r="I39" s="146" t="s">
        <v>68</v>
      </c>
      <c r="J39" s="159">
        <v>0.29000000000000004</v>
      </c>
      <c r="K39" s="160">
        <v>500</v>
      </c>
      <c r="L39" s="161"/>
      <c r="M39" s="162" t="str">
        <f t="shared" si="0"/>
        <v>-</v>
      </c>
      <c r="N39" s="163" t="str">
        <f t="shared" si="1"/>
        <v xml:space="preserve">-    € </v>
      </c>
      <c r="O39" s="64" t="s">
        <v>62</v>
      </c>
      <c r="P39" s="166" t="s">
        <v>122</v>
      </c>
      <c r="Q39" s="73"/>
      <c r="R39" s="73"/>
    </row>
    <row r="40" spans="1:19" s="74" customFormat="1" ht="14.25" hidden="1" customHeight="1" x14ac:dyDescent="0.35">
      <c r="A40" s="62">
        <v>0</v>
      </c>
      <c r="B40" s="63" t="s">
        <v>123</v>
      </c>
      <c r="C40" s="64" t="s">
        <v>120</v>
      </c>
      <c r="D40" s="63" t="s">
        <v>124</v>
      </c>
      <c r="E40" s="65" t="s">
        <v>124</v>
      </c>
      <c r="F40" s="169" t="s">
        <v>116</v>
      </c>
      <c r="G40" s="169" t="s">
        <v>60</v>
      </c>
      <c r="H40" s="64" t="s">
        <v>120</v>
      </c>
      <c r="I40" s="66" t="s">
        <v>125</v>
      </c>
      <c r="J40" s="67">
        <v>0.51</v>
      </c>
      <c r="K40" s="68">
        <v>200</v>
      </c>
      <c r="L40" s="69"/>
      <c r="M40" s="70" t="str">
        <f t="shared" si="0"/>
        <v>-</v>
      </c>
      <c r="N40" s="71" t="str">
        <f t="shared" si="1"/>
        <v xml:space="preserve">-    € </v>
      </c>
      <c r="O40" s="64" t="s">
        <v>62</v>
      </c>
      <c r="P40" s="170" t="s">
        <v>122</v>
      </c>
      <c r="Q40" s="73"/>
      <c r="R40" s="73"/>
    </row>
    <row r="41" spans="1:19" s="80" customFormat="1" ht="14.25" hidden="1" customHeight="1" x14ac:dyDescent="0.35">
      <c r="A41" s="62">
        <v>0</v>
      </c>
      <c r="B41" s="77" t="s">
        <v>126</v>
      </c>
      <c r="C41" s="78" t="s">
        <v>127</v>
      </c>
      <c r="D41" s="77" t="s">
        <v>128</v>
      </c>
      <c r="E41" s="148" t="s">
        <v>128</v>
      </c>
      <c r="F41" s="149" t="s">
        <v>129</v>
      </c>
      <c r="G41" s="149" t="s">
        <v>67</v>
      </c>
      <c r="H41" s="78" t="s">
        <v>127</v>
      </c>
      <c r="I41" s="149" t="s">
        <v>68</v>
      </c>
      <c r="J41" s="150">
        <v>0.27</v>
      </c>
      <c r="K41" s="151">
        <v>500</v>
      </c>
      <c r="L41" s="152"/>
      <c r="M41" s="153" t="str">
        <f t="shared" si="0"/>
        <v>-</v>
      </c>
      <c r="N41" s="154" t="str">
        <f t="shared" si="1"/>
        <v xml:space="preserve">-    € </v>
      </c>
      <c r="O41" s="64" t="s">
        <v>62</v>
      </c>
      <c r="P41" s="155" t="s">
        <v>130</v>
      </c>
      <c r="Q41" s="79"/>
      <c r="R41" s="79"/>
    </row>
    <row r="42" spans="1:19" s="74" customFormat="1" ht="14.25" customHeight="1" x14ac:dyDescent="0.35">
      <c r="A42" s="62">
        <v>4800</v>
      </c>
      <c r="B42" s="63" t="s">
        <v>131</v>
      </c>
      <c r="C42" s="64" t="s">
        <v>132</v>
      </c>
      <c r="D42" s="63" t="s">
        <v>133</v>
      </c>
      <c r="E42" s="157" t="s">
        <v>133</v>
      </c>
      <c r="F42" s="146" t="s">
        <v>129</v>
      </c>
      <c r="G42" s="146" t="s">
        <v>75</v>
      </c>
      <c r="H42" s="158" t="s">
        <v>132</v>
      </c>
      <c r="I42" s="146" t="s">
        <v>111</v>
      </c>
      <c r="J42" s="159">
        <v>0.16</v>
      </c>
      <c r="K42" s="160">
        <v>800</v>
      </c>
      <c r="L42" s="161"/>
      <c r="M42" s="162" t="str">
        <f t="shared" si="0"/>
        <v>-</v>
      </c>
      <c r="N42" s="163" t="str">
        <f t="shared" si="1"/>
        <v xml:space="preserve">-    € </v>
      </c>
      <c r="O42" s="64" t="s">
        <v>62</v>
      </c>
      <c r="P42" s="147" t="s">
        <v>134</v>
      </c>
      <c r="Q42" s="73"/>
      <c r="R42" s="73"/>
    </row>
    <row r="43" spans="1:19" s="74" customFormat="1" ht="14.25" customHeight="1" x14ac:dyDescent="0.35">
      <c r="A43" s="62">
        <v>1600</v>
      </c>
      <c r="B43" s="63" t="s">
        <v>135</v>
      </c>
      <c r="C43" s="64" t="s">
        <v>136</v>
      </c>
      <c r="D43" s="63" t="s">
        <v>137</v>
      </c>
      <c r="E43" s="157" t="s">
        <v>137</v>
      </c>
      <c r="F43" s="146" t="s">
        <v>129</v>
      </c>
      <c r="G43" s="146" t="s">
        <v>138</v>
      </c>
      <c r="H43" s="158" t="s">
        <v>136</v>
      </c>
      <c r="I43" s="146" t="s">
        <v>111</v>
      </c>
      <c r="J43" s="159">
        <v>0.25</v>
      </c>
      <c r="K43" s="160">
        <v>800</v>
      </c>
      <c r="L43" s="161"/>
      <c r="M43" s="162" t="str">
        <f t="shared" si="0"/>
        <v>-</v>
      </c>
      <c r="N43" s="163" t="str">
        <f t="shared" si="1"/>
        <v xml:space="preserve">-    € </v>
      </c>
      <c r="O43" s="64" t="s">
        <v>62</v>
      </c>
      <c r="P43" s="147" t="s">
        <v>139</v>
      </c>
      <c r="Q43" s="73"/>
      <c r="R43" s="73"/>
    </row>
    <row r="44" spans="1:19" s="74" customFormat="1" ht="14.25" hidden="1" customHeight="1" x14ac:dyDescent="0.35">
      <c r="A44" s="62">
        <v>0</v>
      </c>
      <c r="B44" s="63"/>
      <c r="C44" s="64"/>
      <c r="D44" s="63"/>
      <c r="E44" s="157" t="s">
        <v>349</v>
      </c>
      <c r="F44" s="146" t="s">
        <v>129</v>
      </c>
      <c r="G44" s="146" t="s">
        <v>60</v>
      </c>
      <c r="H44" s="158" t="s">
        <v>350</v>
      </c>
      <c r="I44" s="146" t="s">
        <v>61</v>
      </c>
      <c r="J44" s="159">
        <v>0.47</v>
      </c>
      <c r="K44" s="160">
        <v>250</v>
      </c>
      <c r="L44" s="161"/>
      <c r="M44" s="162" t="str">
        <f t="shared" si="0"/>
        <v>-</v>
      </c>
      <c r="N44" s="163" t="str">
        <f t="shared" si="1"/>
        <v xml:space="preserve">-    € </v>
      </c>
      <c r="O44" s="64"/>
      <c r="P44" s="147" t="s">
        <v>354</v>
      </c>
      <c r="Q44" s="73"/>
      <c r="R44" s="73"/>
    </row>
    <row r="45" spans="1:19" s="80" customFormat="1" ht="14.25" hidden="1" customHeight="1" x14ac:dyDescent="0.35">
      <c r="A45" s="62">
        <v>0</v>
      </c>
      <c r="B45" s="77" t="s">
        <v>140</v>
      </c>
      <c r="C45" s="78" t="s">
        <v>141</v>
      </c>
      <c r="D45" s="77" t="s">
        <v>142</v>
      </c>
      <c r="E45" s="148" t="s">
        <v>143</v>
      </c>
      <c r="F45" s="149" t="s">
        <v>144</v>
      </c>
      <c r="G45" s="149" t="s">
        <v>110</v>
      </c>
      <c r="H45" s="78" t="s">
        <v>141</v>
      </c>
      <c r="I45" s="149" t="s">
        <v>68</v>
      </c>
      <c r="J45" s="150">
        <v>0.28000000000000003</v>
      </c>
      <c r="K45" s="151">
        <v>500</v>
      </c>
      <c r="L45" s="152"/>
      <c r="M45" s="153" t="str">
        <f t="shared" si="0"/>
        <v>-</v>
      </c>
      <c r="N45" s="154" t="str">
        <f t="shared" si="1"/>
        <v xml:space="preserve">-    € </v>
      </c>
      <c r="O45" s="64" t="s">
        <v>62</v>
      </c>
      <c r="P45" s="155" t="s">
        <v>145</v>
      </c>
      <c r="Q45" s="79"/>
      <c r="R45" s="79"/>
    </row>
    <row r="46" spans="1:19" s="74" customFormat="1" ht="14.25" hidden="1" customHeight="1" x14ac:dyDescent="0.35">
      <c r="A46" s="62">
        <v>0</v>
      </c>
      <c r="B46" s="63" t="s">
        <v>146</v>
      </c>
      <c r="C46" s="64" t="s">
        <v>147</v>
      </c>
      <c r="D46" s="63" t="s">
        <v>148</v>
      </c>
      <c r="E46" s="65" t="s">
        <v>148</v>
      </c>
      <c r="F46" s="169" t="s">
        <v>92</v>
      </c>
      <c r="G46" s="169" t="s">
        <v>60</v>
      </c>
      <c r="H46" s="64" t="s">
        <v>147</v>
      </c>
      <c r="I46" s="66" t="s">
        <v>111</v>
      </c>
      <c r="J46" s="67">
        <v>0.16</v>
      </c>
      <c r="K46" s="68">
        <v>800</v>
      </c>
      <c r="L46" s="69"/>
      <c r="M46" s="70" t="str">
        <f t="shared" si="0"/>
        <v>-</v>
      </c>
      <c r="N46" s="71" t="str">
        <f t="shared" si="1"/>
        <v xml:space="preserve">-    € </v>
      </c>
      <c r="O46" s="64" t="s">
        <v>62</v>
      </c>
      <c r="P46" s="170" t="s">
        <v>149</v>
      </c>
      <c r="Q46" s="73"/>
      <c r="R46" s="73"/>
    </row>
    <row r="47" spans="1:19" s="74" customFormat="1" ht="14.25" customHeight="1" x14ac:dyDescent="0.35">
      <c r="A47" s="62">
        <v>1200</v>
      </c>
      <c r="B47" s="63" t="s">
        <v>150</v>
      </c>
      <c r="C47" s="64" t="s">
        <v>147</v>
      </c>
      <c r="D47" s="63" t="s">
        <v>151</v>
      </c>
      <c r="E47" s="157" t="s">
        <v>151</v>
      </c>
      <c r="F47" s="165" t="s">
        <v>92</v>
      </c>
      <c r="G47" s="165" t="s">
        <v>60</v>
      </c>
      <c r="H47" s="158" t="s">
        <v>147</v>
      </c>
      <c r="I47" s="146" t="s">
        <v>68</v>
      </c>
      <c r="J47" s="159">
        <v>0.2</v>
      </c>
      <c r="K47" s="160">
        <v>600</v>
      </c>
      <c r="L47" s="161"/>
      <c r="M47" s="162" t="str">
        <f t="shared" si="0"/>
        <v>-</v>
      </c>
      <c r="N47" s="163" t="str">
        <f t="shared" si="1"/>
        <v xml:space="preserve">-    € </v>
      </c>
      <c r="O47" s="64" t="s">
        <v>62</v>
      </c>
      <c r="P47" s="166" t="s">
        <v>149</v>
      </c>
      <c r="Q47" s="73"/>
      <c r="R47" s="73"/>
    </row>
    <row r="48" spans="1:19" s="74" customFormat="1" ht="14.25" customHeight="1" x14ac:dyDescent="0.35">
      <c r="A48" s="62">
        <v>1000</v>
      </c>
      <c r="B48" s="63" t="s">
        <v>152</v>
      </c>
      <c r="C48" s="64" t="s">
        <v>147</v>
      </c>
      <c r="D48" s="63" t="s">
        <v>153</v>
      </c>
      <c r="E48" s="157" t="s">
        <v>154</v>
      </c>
      <c r="F48" s="165" t="s">
        <v>92</v>
      </c>
      <c r="G48" s="165" t="s">
        <v>60</v>
      </c>
      <c r="H48" s="158" t="s">
        <v>147</v>
      </c>
      <c r="I48" s="146" t="s">
        <v>61</v>
      </c>
      <c r="J48" s="159">
        <v>0.38</v>
      </c>
      <c r="K48" s="160">
        <v>200</v>
      </c>
      <c r="L48" s="161"/>
      <c r="M48" s="162" t="str">
        <f t="shared" si="0"/>
        <v>-</v>
      </c>
      <c r="N48" s="163" t="str">
        <f t="shared" si="1"/>
        <v xml:space="preserve">-    € </v>
      </c>
      <c r="O48" s="64" t="s">
        <v>62</v>
      </c>
      <c r="P48" s="166" t="s">
        <v>149</v>
      </c>
      <c r="Q48" s="73"/>
      <c r="R48" s="73"/>
    </row>
    <row r="49" spans="1:19" s="74" customFormat="1" ht="14.25" customHeight="1" x14ac:dyDescent="0.35">
      <c r="A49" s="62">
        <v>1200</v>
      </c>
      <c r="B49" s="63" t="s">
        <v>155</v>
      </c>
      <c r="C49" s="64" t="s">
        <v>156</v>
      </c>
      <c r="D49" s="63" t="s">
        <v>157</v>
      </c>
      <c r="E49" s="157" t="s">
        <v>157</v>
      </c>
      <c r="F49" s="146" t="s">
        <v>59</v>
      </c>
      <c r="G49" s="146" t="s">
        <v>75</v>
      </c>
      <c r="H49" s="158" t="s">
        <v>156</v>
      </c>
      <c r="I49" s="146" t="s">
        <v>68</v>
      </c>
      <c r="J49" s="159">
        <v>0.44</v>
      </c>
      <c r="K49" s="160">
        <v>600</v>
      </c>
      <c r="L49" s="161"/>
      <c r="M49" s="162" t="str">
        <f t="shared" si="0"/>
        <v>-</v>
      </c>
      <c r="N49" s="163" t="str">
        <f t="shared" si="1"/>
        <v xml:space="preserve">-    € </v>
      </c>
      <c r="O49" s="64" t="s">
        <v>69</v>
      </c>
      <c r="P49" s="147" t="s">
        <v>158</v>
      </c>
      <c r="Q49" s="73"/>
      <c r="R49" s="73"/>
    </row>
    <row r="50" spans="1:19" ht="14.25" hidden="1" customHeight="1" x14ac:dyDescent="0.35">
      <c r="A50" s="62">
        <v>0</v>
      </c>
      <c r="B50" s="63" t="s">
        <v>159</v>
      </c>
      <c r="C50" s="64" t="s">
        <v>160</v>
      </c>
      <c r="D50" s="75" t="s">
        <v>161</v>
      </c>
      <c r="E50" s="65" t="s">
        <v>161</v>
      </c>
      <c r="F50" s="165" t="s">
        <v>162</v>
      </c>
      <c r="G50" s="165" t="s">
        <v>60</v>
      </c>
      <c r="H50" s="64" t="s">
        <v>160</v>
      </c>
      <c r="I50" s="66" t="s">
        <v>111</v>
      </c>
      <c r="J50" s="67">
        <v>0.16</v>
      </c>
      <c r="K50" s="68">
        <v>800</v>
      </c>
      <c r="L50" s="69"/>
      <c r="M50" s="70" t="str">
        <f t="shared" si="0"/>
        <v>-</v>
      </c>
      <c r="N50" s="71" t="str">
        <f t="shared" si="1"/>
        <v xml:space="preserve">-    € </v>
      </c>
      <c r="O50" s="64" t="s">
        <v>62</v>
      </c>
      <c r="P50" s="166" t="s">
        <v>163</v>
      </c>
      <c r="Q50" s="6"/>
      <c r="S50" s="9"/>
    </row>
    <row r="51" spans="1:19" s="74" customFormat="1" ht="14.25" customHeight="1" x14ac:dyDescent="0.35">
      <c r="A51" s="62" t="s">
        <v>356</v>
      </c>
      <c r="B51" s="63"/>
      <c r="C51" s="64"/>
      <c r="D51" s="63"/>
      <c r="E51" s="157" t="s">
        <v>164</v>
      </c>
      <c r="F51" s="165"/>
      <c r="G51" s="165"/>
      <c r="H51" s="158" t="s">
        <v>160</v>
      </c>
      <c r="I51" s="146" t="s">
        <v>68</v>
      </c>
      <c r="J51" s="159">
        <v>0.22</v>
      </c>
      <c r="K51" s="160">
        <v>600</v>
      </c>
      <c r="L51" s="161"/>
      <c r="M51" s="162" t="str">
        <f t="shared" si="0"/>
        <v>-</v>
      </c>
      <c r="N51" s="163" t="str">
        <f t="shared" si="1"/>
        <v xml:space="preserve">-    € </v>
      </c>
      <c r="O51" s="64"/>
      <c r="P51" s="166"/>
      <c r="Q51" s="73"/>
      <c r="R51" s="73"/>
    </row>
    <row r="52" spans="1:19" s="74" customFormat="1" ht="14.25" customHeight="1" x14ac:dyDescent="0.35">
      <c r="A52" s="62">
        <v>1200</v>
      </c>
      <c r="B52" s="63" t="s">
        <v>165</v>
      </c>
      <c r="C52" s="64" t="s">
        <v>160</v>
      </c>
      <c r="D52" s="63" t="s">
        <v>166</v>
      </c>
      <c r="E52" s="157" t="s">
        <v>166</v>
      </c>
      <c r="F52" s="165" t="s">
        <v>162</v>
      </c>
      <c r="G52" s="165" t="s">
        <v>60</v>
      </c>
      <c r="H52" s="158" t="s">
        <v>160</v>
      </c>
      <c r="I52" s="146" t="s">
        <v>68</v>
      </c>
      <c r="J52" s="159">
        <v>0.22</v>
      </c>
      <c r="K52" s="160">
        <v>600</v>
      </c>
      <c r="L52" s="161"/>
      <c r="M52" s="162" t="str">
        <f t="shared" si="0"/>
        <v>-</v>
      </c>
      <c r="N52" s="163" t="str">
        <f t="shared" si="1"/>
        <v xml:space="preserve">-    € </v>
      </c>
      <c r="O52" s="64" t="s">
        <v>62</v>
      </c>
      <c r="P52" s="166" t="s">
        <v>163</v>
      </c>
      <c r="Q52" s="73"/>
      <c r="R52" s="73"/>
    </row>
    <row r="53" spans="1:19" s="74" customFormat="1" ht="14.25" customHeight="1" x14ac:dyDescent="0.35">
      <c r="A53" s="62">
        <v>600</v>
      </c>
      <c r="B53" s="63" t="s">
        <v>167</v>
      </c>
      <c r="C53" s="64" t="s">
        <v>160</v>
      </c>
      <c r="D53" s="63" t="s">
        <v>168</v>
      </c>
      <c r="E53" s="157" t="s">
        <v>168</v>
      </c>
      <c r="F53" s="165" t="s">
        <v>162</v>
      </c>
      <c r="G53" s="165" t="s">
        <v>60</v>
      </c>
      <c r="H53" s="158" t="s">
        <v>160</v>
      </c>
      <c r="I53" s="146" t="s">
        <v>61</v>
      </c>
      <c r="J53" s="159">
        <v>0.36</v>
      </c>
      <c r="K53" s="160">
        <v>300</v>
      </c>
      <c r="L53" s="161"/>
      <c r="M53" s="162" t="str">
        <f t="shared" si="0"/>
        <v>-</v>
      </c>
      <c r="N53" s="163" t="str">
        <f t="shared" si="1"/>
        <v xml:space="preserve">-    € </v>
      </c>
      <c r="O53" s="64" t="s">
        <v>62</v>
      </c>
      <c r="P53" s="166" t="s">
        <v>163</v>
      </c>
      <c r="Q53" s="73"/>
      <c r="R53" s="73"/>
    </row>
    <row r="54" spans="1:19" s="80" customFormat="1" ht="14.25" hidden="1" customHeight="1" x14ac:dyDescent="0.35">
      <c r="A54" s="62">
        <v>0</v>
      </c>
      <c r="B54" s="77" t="s">
        <v>169</v>
      </c>
      <c r="C54" s="78" t="s">
        <v>170</v>
      </c>
      <c r="D54" s="77" t="s">
        <v>171</v>
      </c>
      <c r="E54" s="148" t="s">
        <v>171</v>
      </c>
      <c r="F54" s="149" t="s">
        <v>129</v>
      </c>
      <c r="G54" s="149" t="s">
        <v>67</v>
      </c>
      <c r="H54" s="78" t="s">
        <v>170</v>
      </c>
      <c r="I54" s="149" t="s">
        <v>68</v>
      </c>
      <c r="J54" s="150">
        <v>0.25</v>
      </c>
      <c r="K54" s="151">
        <v>500</v>
      </c>
      <c r="L54" s="152"/>
      <c r="M54" s="153" t="str">
        <f t="shared" si="0"/>
        <v>-</v>
      </c>
      <c r="N54" s="154" t="str">
        <f t="shared" si="1"/>
        <v xml:space="preserve">-    € </v>
      </c>
      <c r="O54" s="64" t="s">
        <v>62</v>
      </c>
      <c r="P54" s="155" t="s">
        <v>172</v>
      </c>
      <c r="Q54" s="79"/>
      <c r="R54" s="79"/>
    </row>
    <row r="55" spans="1:19" s="74" customFormat="1" ht="14.25" customHeight="1" x14ac:dyDescent="0.35">
      <c r="A55" s="62" t="s">
        <v>356</v>
      </c>
      <c r="B55" s="63" t="s">
        <v>173</v>
      </c>
      <c r="C55" s="64" t="s">
        <v>174</v>
      </c>
      <c r="D55" s="63" t="s">
        <v>175</v>
      </c>
      <c r="E55" s="157" t="s">
        <v>176</v>
      </c>
      <c r="F55" s="165" t="s">
        <v>129</v>
      </c>
      <c r="G55" s="165" t="s">
        <v>75</v>
      </c>
      <c r="H55" s="158" t="s">
        <v>174</v>
      </c>
      <c r="I55" s="146" t="s">
        <v>111</v>
      </c>
      <c r="J55" s="159">
        <v>0.19</v>
      </c>
      <c r="K55" s="160">
        <v>600</v>
      </c>
      <c r="L55" s="161"/>
      <c r="M55" s="162" t="str">
        <f t="shared" si="0"/>
        <v>-</v>
      </c>
      <c r="N55" s="163" t="str">
        <f t="shared" si="1"/>
        <v xml:space="preserve">-    € </v>
      </c>
      <c r="O55" s="64" t="s">
        <v>62</v>
      </c>
      <c r="P55" s="166" t="s">
        <v>177</v>
      </c>
      <c r="Q55" s="73"/>
      <c r="R55" s="73"/>
    </row>
    <row r="56" spans="1:19" s="74" customFormat="1" ht="14.25" customHeight="1" x14ac:dyDescent="0.35">
      <c r="A56" s="62">
        <v>3000</v>
      </c>
      <c r="B56" s="63" t="s">
        <v>178</v>
      </c>
      <c r="C56" s="64" t="s">
        <v>174</v>
      </c>
      <c r="D56" s="63" t="s">
        <v>179</v>
      </c>
      <c r="E56" s="157" t="s">
        <v>179</v>
      </c>
      <c r="F56" s="165" t="s">
        <v>129</v>
      </c>
      <c r="G56" s="165" t="s">
        <v>75</v>
      </c>
      <c r="H56" s="158" t="s">
        <v>174</v>
      </c>
      <c r="I56" s="146" t="s">
        <v>68</v>
      </c>
      <c r="J56" s="159">
        <v>0.19</v>
      </c>
      <c r="K56" s="160">
        <v>600</v>
      </c>
      <c r="L56" s="161"/>
      <c r="M56" s="162" t="str">
        <f t="shared" si="0"/>
        <v>-</v>
      </c>
      <c r="N56" s="163" t="str">
        <f t="shared" si="1"/>
        <v xml:space="preserve">-    € </v>
      </c>
      <c r="O56" s="64" t="s">
        <v>62</v>
      </c>
      <c r="P56" s="166" t="s">
        <v>177</v>
      </c>
      <c r="Q56" s="73"/>
      <c r="R56" s="73"/>
    </row>
    <row r="57" spans="1:19" s="74" customFormat="1" ht="14.25" hidden="1" customHeight="1" x14ac:dyDescent="0.35">
      <c r="A57" s="62">
        <v>0</v>
      </c>
      <c r="B57" s="63" t="s">
        <v>180</v>
      </c>
      <c r="C57" s="64" t="s">
        <v>174</v>
      </c>
      <c r="D57" s="63" t="s">
        <v>181</v>
      </c>
      <c r="E57" s="157" t="s">
        <v>181</v>
      </c>
      <c r="F57" s="165" t="s">
        <v>129</v>
      </c>
      <c r="G57" s="165" t="s">
        <v>75</v>
      </c>
      <c r="H57" s="158" t="s">
        <v>174</v>
      </c>
      <c r="I57" s="146" t="s">
        <v>125</v>
      </c>
      <c r="J57" s="159">
        <v>0.49</v>
      </c>
      <c r="K57" s="160">
        <v>200</v>
      </c>
      <c r="L57" s="161"/>
      <c r="M57" s="162" t="str">
        <f t="shared" si="0"/>
        <v>-</v>
      </c>
      <c r="N57" s="163" t="str">
        <f t="shared" si="1"/>
        <v xml:space="preserve">-    € </v>
      </c>
      <c r="O57" s="64" t="s">
        <v>62</v>
      </c>
      <c r="P57" s="166" t="s">
        <v>177</v>
      </c>
      <c r="Q57" s="73"/>
      <c r="R57" s="73"/>
    </row>
    <row r="58" spans="1:19" s="74" customFormat="1" ht="14.25" customHeight="1" x14ac:dyDescent="0.35">
      <c r="A58" s="62">
        <v>500</v>
      </c>
      <c r="B58" s="63" t="s">
        <v>182</v>
      </c>
      <c r="C58" s="64" t="s">
        <v>183</v>
      </c>
      <c r="D58" s="63" t="s">
        <v>184</v>
      </c>
      <c r="E58" s="157" t="s">
        <v>185</v>
      </c>
      <c r="F58" s="146" t="s">
        <v>59</v>
      </c>
      <c r="G58" s="146" t="s">
        <v>110</v>
      </c>
      <c r="H58" s="158" t="s">
        <v>183</v>
      </c>
      <c r="I58" s="146" t="s">
        <v>68</v>
      </c>
      <c r="J58" s="159">
        <v>0.39</v>
      </c>
      <c r="K58" s="160">
        <v>500</v>
      </c>
      <c r="L58" s="161"/>
      <c r="M58" s="162" t="str">
        <f t="shared" si="0"/>
        <v>-</v>
      </c>
      <c r="N58" s="163" t="str">
        <f t="shared" si="1"/>
        <v xml:space="preserve">-    € </v>
      </c>
      <c r="O58" s="72" t="s">
        <v>69</v>
      </c>
      <c r="P58" s="147" t="s">
        <v>186</v>
      </c>
      <c r="Q58" s="73"/>
      <c r="R58" s="73"/>
    </row>
    <row r="59" spans="1:19" s="74" customFormat="1" ht="14.25" hidden="1" customHeight="1" x14ac:dyDescent="0.35">
      <c r="A59" s="62">
        <v>0</v>
      </c>
      <c r="B59" s="63" t="s">
        <v>187</v>
      </c>
      <c r="C59" s="64" t="s">
        <v>188</v>
      </c>
      <c r="D59" s="63" t="s">
        <v>189</v>
      </c>
      <c r="E59" s="157" t="s">
        <v>189</v>
      </c>
      <c r="F59" s="146" t="s">
        <v>129</v>
      </c>
      <c r="G59" s="146" t="s">
        <v>60</v>
      </c>
      <c r="H59" s="158" t="s">
        <v>188</v>
      </c>
      <c r="I59" s="146" t="s">
        <v>111</v>
      </c>
      <c r="J59" s="159">
        <v>0.16</v>
      </c>
      <c r="K59" s="160">
        <v>800</v>
      </c>
      <c r="L59" s="161"/>
      <c r="M59" s="162" t="str">
        <f t="shared" si="0"/>
        <v>-</v>
      </c>
      <c r="N59" s="163" t="str">
        <f t="shared" si="1"/>
        <v xml:space="preserve">-    € </v>
      </c>
      <c r="O59" s="64" t="s">
        <v>62</v>
      </c>
      <c r="P59" s="147" t="s">
        <v>190</v>
      </c>
      <c r="Q59" s="73"/>
      <c r="R59" s="73"/>
    </row>
    <row r="60" spans="1:19" s="74" customFormat="1" ht="14.25" hidden="1" customHeight="1" x14ac:dyDescent="0.35">
      <c r="A60" s="62">
        <v>0</v>
      </c>
      <c r="B60" s="63" t="s">
        <v>191</v>
      </c>
      <c r="C60" s="64" t="s">
        <v>192</v>
      </c>
      <c r="D60" s="63" t="s">
        <v>193</v>
      </c>
      <c r="E60" s="157" t="s">
        <v>193</v>
      </c>
      <c r="F60" s="165" t="s">
        <v>129</v>
      </c>
      <c r="G60" s="165" t="s">
        <v>75</v>
      </c>
      <c r="H60" s="158" t="s">
        <v>192</v>
      </c>
      <c r="I60" s="146" t="s">
        <v>111</v>
      </c>
      <c r="J60" s="159">
        <v>0.25</v>
      </c>
      <c r="K60" s="160">
        <v>800</v>
      </c>
      <c r="L60" s="161"/>
      <c r="M60" s="162" t="str">
        <f t="shared" si="0"/>
        <v>-</v>
      </c>
      <c r="N60" s="163" t="str">
        <f t="shared" si="1"/>
        <v xml:space="preserve">-    € </v>
      </c>
      <c r="O60" s="64" t="s">
        <v>62</v>
      </c>
      <c r="P60" s="166" t="s">
        <v>194</v>
      </c>
      <c r="Q60" s="73"/>
      <c r="R60" s="73"/>
    </row>
    <row r="61" spans="1:19" s="74" customFormat="1" ht="14.25" customHeight="1" x14ac:dyDescent="0.35">
      <c r="A61" s="62">
        <v>600</v>
      </c>
      <c r="B61" s="63" t="s">
        <v>195</v>
      </c>
      <c r="C61" s="64" t="s">
        <v>192</v>
      </c>
      <c r="D61" s="63" t="s">
        <v>196</v>
      </c>
      <c r="E61" s="157" t="s">
        <v>196</v>
      </c>
      <c r="F61" s="165" t="s">
        <v>129</v>
      </c>
      <c r="G61" s="165" t="s">
        <v>75</v>
      </c>
      <c r="H61" s="158" t="s">
        <v>192</v>
      </c>
      <c r="I61" s="146" t="s">
        <v>125</v>
      </c>
      <c r="J61" s="159">
        <v>0.56000000000000005</v>
      </c>
      <c r="K61" s="160">
        <v>200</v>
      </c>
      <c r="L61" s="161"/>
      <c r="M61" s="162" t="str">
        <f t="shared" si="0"/>
        <v>-</v>
      </c>
      <c r="N61" s="163" t="str">
        <f t="shared" si="1"/>
        <v xml:space="preserve">-    € </v>
      </c>
      <c r="O61" s="64" t="s">
        <v>62</v>
      </c>
      <c r="P61" s="166" t="s">
        <v>194</v>
      </c>
      <c r="Q61" s="73"/>
      <c r="R61" s="73"/>
    </row>
    <row r="62" spans="1:19" s="74" customFormat="1" ht="14.25" customHeight="1" x14ac:dyDescent="0.35">
      <c r="A62" s="62">
        <v>600</v>
      </c>
      <c r="B62" s="63" t="s">
        <v>197</v>
      </c>
      <c r="C62" s="64" t="s">
        <v>198</v>
      </c>
      <c r="D62" s="63" t="s">
        <v>199</v>
      </c>
      <c r="E62" s="157" t="s">
        <v>199</v>
      </c>
      <c r="F62" s="146" t="s">
        <v>200</v>
      </c>
      <c r="G62" s="146" t="s">
        <v>60</v>
      </c>
      <c r="H62" s="158" t="s">
        <v>198</v>
      </c>
      <c r="I62" s="146" t="s">
        <v>68</v>
      </c>
      <c r="J62" s="159">
        <v>0.33</v>
      </c>
      <c r="K62" s="160">
        <v>600</v>
      </c>
      <c r="L62" s="161"/>
      <c r="M62" s="162" t="str">
        <f t="shared" si="0"/>
        <v>-</v>
      </c>
      <c r="N62" s="163" t="str">
        <f t="shared" si="1"/>
        <v xml:space="preserve">-    € </v>
      </c>
      <c r="O62" s="64" t="s">
        <v>62</v>
      </c>
      <c r="P62" s="147" t="s">
        <v>201</v>
      </c>
      <c r="Q62" s="73"/>
      <c r="R62" s="73"/>
    </row>
    <row r="63" spans="1:19" s="80" customFormat="1" ht="14.25" hidden="1" customHeight="1" x14ac:dyDescent="0.35">
      <c r="A63" s="62">
        <v>0</v>
      </c>
      <c r="B63" s="77" t="s">
        <v>202</v>
      </c>
      <c r="C63" s="78" t="s">
        <v>203</v>
      </c>
      <c r="D63" s="77" t="s">
        <v>204</v>
      </c>
      <c r="E63" s="148" t="s">
        <v>204</v>
      </c>
      <c r="F63" s="149" t="s">
        <v>205</v>
      </c>
      <c r="G63" s="149" t="s">
        <v>110</v>
      </c>
      <c r="H63" s="78" t="s">
        <v>203</v>
      </c>
      <c r="I63" s="149" t="s">
        <v>111</v>
      </c>
      <c r="J63" s="150">
        <v>0.25</v>
      </c>
      <c r="K63" s="151">
        <v>800</v>
      </c>
      <c r="L63" s="152"/>
      <c r="M63" s="153" t="str">
        <f t="shared" si="0"/>
        <v>-</v>
      </c>
      <c r="N63" s="154" t="str">
        <f t="shared" si="1"/>
        <v xml:space="preserve">-    € </v>
      </c>
      <c r="O63" s="64" t="s">
        <v>62</v>
      </c>
      <c r="P63" s="155" t="s">
        <v>206</v>
      </c>
      <c r="Q63" s="79"/>
      <c r="R63" s="79"/>
    </row>
    <row r="64" spans="1:19" s="74" customFormat="1" ht="14.25" hidden="1" customHeight="1" x14ac:dyDescent="0.35">
      <c r="A64" s="62">
        <v>0</v>
      </c>
      <c r="B64" s="63"/>
      <c r="C64" s="64"/>
      <c r="D64" s="63"/>
      <c r="E64" s="65" t="s">
        <v>351</v>
      </c>
      <c r="F64" s="145" t="s">
        <v>116</v>
      </c>
      <c r="G64" s="143" t="s">
        <v>93</v>
      </c>
      <c r="H64" s="64" t="s">
        <v>352</v>
      </c>
      <c r="I64" s="143" t="s">
        <v>68</v>
      </c>
      <c r="J64" s="67">
        <v>0.31</v>
      </c>
      <c r="K64" s="68">
        <v>600</v>
      </c>
      <c r="L64" s="69"/>
      <c r="M64" s="70" t="str">
        <f t="shared" ref="M64" si="2">IF(L64="","-",L64*K64)</f>
        <v>-</v>
      </c>
      <c r="N64" s="71" t="str">
        <f t="shared" ref="N64" si="3">IF(L64="","-    € ",M64*J64)</f>
        <v xml:space="preserve">-    € </v>
      </c>
      <c r="O64" s="64"/>
      <c r="P64" s="144" t="s">
        <v>355</v>
      </c>
      <c r="Q64" s="73"/>
      <c r="R64" s="73"/>
    </row>
    <row r="65" spans="1:18" s="80" customFormat="1" ht="14.25" hidden="1" customHeight="1" x14ac:dyDescent="0.35">
      <c r="A65" s="62">
        <v>0</v>
      </c>
      <c r="B65" s="77" t="s">
        <v>207</v>
      </c>
      <c r="C65" s="78" t="s">
        <v>208</v>
      </c>
      <c r="D65" s="77" t="s">
        <v>209</v>
      </c>
      <c r="E65" s="148" t="s">
        <v>210</v>
      </c>
      <c r="F65" s="149" t="s">
        <v>59</v>
      </c>
      <c r="G65" s="149" t="s">
        <v>93</v>
      </c>
      <c r="H65" s="78" t="s">
        <v>208</v>
      </c>
      <c r="I65" s="149" t="s">
        <v>68</v>
      </c>
      <c r="J65" s="150">
        <v>0.53</v>
      </c>
      <c r="K65" s="151">
        <v>600</v>
      </c>
      <c r="L65" s="152"/>
      <c r="M65" s="153" t="str">
        <f t="shared" si="0"/>
        <v>-</v>
      </c>
      <c r="N65" s="154" t="str">
        <f t="shared" si="1"/>
        <v xml:space="preserve">-    € </v>
      </c>
      <c r="O65" s="64" t="s">
        <v>69</v>
      </c>
      <c r="P65" s="155" t="s">
        <v>211</v>
      </c>
      <c r="Q65" s="79"/>
      <c r="R65" s="79"/>
    </row>
    <row r="66" spans="1:18" s="74" customFormat="1" ht="14.25" customHeight="1" x14ac:dyDescent="0.35">
      <c r="A66" s="62">
        <v>600</v>
      </c>
      <c r="B66" s="63" t="s">
        <v>207</v>
      </c>
      <c r="C66" s="64" t="s">
        <v>208</v>
      </c>
      <c r="D66" s="63" t="s">
        <v>209</v>
      </c>
      <c r="E66" s="157" t="s">
        <v>357</v>
      </c>
      <c r="F66" s="146" t="s">
        <v>59</v>
      </c>
      <c r="G66" s="146" t="s">
        <v>93</v>
      </c>
      <c r="H66" s="158" t="s">
        <v>208</v>
      </c>
      <c r="I66" s="146" t="s">
        <v>61</v>
      </c>
      <c r="J66" s="159">
        <v>0.69</v>
      </c>
      <c r="K66" s="160">
        <v>300</v>
      </c>
      <c r="L66" s="161"/>
      <c r="M66" s="162" t="str">
        <f t="shared" ref="M66" si="4">IF(L66="","-",L66*K66)</f>
        <v>-</v>
      </c>
      <c r="N66" s="163" t="str">
        <f t="shared" ref="N66" si="5">IF(L66="","-    € ",M66*J66)</f>
        <v xml:space="preserve">-    € </v>
      </c>
      <c r="O66" s="64" t="s">
        <v>69</v>
      </c>
      <c r="P66" s="147" t="s">
        <v>211</v>
      </c>
      <c r="Q66" s="73"/>
      <c r="R66" s="73"/>
    </row>
    <row r="67" spans="1:18" s="80" customFormat="1" ht="14.25" hidden="1" customHeight="1" x14ac:dyDescent="0.35">
      <c r="A67" s="62">
        <v>0</v>
      </c>
      <c r="B67" s="77" t="s">
        <v>212</v>
      </c>
      <c r="C67" s="78" t="s">
        <v>213</v>
      </c>
      <c r="D67" s="77" t="s">
        <v>214</v>
      </c>
      <c r="E67" s="148" t="s">
        <v>214</v>
      </c>
      <c r="F67" s="149" t="s">
        <v>59</v>
      </c>
      <c r="G67" s="149" t="s">
        <v>75</v>
      </c>
      <c r="H67" s="78" t="s">
        <v>213</v>
      </c>
      <c r="I67" s="149" t="s">
        <v>68</v>
      </c>
      <c r="J67" s="150">
        <v>0.39</v>
      </c>
      <c r="K67" s="151">
        <v>600</v>
      </c>
      <c r="L67" s="152"/>
      <c r="M67" s="153" t="str">
        <f t="shared" si="0"/>
        <v>-</v>
      </c>
      <c r="N67" s="154" t="str">
        <f t="shared" si="1"/>
        <v xml:space="preserve">-    € </v>
      </c>
      <c r="O67" s="64" t="s">
        <v>69</v>
      </c>
      <c r="P67" s="155" t="s">
        <v>215</v>
      </c>
      <c r="Q67" s="79"/>
      <c r="R67" s="79"/>
    </row>
    <row r="68" spans="1:18" s="74" customFormat="1" ht="14.25" customHeight="1" x14ac:dyDescent="0.35">
      <c r="A68" s="62">
        <v>1000</v>
      </c>
      <c r="B68" s="63" t="s">
        <v>216</v>
      </c>
      <c r="C68" s="64" t="s">
        <v>217</v>
      </c>
      <c r="D68" s="63" t="s">
        <v>218</v>
      </c>
      <c r="E68" s="157" t="s">
        <v>219</v>
      </c>
      <c r="F68" s="146" t="s">
        <v>59</v>
      </c>
      <c r="G68" s="146" t="s">
        <v>138</v>
      </c>
      <c r="H68" s="158" t="s">
        <v>217</v>
      </c>
      <c r="I68" s="146" t="s">
        <v>111</v>
      </c>
      <c r="J68" s="159">
        <v>0.28000000000000003</v>
      </c>
      <c r="K68" s="160">
        <v>1000</v>
      </c>
      <c r="L68" s="161"/>
      <c r="M68" s="162" t="str">
        <f t="shared" si="0"/>
        <v>-</v>
      </c>
      <c r="N68" s="163" t="str">
        <f t="shared" si="1"/>
        <v xml:space="preserve">-    € </v>
      </c>
      <c r="O68" s="64" t="s">
        <v>69</v>
      </c>
      <c r="P68" s="147" t="s">
        <v>220</v>
      </c>
      <c r="Q68" s="73"/>
      <c r="R68" s="73"/>
    </row>
    <row r="69" spans="1:18" s="74" customFormat="1" ht="14.25" hidden="1" customHeight="1" x14ac:dyDescent="0.35">
      <c r="A69" s="62">
        <v>0</v>
      </c>
      <c r="B69" s="63" t="s">
        <v>221</v>
      </c>
      <c r="C69" s="64" t="s">
        <v>222</v>
      </c>
      <c r="D69" s="63" t="s">
        <v>223</v>
      </c>
      <c r="E69" s="157" t="s">
        <v>223</v>
      </c>
      <c r="F69" s="146" t="s">
        <v>129</v>
      </c>
      <c r="G69" s="146" t="s">
        <v>60</v>
      </c>
      <c r="H69" s="158" t="s">
        <v>222</v>
      </c>
      <c r="I69" s="146" t="s">
        <v>111</v>
      </c>
      <c r="J69" s="159">
        <v>0.24000000000000002</v>
      </c>
      <c r="K69" s="160">
        <v>800</v>
      </c>
      <c r="L69" s="161"/>
      <c r="M69" s="162" t="str">
        <f t="shared" si="0"/>
        <v>-</v>
      </c>
      <c r="N69" s="163" t="str">
        <f t="shared" si="1"/>
        <v xml:space="preserve">-    € </v>
      </c>
      <c r="O69" s="64" t="s">
        <v>62</v>
      </c>
      <c r="P69" s="147" t="s">
        <v>224</v>
      </c>
      <c r="Q69" s="73"/>
      <c r="R69" s="73"/>
    </row>
    <row r="70" spans="1:18" s="80" customFormat="1" ht="14.25" hidden="1" customHeight="1" x14ac:dyDescent="0.35">
      <c r="A70" s="62">
        <v>0</v>
      </c>
      <c r="B70" s="77" t="s">
        <v>225</v>
      </c>
      <c r="C70" s="78" t="s">
        <v>226</v>
      </c>
      <c r="D70" s="77" t="s">
        <v>227</v>
      </c>
      <c r="E70" s="148" t="s">
        <v>227</v>
      </c>
      <c r="F70" s="149" t="s">
        <v>129</v>
      </c>
      <c r="G70" s="149" t="s">
        <v>110</v>
      </c>
      <c r="H70" s="78" t="s">
        <v>226</v>
      </c>
      <c r="I70" s="149" t="s">
        <v>111</v>
      </c>
      <c r="J70" s="150">
        <v>0.21000000000000002</v>
      </c>
      <c r="K70" s="151">
        <v>800</v>
      </c>
      <c r="L70" s="152"/>
      <c r="M70" s="153" t="str">
        <f t="shared" si="0"/>
        <v>-</v>
      </c>
      <c r="N70" s="154" t="str">
        <f t="shared" si="1"/>
        <v xml:space="preserve">-    € </v>
      </c>
      <c r="O70" s="64" t="s">
        <v>62</v>
      </c>
      <c r="P70" s="155" t="s">
        <v>228</v>
      </c>
      <c r="Q70" s="79"/>
      <c r="R70" s="79"/>
    </row>
    <row r="71" spans="1:18" s="74" customFormat="1" ht="14.25" hidden="1" customHeight="1" x14ac:dyDescent="0.35">
      <c r="A71" s="62">
        <v>0</v>
      </c>
      <c r="B71" s="63" t="s">
        <v>229</v>
      </c>
      <c r="C71" s="64" t="s">
        <v>230</v>
      </c>
      <c r="D71" s="63" t="s">
        <v>231</v>
      </c>
      <c r="E71" s="157" t="s">
        <v>231</v>
      </c>
      <c r="F71" s="146" t="s">
        <v>92</v>
      </c>
      <c r="G71" s="146" t="s">
        <v>93</v>
      </c>
      <c r="H71" s="158" t="s">
        <v>230</v>
      </c>
      <c r="I71" s="146" t="s">
        <v>68</v>
      </c>
      <c r="J71" s="159">
        <v>0.36</v>
      </c>
      <c r="K71" s="160">
        <v>600</v>
      </c>
      <c r="L71" s="161"/>
      <c r="M71" s="162" t="str">
        <f t="shared" si="0"/>
        <v>-</v>
      </c>
      <c r="N71" s="163" t="str">
        <f t="shared" si="1"/>
        <v xml:space="preserve">-    € </v>
      </c>
      <c r="O71" s="64" t="s">
        <v>62</v>
      </c>
      <c r="P71" s="147" t="s">
        <v>232</v>
      </c>
      <c r="Q71" s="73"/>
      <c r="R71" s="73"/>
    </row>
    <row r="72" spans="1:18" s="80" customFormat="1" ht="14.25" hidden="1" customHeight="1" x14ac:dyDescent="0.35">
      <c r="A72" s="62">
        <v>0</v>
      </c>
      <c r="B72" s="77" t="s">
        <v>233</v>
      </c>
      <c r="C72" s="78" t="s">
        <v>234</v>
      </c>
      <c r="D72" s="77" t="s">
        <v>235</v>
      </c>
      <c r="E72" s="148" t="s">
        <v>235</v>
      </c>
      <c r="F72" s="149" t="s">
        <v>59</v>
      </c>
      <c r="G72" s="149" t="s">
        <v>110</v>
      </c>
      <c r="H72" s="78" t="s">
        <v>234</v>
      </c>
      <c r="I72" s="149" t="s">
        <v>68</v>
      </c>
      <c r="J72" s="150">
        <v>0.39</v>
      </c>
      <c r="K72" s="151">
        <v>600</v>
      </c>
      <c r="L72" s="152"/>
      <c r="M72" s="153" t="str">
        <f t="shared" si="0"/>
        <v>-</v>
      </c>
      <c r="N72" s="154" t="str">
        <f t="shared" si="1"/>
        <v xml:space="preserve">-    € </v>
      </c>
      <c r="O72" s="72" t="s">
        <v>69</v>
      </c>
      <c r="P72" s="155" t="s">
        <v>236</v>
      </c>
      <c r="Q72" s="79"/>
      <c r="R72" s="79"/>
    </row>
    <row r="73" spans="1:18" s="74" customFormat="1" ht="14.25" hidden="1" customHeight="1" x14ac:dyDescent="0.35">
      <c r="A73" s="62">
        <v>0</v>
      </c>
      <c r="B73" s="63" t="s">
        <v>237</v>
      </c>
      <c r="C73" s="64" t="s">
        <v>238</v>
      </c>
      <c r="D73" s="63" t="s">
        <v>239</v>
      </c>
      <c r="E73" s="157" t="s">
        <v>239</v>
      </c>
      <c r="F73" s="146" t="s">
        <v>205</v>
      </c>
      <c r="G73" s="146" t="s">
        <v>138</v>
      </c>
      <c r="H73" s="158" t="s">
        <v>238</v>
      </c>
      <c r="I73" s="146" t="s">
        <v>111</v>
      </c>
      <c r="J73" s="159">
        <v>0.17</v>
      </c>
      <c r="K73" s="160">
        <v>800</v>
      </c>
      <c r="L73" s="161"/>
      <c r="M73" s="162" t="str">
        <f t="shared" si="0"/>
        <v>-</v>
      </c>
      <c r="N73" s="163" t="str">
        <f t="shared" si="1"/>
        <v xml:space="preserve">-    € </v>
      </c>
      <c r="O73" s="64" t="s">
        <v>62</v>
      </c>
      <c r="P73" s="147" t="s">
        <v>240</v>
      </c>
      <c r="Q73" s="73"/>
      <c r="R73" s="73"/>
    </row>
    <row r="74" spans="1:18" s="80" customFormat="1" ht="14.25" hidden="1" customHeight="1" x14ac:dyDescent="0.35">
      <c r="A74" s="62">
        <v>0</v>
      </c>
      <c r="B74" s="77" t="s">
        <v>241</v>
      </c>
      <c r="C74" s="78" t="s">
        <v>242</v>
      </c>
      <c r="D74" s="77" t="s">
        <v>243</v>
      </c>
      <c r="E74" s="148" t="s">
        <v>243</v>
      </c>
      <c r="F74" s="149" t="s">
        <v>59</v>
      </c>
      <c r="G74" s="149" t="s">
        <v>244</v>
      </c>
      <c r="H74" s="78" t="s">
        <v>242</v>
      </c>
      <c r="I74" s="149" t="s">
        <v>68</v>
      </c>
      <c r="J74" s="150">
        <v>0.39</v>
      </c>
      <c r="K74" s="151">
        <v>600</v>
      </c>
      <c r="L74" s="152"/>
      <c r="M74" s="153" t="str">
        <f t="shared" si="0"/>
        <v>-</v>
      </c>
      <c r="N74" s="154" t="str">
        <f t="shared" si="1"/>
        <v xml:space="preserve">-    € </v>
      </c>
      <c r="O74" s="64" t="s">
        <v>69</v>
      </c>
      <c r="P74" s="155" t="s">
        <v>245</v>
      </c>
      <c r="Q74" s="79"/>
      <c r="R74" s="79"/>
    </row>
    <row r="75" spans="1:18" s="74" customFormat="1" ht="14.25" hidden="1" customHeight="1" x14ac:dyDescent="0.35">
      <c r="A75" s="62">
        <v>0</v>
      </c>
      <c r="B75" s="63" t="s">
        <v>246</v>
      </c>
      <c r="C75" s="64" t="s">
        <v>247</v>
      </c>
      <c r="D75" s="63" t="s">
        <v>248</v>
      </c>
      <c r="E75" s="76" t="s">
        <v>249</v>
      </c>
      <c r="F75" s="169" t="s">
        <v>129</v>
      </c>
      <c r="G75" s="169" t="s">
        <v>75</v>
      </c>
      <c r="H75" s="64" t="s">
        <v>247</v>
      </c>
      <c r="I75" s="66" t="s">
        <v>111</v>
      </c>
      <c r="J75" s="67">
        <v>0.23</v>
      </c>
      <c r="K75" s="68">
        <v>800</v>
      </c>
      <c r="L75" s="69"/>
      <c r="M75" s="70" t="str">
        <f t="shared" si="0"/>
        <v>-</v>
      </c>
      <c r="N75" s="71" t="str">
        <f t="shared" si="1"/>
        <v xml:space="preserve">-    € </v>
      </c>
      <c r="O75" s="64" t="s">
        <v>62</v>
      </c>
      <c r="P75" s="170" t="s">
        <v>250</v>
      </c>
      <c r="Q75" s="73"/>
      <c r="R75" s="73"/>
    </row>
    <row r="76" spans="1:18" s="80" customFormat="1" ht="14.25" hidden="1" customHeight="1" x14ac:dyDescent="0.35">
      <c r="A76" s="62">
        <v>0</v>
      </c>
      <c r="B76" s="77" t="s">
        <v>251</v>
      </c>
      <c r="C76" s="78" t="s">
        <v>247</v>
      </c>
      <c r="D76" s="77" t="s">
        <v>252</v>
      </c>
      <c r="E76" s="148" t="s">
        <v>252</v>
      </c>
      <c r="F76" s="167" t="s">
        <v>129</v>
      </c>
      <c r="G76" s="167" t="s">
        <v>75</v>
      </c>
      <c r="H76" s="78" t="s">
        <v>247</v>
      </c>
      <c r="I76" s="149" t="s">
        <v>68</v>
      </c>
      <c r="J76" s="150">
        <v>0.28000000000000003</v>
      </c>
      <c r="K76" s="151">
        <v>500</v>
      </c>
      <c r="L76" s="152"/>
      <c r="M76" s="153" t="str">
        <f t="shared" si="0"/>
        <v>-</v>
      </c>
      <c r="N76" s="154" t="str">
        <f t="shared" si="1"/>
        <v xml:space="preserve">-    € </v>
      </c>
      <c r="O76" s="64" t="s">
        <v>62</v>
      </c>
      <c r="P76" s="168" t="s">
        <v>250</v>
      </c>
      <c r="Q76" s="79"/>
      <c r="R76" s="79"/>
    </row>
    <row r="77" spans="1:18" s="74" customFormat="1" ht="14.25" hidden="1" customHeight="1" x14ac:dyDescent="0.35">
      <c r="A77" s="62">
        <v>0</v>
      </c>
      <c r="B77" s="63" t="s">
        <v>253</v>
      </c>
      <c r="C77" s="64" t="s">
        <v>254</v>
      </c>
      <c r="D77" s="63" t="s">
        <v>255</v>
      </c>
      <c r="E77" s="157" t="s">
        <v>255</v>
      </c>
      <c r="F77" s="165" t="s">
        <v>59</v>
      </c>
      <c r="G77" s="165" t="s">
        <v>67</v>
      </c>
      <c r="H77" s="158" t="s">
        <v>254</v>
      </c>
      <c r="I77" s="146" t="s">
        <v>111</v>
      </c>
      <c r="J77" s="159">
        <v>0.28000000000000003</v>
      </c>
      <c r="K77" s="160">
        <v>900</v>
      </c>
      <c r="L77" s="161"/>
      <c r="M77" s="162" t="str">
        <f t="shared" si="0"/>
        <v>-</v>
      </c>
      <c r="N77" s="163" t="str">
        <f t="shared" si="1"/>
        <v xml:space="preserve">-    € </v>
      </c>
      <c r="O77" s="64" t="s">
        <v>69</v>
      </c>
      <c r="P77" s="166" t="s">
        <v>256</v>
      </c>
      <c r="Q77" s="73"/>
      <c r="R77" s="73"/>
    </row>
    <row r="78" spans="1:18" s="74" customFormat="1" ht="14.25" customHeight="1" x14ac:dyDescent="0.35">
      <c r="A78" s="62" t="s">
        <v>356</v>
      </c>
      <c r="B78" s="63" t="s">
        <v>257</v>
      </c>
      <c r="C78" s="64" t="s">
        <v>254</v>
      </c>
      <c r="D78" s="63" t="s">
        <v>258</v>
      </c>
      <c r="E78" s="157" t="s">
        <v>258</v>
      </c>
      <c r="F78" s="165" t="s">
        <v>59</v>
      </c>
      <c r="G78" s="165" t="s">
        <v>67</v>
      </c>
      <c r="H78" s="158" t="s">
        <v>254</v>
      </c>
      <c r="I78" s="146" t="s">
        <v>68</v>
      </c>
      <c r="J78" s="159">
        <v>0.39</v>
      </c>
      <c r="K78" s="160">
        <v>600</v>
      </c>
      <c r="L78" s="161"/>
      <c r="M78" s="162" t="str">
        <f t="shared" si="0"/>
        <v>-</v>
      </c>
      <c r="N78" s="163" t="str">
        <f t="shared" si="1"/>
        <v xml:space="preserve">-    € </v>
      </c>
      <c r="O78" s="64" t="s">
        <v>69</v>
      </c>
      <c r="P78" s="166" t="s">
        <v>256</v>
      </c>
      <c r="Q78" s="73"/>
      <c r="R78" s="73"/>
    </row>
    <row r="79" spans="1:18" s="80" customFormat="1" ht="14.25" customHeight="1" x14ac:dyDescent="0.35">
      <c r="A79" s="62">
        <v>1200</v>
      </c>
      <c r="B79" s="77" t="s">
        <v>259</v>
      </c>
      <c r="C79" s="78" t="s">
        <v>254</v>
      </c>
      <c r="D79" s="77" t="s">
        <v>260</v>
      </c>
      <c r="E79" s="157" t="s">
        <v>260</v>
      </c>
      <c r="F79" s="165" t="s">
        <v>59</v>
      </c>
      <c r="G79" s="165" t="s">
        <v>67</v>
      </c>
      <c r="H79" s="158" t="s">
        <v>254</v>
      </c>
      <c r="I79" s="146" t="s">
        <v>61</v>
      </c>
      <c r="J79" s="159">
        <v>0.52</v>
      </c>
      <c r="K79" s="160">
        <v>300</v>
      </c>
      <c r="L79" s="161"/>
      <c r="M79" s="162" t="str">
        <f t="shared" si="0"/>
        <v>-</v>
      </c>
      <c r="N79" s="163" t="str">
        <f t="shared" si="1"/>
        <v xml:space="preserve">-    € </v>
      </c>
      <c r="O79" s="64" t="s">
        <v>69</v>
      </c>
      <c r="P79" s="166" t="s">
        <v>256</v>
      </c>
      <c r="Q79" s="79"/>
      <c r="R79" s="79"/>
    </row>
    <row r="80" spans="1:18" s="80" customFormat="1" ht="14.25" hidden="1" customHeight="1" x14ac:dyDescent="0.35">
      <c r="A80" s="62">
        <v>0</v>
      </c>
      <c r="B80" s="77" t="s">
        <v>261</v>
      </c>
      <c r="C80" s="78" t="s">
        <v>262</v>
      </c>
      <c r="D80" s="77" t="s">
        <v>263</v>
      </c>
      <c r="E80" s="148" t="s">
        <v>263</v>
      </c>
      <c r="F80" s="149" t="s">
        <v>59</v>
      </c>
      <c r="G80" s="149" t="s">
        <v>60</v>
      </c>
      <c r="H80" s="78" t="s">
        <v>262</v>
      </c>
      <c r="I80" s="149" t="s">
        <v>125</v>
      </c>
      <c r="J80" s="150">
        <v>0.57000000000000006</v>
      </c>
      <c r="K80" s="151">
        <v>250</v>
      </c>
      <c r="L80" s="152"/>
      <c r="M80" s="153" t="str">
        <f t="shared" si="0"/>
        <v>-</v>
      </c>
      <c r="N80" s="154" t="str">
        <f t="shared" si="1"/>
        <v xml:space="preserve">-    € </v>
      </c>
      <c r="O80" s="72" t="s">
        <v>69</v>
      </c>
      <c r="P80" s="155" t="s">
        <v>264</v>
      </c>
      <c r="Q80" s="79"/>
      <c r="R80" s="79"/>
    </row>
    <row r="81" spans="1:19" s="74" customFormat="1" ht="14.25" hidden="1" customHeight="1" x14ac:dyDescent="0.35">
      <c r="A81" s="62">
        <v>0</v>
      </c>
      <c r="B81" s="63" t="s">
        <v>265</v>
      </c>
      <c r="C81" s="64" t="s">
        <v>266</v>
      </c>
      <c r="D81" s="63" t="s">
        <v>267</v>
      </c>
      <c r="E81" s="157" t="s">
        <v>267</v>
      </c>
      <c r="F81" s="146" t="s">
        <v>129</v>
      </c>
      <c r="G81" s="146" t="s">
        <v>138</v>
      </c>
      <c r="H81" s="158" t="s">
        <v>266</v>
      </c>
      <c r="I81" s="146" t="s">
        <v>111</v>
      </c>
      <c r="J81" s="159">
        <v>0.16</v>
      </c>
      <c r="K81" s="160">
        <v>800</v>
      </c>
      <c r="L81" s="161"/>
      <c r="M81" s="162" t="str">
        <f t="shared" si="0"/>
        <v>-</v>
      </c>
      <c r="N81" s="163" t="str">
        <f t="shared" si="1"/>
        <v xml:space="preserve">-    € </v>
      </c>
      <c r="O81" s="64" t="s">
        <v>62</v>
      </c>
      <c r="P81" s="147" t="s">
        <v>268</v>
      </c>
      <c r="Q81" s="73"/>
      <c r="R81" s="73"/>
    </row>
    <row r="82" spans="1:19" s="74" customFormat="1" ht="14.25" hidden="1" customHeight="1" x14ac:dyDescent="0.35">
      <c r="A82" s="62">
        <v>0</v>
      </c>
      <c r="B82" s="63" t="s">
        <v>269</v>
      </c>
      <c r="C82" s="64" t="s">
        <v>270</v>
      </c>
      <c r="D82" s="63" t="s">
        <v>271</v>
      </c>
      <c r="E82" s="65" t="s">
        <v>271</v>
      </c>
      <c r="F82" s="169" t="s">
        <v>59</v>
      </c>
      <c r="G82" s="169" t="s">
        <v>60</v>
      </c>
      <c r="H82" s="64" t="s">
        <v>270</v>
      </c>
      <c r="I82" s="66" t="s">
        <v>111</v>
      </c>
      <c r="J82" s="67">
        <v>0.26</v>
      </c>
      <c r="K82" s="68">
        <v>800</v>
      </c>
      <c r="L82" s="69"/>
      <c r="M82" s="70" t="str">
        <f t="shared" si="0"/>
        <v>-</v>
      </c>
      <c r="N82" s="71" t="str">
        <f t="shared" si="1"/>
        <v xml:space="preserve">-    € </v>
      </c>
      <c r="O82" s="72" t="s">
        <v>62</v>
      </c>
      <c r="P82" s="170" t="s">
        <v>272</v>
      </c>
      <c r="Q82" s="73"/>
      <c r="R82" s="73"/>
    </row>
    <row r="83" spans="1:19" s="74" customFormat="1" ht="14.25" customHeight="1" x14ac:dyDescent="0.35">
      <c r="A83" s="62">
        <v>800</v>
      </c>
      <c r="B83" s="63"/>
      <c r="C83" s="64"/>
      <c r="D83" s="63"/>
      <c r="E83" s="157" t="s">
        <v>273</v>
      </c>
      <c r="F83" s="165"/>
      <c r="G83" s="165"/>
      <c r="H83" s="158" t="s">
        <v>270</v>
      </c>
      <c r="I83" s="146" t="s">
        <v>111</v>
      </c>
      <c r="J83" s="159">
        <v>0.26</v>
      </c>
      <c r="K83" s="160">
        <v>800</v>
      </c>
      <c r="L83" s="161"/>
      <c r="M83" s="162" t="str">
        <f t="shared" si="0"/>
        <v>-</v>
      </c>
      <c r="N83" s="163" t="str">
        <f t="shared" si="1"/>
        <v xml:space="preserve">-    € </v>
      </c>
      <c r="O83" s="72"/>
      <c r="P83" s="166"/>
      <c r="Q83" s="73"/>
      <c r="R83" s="73"/>
    </row>
    <row r="84" spans="1:19" s="91" customFormat="1" ht="14.15" customHeight="1" x14ac:dyDescent="0.35">
      <c r="A84" s="6"/>
      <c r="B84" s="81"/>
      <c r="C84" s="81"/>
      <c r="D84" s="82" t="s">
        <v>274</v>
      </c>
      <c r="E84" s="83" t="s">
        <v>274</v>
      </c>
      <c r="F84" s="81"/>
      <c r="G84" s="81"/>
      <c r="H84" s="84" t="s">
        <v>275</v>
      </c>
      <c r="I84" s="85"/>
      <c r="J84" s="86"/>
      <c r="K84" s="87"/>
      <c r="L84" s="88">
        <f>N9</f>
        <v>0</v>
      </c>
      <c r="M84" s="89"/>
      <c r="N84" s="90"/>
      <c r="O84" s="90"/>
      <c r="P84" s="89"/>
      <c r="Q84" s="6"/>
      <c r="R84" s="6"/>
      <c r="S84" s="6"/>
    </row>
    <row r="85" spans="1:19" s="91" customFormat="1" ht="14.15" customHeight="1" x14ac:dyDescent="0.35">
      <c r="A85" s="6"/>
      <c r="B85" s="81"/>
      <c r="C85" s="81"/>
      <c r="D85" s="82" t="s">
        <v>276</v>
      </c>
      <c r="E85" s="83" t="s">
        <v>276</v>
      </c>
      <c r="F85" s="81"/>
      <c r="G85" s="81"/>
      <c r="H85" s="84" t="s">
        <v>277</v>
      </c>
      <c r="I85" s="85"/>
      <c r="J85" s="86"/>
      <c r="K85" s="87"/>
      <c r="L85" s="88">
        <f>ROUNDUP(IF((L84)&gt;=6,(L84)/25,0),0)</f>
        <v>0</v>
      </c>
      <c r="M85" s="89"/>
      <c r="N85" s="90"/>
      <c r="O85" s="90"/>
      <c r="P85" s="89"/>
      <c r="Q85" s="6"/>
      <c r="R85" s="6"/>
      <c r="S85" s="6"/>
    </row>
    <row r="87" spans="1:19" x14ac:dyDescent="0.35">
      <c r="H87" s="92" t="s">
        <v>278</v>
      </c>
    </row>
    <row r="88" spans="1:19" x14ac:dyDescent="0.35">
      <c r="H88" s="92" t="s">
        <v>279</v>
      </c>
    </row>
  </sheetData>
  <autoFilter ref="A24:AC85" xr:uid="{00000000-0009-0000-0000-000000000000}">
    <filterColumn colId="0">
      <filters blank="1">
        <filter val="&gt;5000"/>
        <filter val="1000"/>
        <filter val="1200"/>
        <filter val="1600"/>
        <filter val="180"/>
        <filter val="2000"/>
        <filter val="2400"/>
        <filter val="3000"/>
        <filter val="4800"/>
        <filter val="500"/>
        <filter val="600"/>
        <filter val="800"/>
      </filters>
    </filterColumn>
  </autoFilter>
  <mergeCells count="34">
    <mergeCell ref="F82:F83"/>
    <mergeCell ref="G82:G83"/>
    <mergeCell ref="P82:P83"/>
    <mergeCell ref="F75:F76"/>
    <mergeCell ref="G75:G76"/>
    <mergeCell ref="P75:P76"/>
    <mergeCell ref="F77:F79"/>
    <mergeCell ref="G77:G79"/>
    <mergeCell ref="P77:P79"/>
    <mergeCell ref="F55:F57"/>
    <mergeCell ref="G55:G57"/>
    <mergeCell ref="P55:P57"/>
    <mergeCell ref="F60:F61"/>
    <mergeCell ref="G60:G61"/>
    <mergeCell ref="P60:P61"/>
    <mergeCell ref="F46:F48"/>
    <mergeCell ref="G46:G48"/>
    <mergeCell ref="P46:P48"/>
    <mergeCell ref="F50:F53"/>
    <mergeCell ref="G50:G53"/>
    <mergeCell ref="P50:P53"/>
    <mergeCell ref="F37:F38"/>
    <mergeCell ref="G37:G38"/>
    <mergeCell ref="P37:P38"/>
    <mergeCell ref="F39:F40"/>
    <mergeCell ref="G39:G40"/>
    <mergeCell ref="P39:P40"/>
    <mergeCell ref="I4:M4"/>
    <mergeCell ref="F28:F29"/>
    <mergeCell ref="G28:G29"/>
    <mergeCell ref="P28:P29"/>
    <mergeCell ref="F34:F35"/>
    <mergeCell ref="G34:G35"/>
    <mergeCell ref="P34:P35"/>
  </mergeCells>
  <conditionalFormatting sqref="N8">
    <cfRule type="containsBlanks" dxfId="38" priority="53">
      <formula>LEN(TRIM(N8))=0</formula>
    </cfRule>
  </conditionalFormatting>
  <conditionalFormatting sqref="L5">
    <cfRule type="containsText" dxfId="37" priority="51" operator="containsText" text="нет">
      <formula>NOT(ISERROR(SEARCH("нет",L5)))</formula>
    </cfRule>
    <cfRule type="iconSet" priority="52">
      <iconSet iconSet="3Symbols">
        <cfvo type="percent" val="0"/>
        <cfvo type="percent" val="33"/>
        <cfvo type="percent" val="67"/>
      </iconSet>
    </cfRule>
  </conditionalFormatting>
  <conditionalFormatting sqref="Q23">
    <cfRule type="duplicateValues" dxfId="36" priority="54"/>
  </conditionalFormatting>
  <conditionalFormatting sqref="D86:D1048576 D1:D24">
    <cfRule type="duplicateValues" dxfId="35" priority="50"/>
  </conditionalFormatting>
  <conditionalFormatting sqref="E1:E65 E67:E1048576">
    <cfRule type="duplicateValues" dxfId="34" priority="49"/>
  </conditionalFormatting>
  <conditionalFormatting sqref="A84:A1048576 A1:A24 E1:E65 E67:E1048576">
    <cfRule type="duplicateValues" dxfId="33" priority="48"/>
  </conditionalFormatting>
  <conditionalFormatting sqref="A84:A1048576 A1:A24 E1:E65 E67:E1048576">
    <cfRule type="duplicateValues" dxfId="32" priority="38"/>
    <cfRule type="duplicateValues" dxfId="31" priority="39"/>
    <cfRule type="duplicateValues" dxfId="30" priority="40"/>
    <cfRule type="duplicateValues" dxfId="29" priority="41"/>
    <cfRule type="duplicateValues" dxfId="28" priority="42"/>
    <cfRule type="duplicateValues" dxfId="27" priority="43"/>
    <cfRule type="duplicateValues" dxfId="26" priority="44"/>
    <cfRule type="duplicateValues" dxfId="25" priority="45"/>
    <cfRule type="duplicateValues" dxfId="24" priority="46"/>
    <cfRule type="duplicateValues" dxfId="23" priority="47"/>
  </conditionalFormatting>
  <conditionalFormatting sqref="A84:A1048576">
    <cfRule type="duplicateValues" dxfId="22" priority="37"/>
  </conditionalFormatting>
  <conditionalFormatting sqref="A84:A1048576 A1:A24 E1:E65 E67:E1048576">
    <cfRule type="duplicateValues" dxfId="21" priority="34"/>
    <cfRule type="duplicateValues" dxfId="20" priority="35"/>
    <cfRule type="duplicateValues" dxfId="19" priority="36"/>
  </conditionalFormatting>
  <conditionalFormatting sqref="A84:A1048576">
    <cfRule type="duplicateValues" dxfId="18" priority="33"/>
  </conditionalFormatting>
  <conditionalFormatting sqref="D73:D83">
    <cfRule type="duplicateValues" dxfId="17" priority="55"/>
  </conditionalFormatting>
  <conditionalFormatting sqref="D25:D65 D67:D83">
    <cfRule type="duplicateValues" dxfId="16" priority="56"/>
  </conditionalFormatting>
  <conditionalFormatting sqref="E66">
    <cfRule type="duplicateValues" dxfId="15" priority="15"/>
  </conditionalFormatting>
  <conditionalFormatting sqref="E66">
    <cfRule type="duplicateValues" dxfId="14" priority="14"/>
  </conditionalFormatting>
  <conditionalFormatting sqref="E66">
    <cfRule type="duplicateValues" dxfId="13" priority="4"/>
    <cfRule type="duplicateValues" dxfId="12" priority="5"/>
    <cfRule type="duplicateValues" dxfId="11" priority="6"/>
    <cfRule type="duplicateValues" dxfId="10" priority="7"/>
    <cfRule type="duplicateValues" dxfId="9" priority="8"/>
    <cfRule type="duplicateValues" dxfId="8" priority="9"/>
    <cfRule type="duplicateValues" dxfId="7" priority="10"/>
    <cfRule type="duplicateValues" dxfId="6" priority="11"/>
    <cfRule type="duplicateValues" dxfId="5" priority="12"/>
    <cfRule type="duplicateValues" dxfId="4" priority="13"/>
  </conditionalFormatting>
  <conditionalFormatting sqref="E66">
    <cfRule type="duplicateValues" dxfId="3" priority="1"/>
    <cfRule type="duplicateValues" dxfId="2" priority="2"/>
    <cfRule type="duplicateValues" dxfId="1" priority="3"/>
  </conditionalFormatting>
  <conditionalFormatting sqref="D66">
    <cfRule type="duplicateValues" dxfId="0" priority="16"/>
  </conditionalFormatting>
  <dataValidations count="4"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L25:L83" xr:uid="{00000000-0002-0000-0000-000000000000}">
      <formula1>$L$5&lt;&gt;"нет"</formula1>
    </dataValidation>
    <dataValidation type="list" allowBlank="1" showInputMessage="1" showErrorMessage="1" sqref="N8" xr:uid="{00000000-0002-0000-0000-000001000000}">
      <formula1>$W$11:$W$18</formula1>
    </dataValidation>
    <dataValidation type="list" allowBlank="1" showInputMessage="1" showErrorMessage="1" sqref="L5" xr:uid="{00000000-0002-0000-0000-000002000000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L84:M85 P84:P85" xr:uid="{00000000-0002-0000-0000-000003000000}">
      <formula1>$J$6&lt;&gt;"нет"</formula1>
    </dataValidation>
  </dataValidations>
  <hyperlinks>
    <hyperlink ref="I4" location="'Условия работы'!A1" display="&gt;&gt;&gt; Условия работы &lt;&lt;&lt;" xr:uid="{00000000-0004-0000-0000-000000000000}"/>
    <hyperlink ref="F1" r:id="rId1" xr:uid="{00000000-0004-0000-0000-000001000000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H113"/>
  <sheetViews>
    <sheetView showGridLines="0" zoomScaleNormal="100" workbookViewId="0"/>
  </sheetViews>
  <sheetFormatPr defaultRowHeight="14.6" x14ac:dyDescent="0.4"/>
  <cols>
    <col min="1" max="1" width="3.3828125" customWidth="1"/>
    <col min="2" max="2" width="5.84375" style="142" customWidth="1"/>
    <col min="16" max="16" width="10" customWidth="1"/>
  </cols>
  <sheetData>
    <row r="1" spans="2:16" s="96" customFormat="1" ht="15" thickTop="1" x14ac:dyDescent="0.4">
      <c r="B1" s="93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5"/>
    </row>
    <row r="2" spans="2:16" s="96" customFormat="1" x14ac:dyDescent="0.4">
      <c r="B2" s="97"/>
      <c r="P2" s="98"/>
    </row>
    <row r="3" spans="2:16" s="96" customFormat="1" x14ac:dyDescent="0.4">
      <c r="B3" s="97"/>
      <c r="P3" s="98"/>
    </row>
    <row r="4" spans="2:16" s="96" customFormat="1" x14ac:dyDescent="0.4">
      <c r="B4" s="97"/>
      <c r="P4" s="98"/>
    </row>
    <row r="5" spans="2:16" s="96" customFormat="1" x14ac:dyDescent="0.4">
      <c r="B5" s="97"/>
      <c r="P5" s="98"/>
    </row>
    <row r="6" spans="2:16" s="101" customFormat="1" ht="16.5" customHeight="1" x14ac:dyDescent="0.35">
      <c r="B6" s="99"/>
      <c r="C6" s="100"/>
      <c r="P6" s="102"/>
    </row>
    <row r="7" spans="2:16" s="103" customFormat="1" ht="12" customHeight="1" x14ac:dyDescent="0.35">
      <c r="B7" s="99"/>
      <c r="C7" s="100"/>
      <c r="P7" s="104"/>
    </row>
    <row r="8" spans="2:16" s="96" customFormat="1" ht="12" customHeight="1" x14ac:dyDescent="0.4">
      <c r="B8" s="97"/>
      <c r="C8" s="100"/>
      <c r="P8" s="98"/>
    </row>
    <row r="9" spans="2:16" s="96" customFormat="1" ht="12" customHeight="1" x14ac:dyDescent="0.55000000000000004">
      <c r="B9" s="105"/>
      <c r="C9" s="100"/>
      <c r="P9" s="98"/>
    </row>
    <row r="10" spans="2:16" s="96" customFormat="1" ht="12" customHeight="1" x14ac:dyDescent="0.55000000000000004">
      <c r="B10" s="105"/>
      <c r="C10" s="100"/>
      <c r="P10" s="98"/>
    </row>
    <row r="11" spans="2:16" s="96" customFormat="1" ht="16.5" customHeight="1" x14ac:dyDescent="0.4">
      <c r="B11" s="97"/>
      <c r="P11" s="98"/>
    </row>
    <row r="12" spans="2:16" s="96" customFormat="1" ht="20.25" customHeight="1" x14ac:dyDescent="0.4">
      <c r="B12" s="97"/>
      <c r="P12" s="98"/>
    </row>
    <row r="13" spans="2:16" s="108" customFormat="1" ht="17.25" customHeight="1" x14ac:dyDescent="0.35">
      <c r="B13" s="106" t="s">
        <v>280</v>
      </c>
      <c r="C13" s="107" t="s">
        <v>281</v>
      </c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P13" s="109"/>
    </row>
    <row r="14" spans="2:16" s="114" customFormat="1" ht="15.45" x14ac:dyDescent="0.4">
      <c r="B14" s="110" t="s">
        <v>282</v>
      </c>
      <c r="C14" s="111"/>
      <c r="D14" s="112"/>
      <c r="E14" s="112"/>
      <c r="F14" s="112"/>
      <c r="G14" s="112"/>
      <c r="H14" s="113" t="s">
        <v>283</v>
      </c>
      <c r="I14" s="111"/>
      <c r="J14" s="112"/>
      <c r="K14" s="112"/>
      <c r="L14" s="112"/>
      <c r="M14" s="112"/>
      <c r="N14" s="112"/>
      <c r="P14" s="115"/>
    </row>
    <row r="15" spans="2:16" s="121" customFormat="1" x14ac:dyDescent="0.4">
      <c r="B15" s="116"/>
      <c r="C15" s="117" t="s">
        <v>284</v>
      </c>
      <c r="D15" s="118"/>
      <c r="E15" s="118"/>
      <c r="F15" s="118"/>
      <c r="G15" s="118"/>
      <c r="H15" s="119" t="s">
        <v>285</v>
      </c>
      <c r="I15" s="120" t="s">
        <v>286</v>
      </c>
      <c r="J15" s="118"/>
      <c r="K15" s="118"/>
      <c r="L15" s="118"/>
      <c r="M15" s="118"/>
      <c r="N15" s="118"/>
      <c r="P15" s="122"/>
    </row>
    <row r="16" spans="2:16" s="121" customFormat="1" x14ac:dyDescent="0.4">
      <c r="B16" s="116"/>
      <c r="C16" s="117" t="s">
        <v>287</v>
      </c>
      <c r="D16" s="118"/>
      <c r="E16" s="118"/>
      <c r="F16" s="118"/>
      <c r="G16" s="118"/>
      <c r="H16" s="119" t="s">
        <v>285</v>
      </c>
      <c r="I16" s="120" t="s">
        <v>288</v>
      </c>
      <c r="J16" s="118"/>
      <c r="K16" s="118"/>
      <c r="L16" s="118"/>
      <c r="M16" s="118"/>
      <c r="N16" s="118"/>
      <c r="P16" s="122"/>
    </row>
    <row r="17" spans="2:22" s="121" customFormat="1" x14ac:dyDescent="0.4">
      <c r="B17" s="116"/>
      <c r="C17" s="117" t="s">
        <v>289</v>
      </c>
      <c r="D17" s="118"/>
      <c r="E17" s="118"/>
      <c r="F17" s="118"/>
      <c r="G17" s="118"/>
      <c r="H17" s="119" t="s">
        <v>285</v>
      </c>
      <c r="I17" s="120" t="s">
        <v>290</v>
      </c>
      <c r="J17" s="118"/>
      <c r="K17" s="118"/>
      <c r="L17" s="118"/>
      <c r="M17" s="118"/>
      <c r="N17" s="118"/>
      <c r="P17" s="122"/>
    </row>
    <row r="18" spans="2:22" s="121" customFormat="1" x14ac:dyDescent="0.4">
      <c r="B18" s="116"/>
      <c r="C18" s="117" t="s">
        <v>291</v>
      </c>
      <c r="D18" s="118"/>
      <c r="E18" s="118"/>
      <c r="F18" s="118"/>
      <c r="G18" s="118"/>
      <c r="H18" s="119" t="s">
        <v>285</v>
      </c>
      <c r="I18" s="120" t="s">
        <v>292</v>
      </c>
      <c r="J18" s="118"/>
      <c r="K18" s="118"/>
      <c r="L18" s="118"/>
      <c r="M18" s="118"/>
      <c r="N18" s="118"/>
      <c r="P18" s="122"/>
      <c r="V18" s="123"/>
    </row>
    <row r="19" spans="2:22" s="126" customFormat="1" x14ac:dyDescent="0.4">
      <c r="B19" s="124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P19" s="127"/>
      <c r="V19" s="128"/>
    </row>
    <row r="20" spans="2:22" s="96" customFormat="1" ht="15.45" x14ac:dyDescent="0.4">
      <c r="B20" s="106" t="s">
        <v>280</v>
      </c>
      <c r="C20" s="107" t="s">
        <v>293</v>
      </c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P20" s="98"/>
      <c r="V20" s="128"/>
    </row>
    <row r="21" spans="2:22" s="121" customFormat="1" x14ac:dyDescent="0.4">
      <c r="B21" s="116"/>
      <c r="C21" s="117" t="s">
        <v>294</v>
      </c>
      <c r="D21" s="118"/>
      <c r="E21" s="118"/>
      <c r="F21" s="118"/>
      <c r="G21" s="118"/>
      <c r="H21" s="119"/>
      <c r="I21" s="120"/>
      <c r="J21" s="118"/>
      <c r="K21" s="118"/>
      <c r="L21" s="118"/>
      <c r="M21" s="118"/>
      <c r="N21" s="118"/>
      <c r="P21" s="122"/>
    </row>
    <row r="22" spans="2:22" s="96" customFormat="1" x14ac:dyDescent="0.4">
      <c r="B22" s="124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P22" s="98"/>
    </row>
    <row r="23" spans="2:22" s="96" customFormat="1" x14ac:dyDescent="0.4">
      <c r="B23" s="129"/>
      <c r="P23" s="98"/>
    </row>
    <row r="24" spans="2:22" s="96" customFormat="1" x14ac:dyDescent="0.4">
      <c r="B24" s="129"/>
      <c r="P24" s="98"/>
    </row>
    <row r="25" spans="2:22" s="96" customFormat="1" x14ac:dyDescent="0.4">
      <c r="B25" s="129"/>
      <c r="P25" s="98"/>
    </row>
    <row r="26" spans="2:22" s="132" customFormat="1" ht="15.45" x14ac:dyDescent="0.4">
      <c r="B26" s="130" t="s">
        <v>280</v>
      </c>
      <c r="C26" s="131" t="s">
        <v>295</v>
      </c>
      <c r="P26" s="133"/>
    </row>
    <row r="27" spans="2:22" s="96" customFormat="1" x14ac:dyDescent="0.4">
      <c r="B27" s="129"/>
      <c r="C27" s="117" t="s">
        <v>296</v>
      </c>
      <c r="P27" s="98"/>
    </row>
    <row r="28" spans="2:22" s="96" customFormat="1" x14ac:dyDescent="0.4">
      <c r="B28" s="129"/>
      <c r="C28" s="117" t="s">
        <v>297</v>
      </c>
      <c r="P28" s="98"/>
    </row>
    <row r="29" spans="2:22" s="132" customFormat="1" ht="15.45" x14ac:dyDescent="0.4">
      <c r="B29" s="130" t="s">
        <v>280</v>
      </c>
      <c r="C29" s="131" t="s">
        <v>298</v>
      </c>
      <c r="P29" s="133"/>
    </row>
    <row r="30" spans="2:22" s="136" customFormat="1" ht="45" customHeight="1" x14ac:dyDescent="0.4">
      <c r="B30" s="134" t="s">
        <v>280</v>
      </c>
      <c r="C30" s="171" t="s">
        <v>299</v>
      </c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35"/>
    </row>
    <row r="31" spans="2:22" s="96" customFormat="1" x14ac:dyDescent="0.4">
      <c r="B31" s="129"/>
      <c r="C31" s="172" t="s">
        <v>300</v>
      </c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98"/>
    </row>
    <row r="32" spans="2:22" s="96" customFormat="1" ht="29.25" customHeight="1" x14ac:dyDescent="0.4">
      <c r="B32" s="129"/>
      <c r="C32" s="173" t="s">
        <v>301</v>
      </c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98"/>
    </row>
    <row r="33" spans="2:16" s="96" customFormat="1" ht="30" customHeight="1" x14ac:dyDescent="0.4">
      <c r="B33" s="129"/>
      <c r="C33" s="173" t="s">
        <v>302</v>
      </c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98"/>
    </row>
    <row r="34" spans="2:16" s="96" customFormat="1" ht="29.25" customHeight="1" x14ac:dyDescent="0.4">
      <c r="B34" s="129"/>
      <c r="C34" s="172" t="s">
        <v>303</v>
      </c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98"/>
    </row>
    <row r="35" spans="2:16" s="132" customFormat="1" ht="30.75" customHeight="1" x14ac:dyDescent="0.4">
      <c r="B35" s="134" t="s">
        <v>280</v>
      </c>
      <c r="C35" s="171" t="s">
        <v>304</v>
      </c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33"/>
    </row>
    <row r="36" spans="2:16" s="96" customFormat="1" ht="29.25" customHeight="1" x14ac:dyDescent="0.4">
      <c r="B36" s="129"/>
      <c r="C36" s="172" t="s">
        <v>305</v>
      </c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98"/>
    </row>
    <row r="37" spans="2:16" s="96" customFormat="1" ht="29.25" customHeight="1" x14ac:dyDescent="0.4">
      <c r="B37" s="129"/>
      <c r="C37" s="172" t="s">
        <v>306</v>
      </c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98"/>
    </row>
    <row r="38" spans="2:16" s="132" customFormat="1" ht="30.75" customHeight="1" x14ac:dyDescent="0.4">
      <c r="B38" s="134" t="s">
        <v>280</v>
      </c>
      <c r="C38" s="171" t="s">
        <v>307</v>
      </c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33"/>
    </row>
    <row r="39" spans="2:16" s="96" customFormat="1" x14ac:dyDescent="0.4">
      <c r="B39" s="129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98"/>
    </row>
    <row r="40" spans="2:16" s="96" customFormat="1" x14ac:dyDescent="0.4">
      <c r="B40" s="129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98"/>
    </row>
    <row r="41" spans="2:16" s="96" customFormat="1" x14ac:dyDescent="0.4">
      <c r="B41" s="129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98"/>
    </row>
    <row r="42" spans="2:16" s="96" customFormat="1" ht="28.5" customHeight="1" x14ac:dyDescent="0.4">
      <c r="B42" s="134" t="s">
        <v>280</v>
      </c>
      <c r="C42" s="171" t="s">
        <v>308</v>
      </c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98"/>
    </row>
    <row r="43" spans="2:16" s="136" customFormat="1" ht="30" customHeight="1" x14ac:dyDescent="0.4">
      <c r="B43" s="134" t="s">
        <v>280</v>
      </c>
      <c r="C43" s="171" t="s">
        <v>309</v>
      </c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35"/>
    </row>
    <row r="44" spans="2:16" s="96" customFormat="1" ht="30" customHeight="1" x14ac:dyDescent="0.4">
      <c r="B44" s="129"/>
      <c r="C44" s="172" t="s">
        <v>310</v>
      </c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98"/>
    </row>
    <row r="45" spans="2:16" s="96" customFormat="1" ht="29.25" customHeight="1" x14ac:dyDescent="0.4">
      <c r="B45" s="129"/>
      <c r="C45" s="172" t="s">
        <v>311</v>
      </c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98"/>
    </row>
    <row r="46" spans="2:16" s="136" customFormat="1" ht="15" x14ac:dyDescent="0.4">
      <c r="B46" s="134" t="s">
        <v>280</v>
      </c>
      <c r="C46" s="171" t="s">
        <v>312</v>
      </c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35"/>
    </row>
    <row r="47" spans="2:16" s="96" customFormat="1" ht="44.25" customHeight="1" x14ac:dyDescent="0.4">
      <c r="B47" s="129"/>
      <c r="C47" s="172" t="s">
        <v>313</v>
      </c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98"/>
    </row>
    <row r="48" spans="2:16" s="136" customFormat="1" ht="15" x14ac:dyDescent="0.4">
      <c r="B48" s="134" t="s">
        <v>280</v>
      </c>
      <c r="C48" s="171" t="s">
        <v>314</v>
      </c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35"/>
    </row>
    <row r="49" spans="2:16" s="96" customFormat="1" ht="29.25" customHeight="1" x14ac:dyDescent="0.4">
      <c r="B49" s="129"/>
      <c r="C49" s="172" t="s">
        <v>315</v>
      </c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98"/>
    </row>
    <row r="50" spans="2:16" s="136" customFormat="1" ht="30" customHeight="1" x14ac:dyDescent="0.4">
      <c r="B50" s="134" t="s">
        <v>280</v>
      </c>
      <c r="C50" s="171" t="s">
        <v>316</v>
      </c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35"/>
    </row>
    <row r="51" spans="2:16" s="96" customFormat="1" ht="30.75" customHeight="1" x14ac:dyDescent="0.4">
      <c r="B51" s="129"/>
      <c r="C51" s="172" t="s">
        <v>317</v>
      </c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98"/>
    </row>
    <row r="52" spans="2:16" s="96" customFormat="1" ht="30.75" customHeight="1" x14ac:dyDescent="0.4">
      <c r="B52" s="129"/>
      <c r="C52" s="172" t="s">
        <v>318</v>
      </c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98"/>
    </row>
    <row r="53" spans="2:16" s="96" customFormat="1" ht="30.75" customHeight="1" x14ac:dyDescent="0.4">
      <c r="B53" s="129"/>
      <c r="C53" s="172" t="s">
        <v>319</v>
      </c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98"/>
    </row>
    <row r="54" spans="2:16" s="96" customFormat="1" ht="42" customHeight="1" x14ac:dyDescent="0.4">
      <c r="B54" s="134" t="s">
        <v>280</v>
      </c>
      <c r="C54" s="171" t="s">
        <v>320</v>
      </c>
      <c r="D54" s="171"/>
      <c r="E54" s="171"/>
      <c r="F54" s="171"/>
      <c r="G54" s="171"/>
      <c r="H54" s="171"/>
      <c r="I54" s="171"/>
      <c r="J54" s="171"/>
      <c r="K54" s="171"/>
      <c r="L54" s="171"/>
      <c r="M54" s="171"/>
      <c r="N54" s="171"/>
      <c r="O54" s="171"/>
      <c r="P54" s="98"/>
    </row>
    <row r="55" spans="2:16" s="96" customFormat="1" x14ac:dyDescent="0.4">
      <c r="B55" s="129"/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98"/>
    </row>
    <row r="56" spans="2:16" s="96" customFormat="1" x14ac:dyDescent="0.4">
      <c r="B56" s="129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98"/>
    </row>
    <row r="57" spans="2:16" s="96" customFormat="1" x14ac:dyDescent="0.4">
      <c r="B57" s="129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98"/>
    </row>
    <row r="58" spans="2:16" s="96" customFormat="1" x14ac:dyDescent="0.4">
      <c r="B58" s="129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98"/>
    </row>
    <row r="59" spans="2:16" s="96" customFormat="1" ht="21" customHeight="1" x14ac:dyDescent="0.4">
      <c r="B59" s="134" t="s">
        <v>280</v>
      </c>
      <c r="C59" s="171" t="s">
        <v>321</v>
      </c>
      <c r="D59" s="171"/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171"/>
      <c r="P59" s="98"/>
    </row>
    <row r="60" spans="2:16" s="96" customFormat="1" ht="34.5" customHeight="1" x14ac:dyDescent="0.4">
      <c r="B60" s="134" t="s">
        <v>280</v>
      </c>
      <c r="C60" s="171" t="s">
        <v>322</v>
      </c>
      <c r="D60" s="171"/>
      <c r="E60" s="171"/>
      <c r="F60" s="171"/>
      <c r="G60" s="171"/>
      <c r="H60" s="171"/>
      <c r="I60" s="171"/>
      <c r="J60" s="171"/>
      <c r="K60" s="171"/>
      <c r="L60" s="171"/>
      <c r="M60" s="171"/>
      <c r="N60" s="171"/>
      <c r="O60" s="171"/>
      <c r="P60" s="98"/>
    </row>
    <row r="61" spans="2:16" s="96" customFormat="1" ht="66" customHeight="1" x14ac:dyDescent="0.4">
      <c r="B61" s="134" t="s">
        <v>280</v>
      </c>
      <c r="C61" s="171" t="s">
        <v>323</v>
      </c>
      <c r="D61" s="171"/>
      <c r="E61" s="171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98"/>
    </row>
    <row r="62" spans="2:16" s="96" customFormat="1" x14ac:dyDescent="0.4">
      <c r="B62" s="129"/>
      <c r="P62" s="98"/>
    </row>
    <row r="63" spans="2:16" s="96" customFormat="1" x14ac:dyDescent="0.4">
      <c r="B63" s="129"/>
      <c r="P63" s="98"/>
    </row>
    <row r="64" spans="2:16" s="96" customFormat="1" x14ac:dyDescent="0.4">
      <c r="B64" s="129"/>
      <c r="P64" s="98"/>
    </row>
    <row r="65" spans="2:60" s="96" customFormat="1" ht="17.25" customHeight="1" x14ac:dyDescent="0.4">
      <c r="B65" s="134" t="s">
        <v>280</v>
      </c>
      <c r="C65" s="171" t="s">
        <v>324</v>
      </c>
      <c r="D65" s="171"/>
      <c r="E65" s="171"/>
      <c r="F65" s="171"/>
      <c r="G65" s="171"/>
      <c r="H65" s="171"/>
      <c r="I65" s="171"/>
      <c r="J65" s="171"/>
      <c r="K65" s="171"/>
      <c r="L65" s="171"/>
      <c r="M65" s="171"/>
      <c r="N65" s="171"/>
      <c r="O65" s="171"/>
      <c r="P65" s="98"/>
    </row>
    <row r="66" spans="2:60" s="96" customFormat="1" x14ac:dyDescent="0.4">
      <c r="B66" s="129"/>
      <c r="C66" s="172" t="s">
        <v>325</v>
      </c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98"/>
    </row>
    <row r="67" spans="2:60" s="96" customFormat="1" x14ac:dyDescent="0.4">
      <c r="B67" s="129"/>
      <c r="C67" s="172" t="s">
        <v>326</v>
      </c>
      <c r="D67" s="172"/>
      <c r="E67" s="172"/>
      <c r="F67" s="172"/>
      <c r="G67" s="172"/>
      <c r="H67" s="172"/>
      <c r="I67" s="172"/>
      <c r="J67" s="172"/>
      <c r="K67" s="172"/>
      <c r="L67" s="172"/>
      <c r="M67" s="172"/>
      <c r="N67" s="172"/>
      <c r="O67" s="172"/>
      <c r="P67" s="98"/>
    </row>
    <row r="68" spans="2:60" s="96" customFormat="1" ht="31.5" customHeight="1" x14ac:dyDescent="0.4">
      <c r="B68" s="134" t="s">
        <v>280</v>
      </c>
      <c r="C68" s="171" t="s">
        <v>327</v>
      </c>
      <c r="D68" s="171"/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171"/>
      <c r="P68" s="98"/>
    </row>
    <row r="69" spans="2:60" s="96" customFormat="1" ht="31.5" customHeight="1" x14ac:dyDescent="0.4">
      <c r="B69" s="134"/>
      <c r="C69" s="172" t="s">
        <v>328</v>
      </c>
      <c r="D69" s="172"/>
      <c r="E69" s="172"/>
      <c r="F69" s="172"/>
      <c r="G69" s="172"/>
      <c r="H69" s="172"/>
      <c r="I69" s="172"/>
      <c r="J69" s="172"/>
      <c r="K69" s="172"/>
      <c r="L69" s="172"/>
      <c r="M69" s="172"/>
      <c r="N69" s="172"/>
      <c r="O69" s="172"/>
      <c r="P69" s="98"/>
    </row>
    <row r="70" spans="2:60" s="96" customFormat="1" ht="29.25" customHeight="1" x14ac:dyDescent="0.4">
      <c r="B70" s="134"/>
      <c r="C70" s="172" t="s">
        <v>329</v>
      </c>
      <c r="D70" s="172"/>
      <c r="E70" s="172"/>
      <c r="F70" s="172"/>
      <c r="G70" s="172"/>
      <c r="H70" s="172"/>
      <c r="I70" s="172"/>
      <c r="J70" s="172"/>
      <c r="K70" s="172"/>
      <c r="L70" s="172"/>
      <c r="M70" s="172"/>
      <c r="N70" s="172"/>
      <c r="O70" s="172"/>
      <c r="P70" s="98"/>
    </row>
    <row r="71" spans="2:60" s="96" customFormat="1" x14ac:dyDescent="0.4">
      <c r="B71" s="129"/>
      <c r="C71" s="172" t="s">
        <v>330</v>
      </c>
      <c r="D71" s="172"/>
      <c r="E71" s="172"/>
      <c r="F71" s="172"/>
      <c r="G71" s="172"/>
      <c r="H71" s="172"/>
      <c r="I71" s="172"/>
      <c r="J71" s="172"/>
      <c r="K71" s="172"/>
      <c r="L71" s="172"/>
      <c r="M71" s="172"/>
      <c r="N71" s="172"/>
      <c r="O71" s="172"/>
      <c r="P71" s="98"/>
    </row>
    <row r="72" spans="2:60" s="96" customFormat="1" x14ac:dyDescent="0.4">
      <c r="B72" s="129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98"/>
    </row>
    <row r="73" spans="2:60" s="96" customFormat="1" x14ac:dyDescent="0.4">
      <c r="B73" s="129"/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98"/>
    </row>
    <row r="74" spans="2:60" s="96" customFormat="1" x14ac:dyDescent="0.4">
      <c r="B74" s="129"/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98"/>
    </row>
    <row r="75" spans="2:60" s="96" customFormat="1" x14ac:dyDescent="0.4">
      <c r="B75" s="129"/>
      <c r="C75" s="137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98"/>
    </row>
    <row r="76" spans="2:60" s="96" customFormat="1" ht="45" customHeight="1" x14ac:dyDescent="0.4">
      <c r="B76" s="134" t="s">
        <v>280</v>
      </c>
      <c r="C76" s="177" t="s">
        <v>331</v>
      </c>
      <c r="D76" s="177"/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98"/>
    </row>
    <row r="77" spans="2:60" s="96" customFormat="1" ht="29.25" customHeight="1" x14ac:dyDescent="0.4">
      <c r="B77" s="134"/>
      <c r="C77" s="172" t="s">
        <v>332</v>
      </c>
      <c r="D77" s="172"/>
      <c r="E77" s="172"/>
      <c r="F77" s="172"/>
      <c r="G77" s="172"/>
      <c r="H77" s="172"/>
      <c r="I77" s="172"/>
      <c r="J77" s="172"/>
      <c r="K77" s="172"/>
      <c r="L77" s="172"/>
      <c r="M77" s="172"/>
      <c r="N77" s="172"/>
      <c r="O77" s="172"/>
      <c r="P77" s="98"/>
    </row>
    <row r="78" spans="2:60" s="96" customFormat="1" ht="15" x14ac:dyDescent="0.4">
      <c r="B78" s="134" t="s">
        <v>280</v>
      </c>
      <c r="C78" s="171" t="s">
        <v>333</v>
      </c>
      <c r="D78" s="171"/>
      <c r="E78" s="171"/>
      <c r="F78" s="171"/>
      <c r="G78" s="171"/>
      <c r="H78" s="171"/>
      <c r="I78" s="171"/>
      <c r="J78" s="171"/>
      <c r="K78" s="171"/>
      <c r="L78" s="171"/>
      <c r="M78" s="171"/>
      <c r="N78" s="171"/>
      <c r="O78" s="171"/>
      <c r="P78" s="98"/>
    </row>
    <row r="79" spans="2:60" s="96" customFormat="1" ht="15" x14ac:dyDescent="0.4">
      <c r="B79" s="134"/>
      <c r="C79" s="172" t="s">
        <v>334</v>
      </c>
      <c r="D79" s="172"/>
      <c r="E79" s="172"/>
      <c r="F79" s="172"/>
      <c r="G79" s="172"/>
      <c r="H79" s="172"/>
      <c r="I79" s="172"/>
      <c r="J79" s="172"/>
      <c r="K79" s="172"/>
      <c r="L79" s="172"/>
      <c r="M79" s="172"/>
      <c r="N79" s="172"/>
      <c r="O79" s="172"/>
      <c r="P79" s="98"/>
    </row>
    <row r="80" spans="2:60" s="96" customFormat="1" ht="59.25" customHeight="1" x14ac:dyDescent="0.4">
      <c r="B80" s="134"/>
      <c r="C80" s="172" t="s">
        <v>335</v>
      </c>
      <c r="D80" s="172"/>
      <c r="E80" s="172"/>
      <c r="F80" s="172"/>
      <c r="G80" s="172"/>
      <c r="H80" s="172"/>
      <c r="I80" s="172"/>
      <c r="J80" s="172"/>
      <c r="K80" s="172"/>
      <c r="L80" s="172"/>
      <c r="M80" s="172"/>
      <c r="N80" s="172"/>
      <c r="O80" s="172"/>
      <c r="P80" s="98"/>
      <c r="S80" s="176"/>
      <c r="T80" s="176"/>
      <c r="U80" s="176"/>
      <c r="V80" s="176"/>
      <c r="W80" s="176"/>
      <c r="X80" s="176"/>
      <c r="Y80" s="176"/>
      <c r="Z80" s="176"/>
      <c r="AA80" s="176"/>
      <c r="AB80" s="176"/>
      <c r="AC80" s="176"/>
      <c r="AD80" s="176"/>
      <c r="AE80" s="176"/>
      <c r="AF80" s="176"/>
      <c r="AG80" s="176"/>
      <c r="AH80" s="176"/>
      <c r="AI80" s="176"/>
      <c r="AJ80" s="176"/>
      <c r="AK80" s="176"/>
      <c r="AL80" s="176"/>
      <c r="AM80" s="176"/>
      <c r="AN80" s="176"/>
      <c r="AO80" s="176"/>
      <c r="AP80" s="176"/>
      <c r="AQ80" s="176"/>
      <c r="AR80" s="176"/>
      <c r="AS80" s="176"/>
      <c r="AT80" s="176"/>
      <c r="AU80" s="176"/>
      <c r="AV80" s="176"/>
      <c r="AW80" s="176"/>
      <c r="AX80" s="176"/>
      <c r="AY80" s="176"/>
      <c r="AZ80" s="176"/>
      <c r="BA80" s="176"/>
      <c r="BB80" s="176"/>
      <c r="BC80" s="176"/>
      <c r="BD80" s="176"/>
      <c r="BE80" s="176"/>
      <c r="BF80" s="176"/>
      <c r="BG80" s="176"/>
      <c r="BH80" s="176"/>
    </row>
    <row r="81" spans="2:60" s="96" customFormat="1" x14ac:dyDescent="0.4">
      <c r="B81" s="129"/>
      <c r="C81" s="172" t="s">
        <v>336</v>
      </c>
      <c r="D81" s="172"/>
      <c r="E81" s="172"/>
      <c r="F81" s="172"/>
      <c r="G81" s="172"/>
      <c r="H81" s="172"/>
      <c r="I81" s="172"/>
      <c r="J81" s="172"/>
      <c r="K81" s="172"/>
      <c r="L81" s="172"/>
      <c r="M81" s="172"/>
      <c r="N81" s="172"/>
      <c r="O81" s="172"/>
      <c r="P81" s="98"/>
      <c r="S81" s="176"/>
      <c r="T81" s="176"/>
      <c r="U81" s="176"/>
      <c r="V81" s="176"/>
      <c r="W81" s="176"/>
      <c r="X81" s="176"/>
      <c r="Y81" s="176"/>
      <c r="Z81" s="176"/>
      <c r="AA81" s="176"/>
      <c r="AB81" s="176"/>
      <c r="AC81" s="176"/>
      <c r="AD81" s="176"/>
      <c r="AE81" s="176"/>
      <c r="AF81" s="176"/>
      <c r="AG81" s="176"/>
      <c r="AH81" s="176"/>
      <c r="AI81" s="176"/>
      <c r="AJ81" s="176"/>
      <c r="AK81" s="176"/>
      <c r="AL81" s="176"/>
      <c r="AM81" s="176"/>
      <c r="AN81" s="176"/>
      <c r="AO81" s="176"/>
      <c r="AP81" s="176"/>
      <c r="AQ81" s="176"/>
      <c r="AR81" s="176"/>
      <c r="AS81" s="176"/>
      <c r="AT81" s="176"/>
      <c r="AU81" s="176"/>
      <c r="AV81" s="176"/>
      <c r="AW81" s="176"/>
      <c r="AX81" s="176"/>
      <c r="AY81" s="176"/>
      <c r="AZ81" s="176"/>
      <c r="BA81" s="176"/>
      <c r="BB81" s="176"/>
      <c r="BC81" s="176"/>
      <c r="BD81" s="176"/>
      <c r="BE81" s="176"/>
      <c r="BF81" s="176"/>
      <c r="BG81" s="176"/>
      <c r="BH81" s="176"/>
    </row>
    <row r="82" spans="2:60" s="96" customFormat="1" x14ac:dyDescent="0.4">
      <c r="B82" s="129"/>
      <c r="C82" s="175" t="s">
        <v>337</v>
      </c>
      <c r="D82" s="175"/>
      <c r="E82" s="175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98"/>
      <c r="S82" s="176"/>
      <c r="T82" s="176"/>
      <c r="U82" s="176"/>
      <c r="V82" s="176"/>
      <c r="W82" s="176"/>
      <c r="X82" s="176"/>
      <c r="Y82" s="176"/>
      <c r="Z82" s="176"/>
      <c r="AA82" s="176"/>
      <c r="AB82" s="176"/>
      <c r="AC82" s="176"/>
      <c r="AD82" s="176"/>
      <c r="AE82" s="176"/>
      <c r="AF82" s="176"/>
      <c r="AG82" s="176"/>
      <c r="AH82" s="176"/>
      <c r="AI82" s="176"/>
      <c r="AJ82" s="176"/>
      <c r="AK82" s="176"/>
      <c r="AL82" s="176"/>
      <c r="AM82" s="176"/>
      <c r="AN82" s="176"/>
      <c r="AO82" s="176"/>
      <c r="AP82" s="176"/>
      <c r="AQ82" s="176"/>
      <c r="AR82" s="176"/>
      <c r="AS82" s="176"/>
      <c r="AT82" s="176"/>
      <c r="AU82" s="176"/>
      <c r="AV82" s="176"/>
      <c r="AW82" s="176"/>
      <c r="AX82" s="176"/>
      <c r="AY82" s="176"/>
      <c r="AZ82" s="176"/>
      <c r="BA82" s="176"/>
      <c r="BB82" s="176"/>
      <c r="BC82" s="176"/>
      <c r="BD82" s="176"/>
      <c r="BE82" s="176"/>
      <c r="BF82" s="176"/>
      <c r="BG82" s="176"/>
      <c r="BH82" s="176"/>
    </row>
    <row r="83" spans="2:60" s="96" customFormat="1" x14ac:dyDescent="0.4">
      <c r="B83" s="129"/>
      <c r="C83" s="175" t="s">
        <v>338</v>
      </c>
      <c r="D83" s="175"/>
      <c r="E83" s="175"/>
      <c r="F83" s="175"/>
      <c r="G83" s="175"/>
      <c r="H83" s="175"/>
      <c r="I83" s="175"/>
      <c r="J83" s="175"/>
      <c r="K83" s="175"/>
      <c r="L83" s="175"/>
      <c r="M83" s="175"/>
      <c r="N83" s="175"/>
      <c r="O83" s="175"/>
      <c r="P83" s="98"/>
      <c r="S83" s="176" t="s">
        <v>339</v>
      </c>
      <c r="T83" s="176"/>
      <c r="U83" s="176"/>
      <c r="V83" s="176"/>
      <c r="W83" s="176"/>
      <c r="X83" s="176"/>
      <c r="Y83" s="176"/>
      <c r="Z83" s="176"/>
      <c r="AA83" s="176"/>
      <c r="AB83" s="176"/>
      <c r="AC83" s="176"/>
      <c r="AD83" s="176"/>
      <c r="AE83" s="176"/>
      <c r="AF83" s="176"/>
      <c r="AG83" s="176"/>
      <c r="AH83" s="176"/>
      <c r="AI83" s="176"/>
      <c r="AJ83" s="176"/>
      <c r="AK83" s="176"/>
      <c r="AL83" s="176"/>
      <c r="AM83" s="176"/>
      <c r="AN83" s="176"/>
      <c r="AO83" s="176"/>
      <c r="AP83" s="176"/>
      <c r="AQ83" s="176"/>
      <c r="AR83" s="176"/>
      <c r="AS83" s="176"/>
      <c r="AT83" s="176"/>
      <c r="AU83" s="176"/>
      <c r="AV83" s="176"/>
      <c r="AW83" s="176"/>
      <c r="AX83" s="176"/>
      <c r="AY83" s="176"/>
      <c r="AZ83" s="176"/>
      <c r="BA83" s="176"/>
      <c r="BB83" s="176"/>
      <c r="BC83" s="176"/>
      <c r="BD83" s="176"/>
      <c r="BE83" s="176"/>
      <c r="BF83" s="176"/>
      <c r="BG83" s="176"/>
      <c r="BH83" s="176"/>
    </row>
    <row r="84" spans="2:60" s="96" customFormat="1" x14ac:dyDescent="0.4">
      <c r="B84" s="129"/>
      <c r="C84" s="173" t="s">
        <v>340</v>
      </c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98"/>
      <c r="S84" s="176"/>
      <c r="T84" s="176"/>
      <c r="U84" s="176"/>
      <c r="V84" s="176"/>
      <c r="W84" s="176"/>
      <c r="X84" s="176"/>
      <c r="Y84" s="176"/>
      <c r="Z84" s="176"/>
      <c r="AA84" s="176"/>
      <c r="AB84" s="176"/>
      <c r="AC84" s="176"/>
      <c r="AD84" s="176"/>
      <c r="AE84" s="176"/>
      <c r="AF84" s="176"/>
      <c r="AG84" s="176"/>
      <c r="AH84" s="176"/>
      <c r="AI84" s="176"/>
      <c r="AJ84" s="176"/>
      <c r="AK84" s="176"/>
      <c r="AL84" s="176"/>
      <c r="AM84" s="176"/>
      <c r="AN84" s="176"/>
      <c r="AO84" s="176"/>
      <c r="AP84" s="176"/>
      <c r="AQ84" s="176"/>
      <c r="AR84" s="176"/>
      <c r="AS84" s="176"/>
      <c r="AT84" s="176"/>
      <c r="AU84" s="176"/>
      <c r="AV84" s="176"/>
      <c r="AW84" s="176"/>
      <c r="AX84" s="176"/>
      <c r="AY84" s="176"/>
      <c r="AZ84" s="176"/>
      <c r="BA84" s="176"/>
      <c r="BB84" s="176"/>
      <c r="BC84" s="176"/>
      <c r="BD84" s="176"/>
      <c r="BE84" s="176"/>
      <c r="BF84" s="176"/>
      <c r="BG84" s="176"/>
      <c r="BH84" s="176"/>
    </row>
    <row r="85" spans="2:60" s="96" customFormat="1" ht="30.75" customHeight="1" x14ac:dyDescent="0.4">
      <c r="B85" s="129"/>
      <c r="C85" s="172" t="s">
        <v>341</v>
      </c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98"/>
      <c r="S85" s="176"/>
      <c r="T85" s="176"/>
      <c r="U85" s="176"/>
      <c r="V85" s="176"/>
      <c r="W85" s="176"/>
      <c r="X85" s="176"/>
      <c r="Y85" s="176"/>
      <c r="Z85" s="176"/>
      <c r="AA85" s="176"/>
      <c r="AB85" s="176"/>
      <c r="AC85" s="176"/>
      <c r="AD85" s="176"/>
      <c r="AE85" s="176"/>
      <c r="AF85" s="176"/>
      <c r="AG85" s="176"/>
      <c r="AH85" s="176"/>
      <c r="AI85" s="176"/>
      <c r="AJ85" s="176"/>
      <c r="AK85" s="176"/>
      <c r="AL85" s="176"/>
      <c r="AM85" s="176"/>
      <c r="AN85" s="176"/>
      <c r="AO85" s="176"/>
      <c r="AP85" s="176"/>
      <c r="AQ85" s="176"/>
      <c r="AR85" s="176"/>
      <c r="AS85" s="176"/>
      <c r="AT85" s="176"/>
      <c r="AU85" s="176"/>
      <c r="AV85" s="176"/>
      <c r="AW85" s="176"/>
      <c r="AX85" s="176"/>
      <c r="AY85" s="176"/>
      <c r="AZ85" s="176"/>
      <c r="BA85" s="176"/>
      <c r="BB85" s="176"/>
      <c r="BC85" s="176"/>
      <c r="BD85" s="176"/>
      <c r="BE85" s="176"/>
      <c r="BF85" s="176"/>
      <c r="BG85" s="176"/>
      <c r="BH85" s="176"/>
    </row>
    <row r="86" spans="2:60" s="96" customFormat="1" x14ac:dyDescent="0.4">
      <c r="B86" s="129"/>
      <c r="C86" s="172" t="s">
        <v>342</v>
      </c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98"/>
      <c r="S86" s="176"/>
      <c r="T86" s="176"/>
      <c r="U86" s="176"/>
      <c r="V86" s="176"/>
      <c r="W86" s="176"/>
      <c r="X86" s="176"/>
      <c r="Y86" s="176"/>
      <c r="Z86" s="176"/>
      <c r="AA86" s="176"/>
      <c r="AB86" s="176"/>
      <c r="AC86" s="176"/>
      <c r="AD86" s="176"/>
      <c r="AE86" s="176"/>
      <c r="AF86" s="176"/>
      <c r="AG86" s="176"/>
      <c r="AH86" s="176"/>
      <c r="AI86" s="176"/>
      <c r="AJ86" s="176"/>
      <c r="AK86" s="176"/>
      <c r="AL86" s="176"/>
      <c r="AM86" s="176"/>
      <c r="AN86" s="176"/>
      <c r="AO86" s="176"/>
      <c r="AP86" s="176"/>
      <c r="AQ86" s="176"/>
      <c r="AR86" s="176"/>
      <c r="AS86" s="176"/>
      <c r="AT86" s="176"/>
      <c r="AU86" s="176"/>
      <c r="AV86" s="176"/>
      <c r="AW86" s="176"/>
      <c r="AX86" s="176"/>
      <c r="AY86" s="176"/>
      <c r="AZ86" s="176"/>
      <c r="BA86" s="176"/>
      <c r="BB86" s="176"/>
      <c r="BC86" s="176"/>
      <c r="BD86" s="176"/>
      <c r="BE86" s="176"/>
      <c r="BF86" s="176"/>
      <c r="BG86" s="176"/>
      <c r="BH86" s="176"/>
    </row>
    <row r="87" spans="2:60" s="96" customFormat="1" ht="45" customHeight="1" x14ac:dyDescent="0.4">
      <c r="B87" s="134" t="s">
        <v>280</v>
      </c>
      <c r="C87" s="171" t="s">
        <v>343</v>
      </c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98"/>
    </row>
    <row r="88" spans="2:60" s="96" customFormat="1" ht="30" customHeight="1" x14ac:dyDescent="0.4">
      <c r="B88" s="129"/>
      <c r="C88" s="172" t="s">
        <v>344</v>
      </c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98"/>
      <c r="S88" s="176"/>
      <c r="T88" s="176"/>
      <c r="U88" s="176"/>
      <c r="V88" s="176"/>
      <c r="W88" s="176"/>
      <c r="X88" s="176"/>
      <c r="Y88" s="176"/>
      <c r="Z88" s="176"/>
      <c r="AA88" s="176"/>
      <c r="AB88" s="176"/>
      <c r="AC88" s="176"/>
      <c r="AD88" s="176"/>
      <c r="AE88" s="176"/>
      <c r="AF88" s="176"/>
      <c r="AG88" s="176"/>
      <c r="AH88" s="176"/>
      <c r="AI88" s="176"/>
      <c r="AJ88" s="176"/>
      <c r="AK88" s="176"/>
      <c r="AL88" s="176"/>
      <c r="AM88" s="176"/>
      <c r="AN88" s="176"/>
      <c r="AO88" s="176"/>
      <c r="AP88" s="176"/>
      <c r="AQ88" s="176"/>
      <c r="AR88" s="176"/>
      <c r="AS88" s="176"/>
      <c r="AT88" s="176"/>
      <c r="AU88" s="176"/>
      <c r="AV88" s="176"/>
      <c r="AW88" s="176"/>
      <c r="AX88" s="176"/>
      <c r="AY88" s="176"/>
      <c r="AZ88" s="176"/>
      <c r="BA88" s="176"/>
      <c r="BB88" s="176"/>
      <c r="BC88" s="176"/>
      <c r="BD88" s="176"/>
      <c r="BE88" s="176"/>
      <c r="BF88" s="176"/>
      <c r="BG88" s="176"/>
      <c r="BH88" s="176"/>
    </row>
    <row r="89" spans="2:60" s="96" customFormat="1" ht="45" customHeight="1" x14ac:dyDescent="0.4">
      <c r="B89" s="129"/>
      <c r="C89" s="172" t="s">
        <v>345</v>
      </c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  <c r="O89" s="172"/>
      <c r="P89" s="98"/>
      <c r="S89" s="176"/>
      <c r="T89" s="176"/>
      <c r="U89" s="176"/>
      <c r="V89" s="176"/>
      <c r="W89" s="176"/>
      <c r="X89" s="176"/>
      <c r="Y89" s="176"/>
      <c r="Z89" s="176"/>
      <c r="AA89" s="176"/>
      <c r="AB89" s="176"/>
      <c r="AC89" s="176"/>
      <c r="AD89" s="176"/>
      <c r="AE89" s="176"/>
      <c r="AF89" s="176"/>
      <c r="AG89" s="176"/>
      <c r="AH89" s="176"/>
      <c r="AI89" s="176"/>
      <c r="AJ89" s="176"/>
      <c r="AK89" s="176"/>
      <c r="AL89" s="176"/>
      <c r="AM89" s="176"/>
      <c r="AN89" s="176"/>
      <c r="AO89" s="176"/>
      <c r="AP89" s="176"/>
      <c r="AQ89" s="176"/>
      <c r="AR89" s="176"/>
      <c r="AS89" s="176"/>
      <c r="AT89" s="176"/>
      <c r="AU89" s="176"/>
      <c r="AV89" s="176"/>
      <c r="AW89" s="176"/>
      <c r="AX89" s="176"/>
      <c r="AY89" s="176"/>
      <c r="AZ89" s="176"/>
      <c r="BA89" s="176"/>
      <c r="BB89" s="176"/>
      <c r="BC89" s="176"/>
      <c r="BD89" s="176"/>
      <c r="BE89" s="176"/>
      <c r="BF89" s="176"/>
      <c r="BG89" s="176"/>
      <c r="BH89" s="176"/>
    </row>
    <row r="90" spans="2:60" s="96" customFormat="1" x14ac:dyDescent="0.4">
      <c r="B90" s="129"/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98"/>
      <c r="S90" s="138"/>
      <c r="T90" s="138"/>
      <c r="U90" s="138"/>
      <c r="V90" s="138"/>
      <c r="W90" s="138"/>
      <c r="X90" s="138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</row>
    <row r="91" spans="2:60" s="96" customFormat="1" x14ac:dyDescent="0.4">
      <c r="B91" s="129"/>
      <c r="C91" s="137"/>
      <c r="D91" s="137"/>
      <c r="E91" s="137"/>
      <c r="F91" s="137"/>
      <c r="G91" s="137"/>
      <c r="H91" s="137"/>
      <c r="I91" s="137"/>
      <c r="J91" s="137"/>
      <c r="K91" s="137"/>
      <c r="L91" s="137"/>
      <c r="M91" s="137"/>
      <c r="N91" s="137"/>
      <c r="O91" s="137"/>
      <c r="P91" s="98"/>
      <c r="S91" s="138"/>
      <c r="T91" s="138"/>
      <c r="U91" s="138"/>
      <c r="V91" s="138"/>
      <c r="W91" s="138"/>
      <c r="X91" s="138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</row>
    <row r="92" spans="2:60" s="96" customFormat="1" x14ac:dyDescent="0.4">
      <c r="B92" s="129"/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98"/>
      <c r="S92" s="138"/>
      <c r="T92" s="138"/>
      <c r="U92" s="138"/>
      <c r="V92" s="138"/>
      <c r="W92" s="138"/>
      <c r="X92" s="138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</row>
    <row r="93" spans="2:60" s="96" customFormat="1" x14ac:dyDescent="0.4">
      <c r="B93" s="129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98"/>
      <c r="S93" s="138"/>
      <c r="T93" s="138"/>
      <c r="U93" s="138"/>
      <c r="V93" s="138"/>
      <c r="W93" s="138"/>
      <c r="X93" s="138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</row>
    <row r="94" spans="2:60" s="96" customFormat="1" ht="15" x14ac:dyDescent="0.4">
      <c r="B94" s="134" t="s">
        <v>280</v>
      </c>
      <c r="C94" s="171" t="s">
        <v>346</v>
      </c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98"/>
    </row>
    <row r="95" spans="2:60" s="96" customFormat="1" x14ac:dyDescent="0.4">
      <c r="B95" s="97"/>
      <c r="P95" s="98"/>
    </row>
    <row r="96" spans="2:60" s="96" customFormat="1" x14ac:dyDescent="0.4">
      <c r="B96" s="97"/>
      <c r="P96" s="98"/>
    </row>
    <row r="97" spans="2:16" x14ac:dyDescent="0.4">
      <c r="B97" s="97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8"/>
    </row>
    <row r="98" spans="2:16" x14ac:dyDescent="0.4">
      <c r="B98" s="97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8"/>
    </row>
    <row r="99" spans="2:16" x14ac:dyDescent="0.4">
      <c r="B99" s="97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8"/>
    </row>
    <row r="100" spans="2:16" x14ac:dyDescent="0.4">
      <c r="B100" s="97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8"/>
    </row>
    <row r="101" spans="2:16" x14ac:dyDescent="0.4">
      <c r="B101" s="97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8"/>
    </row>
    <row r="102" spans="2:16" x14ac:dyDescent="0.4">
      <c r="B102" s="97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8"/>
    </row>
    <row r="103" spans="2:16" x14ac:dyDescent="0.4">
      <c r="B103" s="97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8"/>
    </row>
    <row r="104" spans="2:16" x14ac:dyDescent="0.4">
      <c r="B104" s="97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8"/>
    </row>
    <row r="105" spans="2:16" x14ac:dyDescent="0.4">
      <c r="B105" s="97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8"/>
    </row>
    <row r="106" spans="2:16" x14ac:dyDescent="0.4">
      <c r="B106" s="97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8"/>
    </row>
    <row r="107" spans="2:16" x14ac:dyDescent="0.4">
      <c r="B107" s="97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8"/>
    </row>
    <row r="108" spans="2:16" x14ac:dyDescent="0.4">
      <c r="B108" s="97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8"/>
    </row>
    <row r="109" spans="2:16" x14ac:dyDescent="0.4">
      <c r="B109" s="97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8"/>
    </row>
    <row r="110" spans="2:16" x14ac:dyDescent="0.4">
      <c r="B110" s="97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8"/>
    </row>
    <row r="111" spans="2:16" x14ac:dyDescent="0.4">
      <c r="B111" s="97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8"/>
    </row>
    <row r="112" spans="2:16" ht="15" thickBot="1" x14ac:dyDescent="0.45">
      <c r="B112" s="139"/>
      <c r="C112" s="140"/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  <c r="O112" s="140"/>
      <c r="P112" s="141"/>
    </row>
    <row r="113" ht="15" thickTop="1" x14ac:dyDescent="0.4"/>
  </sheetData>
  <mergeCells count="57">
    <mergeCell ref="C94:O94"/>
    <mergeCell ref="C86:O86"/>
    <mergeCell ref="S86:BH86"/>
    <mergeCell ref="C87:O87"/>
    <mergeCell ref="C88:O88"/>
    <mergeCell ref="S88:BH88"/>
    <mergeCell ref="C89:O89"/>
    <mergeCell ref="S89:BH89"/>
    <mergeCell ref="C83:O83"/>
    <mergeCell ref="S83:BH83"/>
    <mergeCell ref="C84:O84"/>
    <mergeCell ref="S84:BH84"/>
    <mergeCell ref="C85:O85"/>
    <mergeCell ref="S85:BH85"/>
    <mergeCell ref="C82:O82"/>
    <mergeCell ref="S82:BH82"/>
    <mergeCell ref="C69:O69"/>
    <mergeCell ref="C70:O70"/>
    <mergeCell ref="C71:O71"/>
    <mergeCell ref="C76:O76"/>
    <mergeCell ref="C77:O77"/>
    <mergeCell ref="C78:O78"/>
    <mergeCell ref="C79:O79"/>
    <mergeCell ref="C80:O80"/>
    <mergeCell ref="S80:BH80"/>
    <mergeCell ref="C81:O81"/>
    <mergeCell ref="S81:BH81"/>
    <mergeCell ref="C68:O68"/>
    <mergeCell ref="C51:O51"/>
    <mergeCell ref="C52:O52"/>
    <mergeCell ref="C53:O53"/>
    <mergeCell ref="C54:O54"/>
    <mergeCell ref="C55:O55"/>
    <mergeCell ref="C59:O59"/>
    <mergeCell ref="C60:O60"/>
    <mergeCell ref="C61:O61"/>
    <mergeCell ref="C65:O65"/>
    <mergeCell ref="C66:O66"/>
    <mergeCell ref="C67:O67"/>
    <mergeCell ref="C50:O50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C35:O35"/>
    <mergeCell ref="C30:O30"/>
    <mergeCell ref="C31:O31"/>
    <mergeCell ref="C32:O32"/>
    <mergeCell ref="C33:O33"/>
    <mergeCell ref="C34:O3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2022 (new)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 8-495-280-08-97</dc:creator>
  <dcterms:created xsi:type="dcterms:W3CDTF">2022-06-01T15:22:07Z</dcterms:created>
  <dcterms:modified xsi:type="dcterms:W3CDTF">2022-07-06T07:16:47Z</dcterms:modified>
</cp:coreProperties>
</file>