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D4637ACA-F96E-4C9E-B892-DDA2B4232DD9}" xr6:coauthVersionLast="47" xr6:coauthVersionMax="47" xr10:uidLastSave="{00000000-0000-0000-0000-000000000000}"/>
  <bookViews>
    <workbookView xWindow="-103" yWindow="-103" windowWidth="21806" windowHeight="13886" xr2:uid="{00000000-000D-0000-FFFF-FFFF00000000}"/>
  </bookViews>
  <sheets>
    <sheet name="all" sheetId="1" r:id="rId1"/>
    <sheet name="Условия работы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all!$A$15:$S$128</definedName>
    <definedName name="ALVPRX" localSheetId="0">#REF!</definedName>
    <definedName name="ALVPRX" localSheetId="1">#REF!</definedName>
    <definedName name="ALVPRX">#REF!</definedName>
    <definedName name="art" localSheetId="1">#REF!</definedName>
    <definedName name="art">#REF!</definedName>
    <definedName name="ast" localSheetId="1">#REF!</definedName>
    <definedName name="ast">#REF!</definedName>
    <definedName name="astkl" localSheetId="1">#REF!</definedName>
    <definedName name="astkl">#REF!</definedName>
    <definedName name="astsk" localSheetId="1">#REF!</definedName>
    <definedName name="astsk">#REF!</definedName>
    <definedName name="astsklad" localSheetId="1">#REF!</definedName>
    <definedName name="astsklad">#REF!</definedName>
    <definedName name="bron" localSheetId="1">#REF!</definedName>
    <definedName name="bron">#REF!</definedName>
    <definedName name="cher" localSheetId="1">#REF!</definedName>
    <definedName name="cher">#REF!</definedName>
    <definedName name="cheras" localSheetId="1">#REF!</definedName>
    <definedName name="cheras">#REF!</definedName>
    <definedName name="cherp" localSheetId="1">#REF!</definedName>
    <definedName name="cherp">#REF!</definedName>
    <definedName name="chertab" localSheetId="1">#REF!</definedName>
    <definedName name="chertab">#REF!</definedName>
    <definedName name="CHUR" localSheetId="1">#REF!</definedName>
    <definedName name="CHUR">#REF!</definedName>
    <definedName name="COMPALV" localSheetId="0">#REF!</definedName>
    <definedName name="COMPALV" localSheetId="1">#REF!</definedName>
    <definedName name="COMPALV">#REF!</definedName>
    <definedName name="dost" localSheetId="1">#REF!</definedName>
    <definedName name="dost">#REF!</definedName>
    <definedName name="Excel_BuiltIn_Print_Area_2" localSheetId="1">#REF!</definedName>
    <definedName name="Excel_BuiltIn_Print_Area_2">#REF!</definedName>
    <definedName name="Excel_BuiltIn_Print_Area_2_1" localSheetId="1">#REF!</definedName>
    <definedName name="Excel_BuiltIn_Print_Area_2_1">#REF!</definedName>
    <definedName name="Excel_BuiltIn_Print_Area_2_1_1" localSheetId="1">#REF!</definedName>
    <definedName name="Excel_BuiltIn_Print_Area_2_1_1">#REF!</definedName>
    <definedName name="fff" localSheetId="1">#REF!</definedName>
    <definedName name="fff">#REF!</definedName>
    <definedName name="ffive" localSheetId="1">#REF!</definedName>
    <definedName name="ffive">#REF!</definedName>
    <definedName name="fin">[1]Лист2!$A$1:$C$339</definedName>
    <definedName name="final">[1]Лист2!$A$2:$B$339</definedName>
    <definedName name="five" localSheetId="1">#REF!</definedName>
    <definedName name="five">#REF!</definedName>
    <definedName name="ger" localSheetId="1">#REF!</definedName>
    <definedName name="ger">#REF!</definedName>
    <definedName name="HYDNUM" localSheetId="0">#REF!</definedName>
    <definedName name="HYDNUM" localSheetId="1">#REF!</definedName>
    <definedName name="HYDNUM">#REF!</definedName>
    <definedName name="klast" localSheetId="1">#REF!</definedName>
    <definedName name="klast">#REF!</definedName>
    <definedName name="klient" localSheetId="1">#REF!</definedName>
    <definedName name="klient">#REF!</definedName>
    <definedName name="neg" localSheetId="1">#REF!</definedName>
    <definedName name="neg">#REF!</definedName>
    <definedName name="negot" localSheetId="1">#REF!</definedName>
    <definedName name="negot">#REF!</definedName>
    <definedName name="nid" localSheetId="1">#REF!</definedName>
    <definedName name="nid">#REF!</definedName>
    <definedName name="nl" localSheetId="1">#REF!</definedName>
    <definedName name="nl">#REF!</definedName>
    <definedName name="nlkl" localSheetId="1">#REF!</definedName>
    <definedName name="nlkl">#REF!</definedName>
    <definedName name="notready" localSheetId="1">#REF!</definedName>
    <definedName name="notready">#REF!</definedName>
    <definedName name="now" localSheetId="1">#REF!</definedName>
    <definedName name="now">#REF!</definedName>
    <definedName name="otkaz" localSheetId="1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[2]PDX!#REF!</definedName>
    <definedName name="PDXSPR" localSheetId="1">[2]PDX!#REF!</definedName>
    <definedName name="PDXSPR">[2]PDX!#REF!</definedName>
    <definedName name="peon" localSheetId="1">#REF!</definedName>
    <definedName name="peon">#REF!</definedName>
    <definedName name="peon2" localSheetId="1">#REF!</definedName>
    <definedName name="peon2">#REF!</definedName>
    <definedName name="peonn">[3]Лист2!$A$1:$IV$65536</definedName>
    <definedName name="pion" localSheetId="1">#REF!</definedName>
    <definedName name="pion">#REF!</definedName>
    <definedName name="pionn" localSheetId="1">#REF!</definedName>
    <definedName name="pionn">#REF!</definedName>
    <definedName name="pips" localSheetId="1">#REF!</definedName>
    <definedName name="pips">#REF!</definedName>
    <definedName name="piu" localSheetId="1">#REF!</definedName>
    <definedName name="piu">#REF!</definedName>
    <definedName name="ppp" localSheetId="1">#REF!</definedName>
    <definedName name="ppp">#REF!</definedName>
    <definedName name="prov">all!$B$15:$Q$125</definedName>
    <definedName name="ROYAL" localSheetId="0">#REF!</definedName>
    <definedName name="ROYAL" localSheetId="1">#REF!</definedName>
    <definedName name="ROYAL">#REF!</definedName>
    <definedName name="rus" localSheetId="1">#REF!</definedName>
    <definedName name="rus">#REF!</definedName>
    <definedName name="sk" localSheetId="1">#REF!</definedName>
    <definedName name="sk">#REF!</definedName>
    <definedName name="sklad" localSheetId="1">#REF!</definedName>
    <definedName name="sklad">#REF!</definedName>
    <definedName name="stk" localSheetId="1">#REF!</definedName>
    <definedName name="stk">#REF!</definedName>
    <definedName name="stok" localSheetId="1">#REF!</definedName>
    <definedName name="stok">#REF!</definedName>
    <definedName name="stst" localSheetId="1">#REF!</definedName>
    <definedName name="stst">#REF!</definedName>
    <definedName name="tab" localSheetId="1">#REF!</definedName>
    <definedName name="tab">#REF!</definedName>
    <definedName name="table" localSheetId="1">#REF!</definedName>
    <definedName name="table">#REF!</definedName>
    <definedName name="tabt" localSheetId="1">#REF!</definedName>
    <definedName name="tabt">#REF!</definedName>
    <definedName name="tabtab" localSheetId="1">#REF!</definedName>
    <definedName name="tabtab">#REF!</definedName>
    <definedName name="tabtabt" localSheetId="1">#REF!</definedName>
    <definedName name="tabtabt">#REF!</definedName>
    <definedName name="threefive" localSheetId="1">#REF!</definedName>
    <definedName name="threefive">#REF!</definedName>
    <definedName name="twothree" localSheetId="1">#REF!</definedName>
    <definedName name="twothree">#REF!</definedName>
    <definedName name="зкщмм" localSheetId="1">#REF!</definedName>
    <definedName name="зкщмм">#REF!</definedName>
    <definedName name="Склады" localSheetId="1">#REF!</definedName>
    <definedName name="Склады">#REF!</definedName>
    <definedName name="ылдфв" localSheetId="1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2" i="1" l="1"/>
  <c r="K62" i="1"/>
  <c r="L125" i="1" l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J127" i="1" s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I8" i="1"/>
  <c r="I9" i="1" l="1"/>
  <c r="J126" i="1"/>
  <c r="J128" i="1" s="1"/>
</calcChain>
</file>

<file path=xl/sharedStrings.xml><?xml version="1.0" encoding="utf-8"?>
<sst xmlns="http://schemas.openxmlformats.org/spreadsheetml/2006/main" count="801" uniqueCount="379">
  <si>
    <t>Укорененные черенки P9-P13 (Европа, Россия)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</si>
  <si>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</si>
  <si>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</si>
  <si>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</si>
  <si>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</si>
  <si>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r>
      <t xml:space="preserve">Адрес склада: </t>
    </r>
    <r>
      <rPr>
        <sz val="10.5"/>
        <color indexed="8"/>
        <rFont val="Arial"/>
        <family val="2"/>
        <charset val="204"/>
      </rPr>
      <t>Владимирская область, Киржачский район, дер. Знаменское</t>
    </r>
  </si>
  <si>
    <t>Количество растений</t>
  </si>
  <si>
    <t>Общий минимальный заказ: 25 тыс. ₽</t>
  </si>
  <si>
    <t>Сумма заказа</t>
  </si>
  <si>
    <t>Задаток при бронировании:  50%, доплата 50% за 2 недели до отгрузки</t>
  </si>
  <si>
    <t>Бесплатная доставка до терминалов ТК-партнеров в Москве: ПЭК, Желдор, Вера-1, РТС.</t>
  </si>
  <si>
    <t>Тара бесплатно</t>
  </si>
  <si>
    <t xml:space="preserve"> </t>
  </si>
  <si>
    <t>Доступно к заказу, шт</t>
  </si>
  <si>
    <t>Артикул</t>
  </si>
  <si>
    <t>Род, вид лат.</t>
  </si>
  <si>
    <t>Род, вид русс.</t>
  </si>
  <si>
    <t>Сорт</t>
  </si>
  <si>
    <t>Контейнер</t>
  </si>
  <si>
    <t>Страна производства</t>
  </si>
  <si>
    <r>
      <t xml:space="preserve">Цена, </t>
    </r>
    <r>
      <rPr>
        <b/>
        <sz val="12"/>
        <rFont val="Calibri"/>
        <family val="2"/>
        <charset val="204"/>
      </rPr>
      <t>₽</t>
    </r>
  </si>
  <si>
    <t>Кратность заказа</t>
  </si>
  <si>
    <t>Заказ, шт.</t>
  </si>
  <si>
    <t>Количество ящиков</t>
  </si>
  <si>
    <t>Сумма, ₽</t>
  </si>
  <si>
    <t>87-07-1242</t>
  </si>
  <si>
    <t>Andromeda polifolia</t>
  </si>
  <si>
    <t>Андромеда/Подбел обыкновенный</t>
  </si>
  <si>
    <t>Blue Ice</t>
  </si>
  <si>
    <t>P9</t>
  </si>
  <si>
    <t>NL</t>
  </si>
  <si>
    <t>87-07-1300</t>
  </si>
  <si>
    <t>Berberis thunbergii</t>
  </si>
  <si>
    <t>Барбарис тунберга</t>
  </si>
  <si>
    <t>Atropurpurea Nana</t>
  </si>
  <si>
    <t>87-07-1346</t>
  </si>
  <si>
    <t>Kelleris</t>
  </si>
  <si>
    <t>87-07-9351</t>
  </si>
  <si>
    <t>Orange Ice</t>
  </si>
  <si>
    <t>87-07-1816</t>
  </si>
  <si>
    <t>Euonymus fortunei</t>
  </si>
  <si>
    <t>Бересклет Форчуна</t>
  </si>
  <si>
    <t>Emerald Gaiety</t>
  </si>
  <si>
    <t>87-07-9396</t>
  </si>
  <si>
    <t>Hydrangea arborescens</t>
  </si>
  <si>
    <t>Гортензия древовидная</t>
  </si>
  <si>
    <t>Candybelle Marshmallow</t>
  </si>
  <si>
    <t>P12</t>
  </si>
  <si>
    <t>30-02-0053</t>
  </si>
  <si>
    <t>Emerald Lace</t>
  </si>
  <si>
    <t>P8</t>
  </si>
  <si>
    <t>FR</t>
  </si>
  <si>
    <t>30-02-0057</t>
  </si>
  <si>
    <t>Radiata</t>
  </si>
  <si>
    <t>46-38-9759</t>
  </si>
  <si>
    <t>Hydrangea paniculata</t>
  </si>
  <si>
    <t>Гортензия метельчатая</t>
  </si>
  <si>
    <t>Brussels Lace</t>
  </si>
  <si>
    <t>RUS</t>
  </si>
  <si>
    <t>87-07-1172</t>
  </si>
  <si>
    <t>Candlelight</t>
  </si>
  <si>
    <t>46-38-9128</t>
  </si>
  <si>
    <t>Cotton Cream</t>
  </si>
  <si>
    <t>30-02-0121</t>
  </si>
  <si>
    <t>Dentelle de Gorron</t>
  </si>
  <si>
    <t>30-02-0062</t>
  </si>
  <si>
    <t>Diamantino</t>
  </si>
  <si>
    <t>46-38-9757</t>
  </si>
  <si>
    <t>Dolly</t>
  </si>
  <si>
    <t>87-07-2158</t>
  </si>
  <si>
    <t>Early Sensation</t>
  </si>
  <si>
    <t>46-38-5095/1</t>
  </si>
  <si>
    <t>30-02-0108</t>
  </si>
  <si>
    <t>Fraise Melba</t>
  </si>
  <si>
    <t>46-38-9758</t>
  </si>
  <si>
    <t>Goliath</t>
  </si>
  <si>
    <t>30-02-0132</t>
  </si>
  <si>
    <t>Grandiflora</t>
  </si>
  <si>
    <t>30-02-0136</t>
  </si>
  <si>
    <t>Levana</t>
  </si>
  <si>
    <t>87-07-2173</t>
  </si>
  <si>
    <t>Limelight</t>
  </si>
  <si>
    <t>87-07-9621</t>
  </si>
  <si>
    <t>Little Fresco</t>
  </si>
  <si>
    <t>46-38-6702</t>
  </si>
  <si>
    <t>Little Passion</t>
  </si>
  <si>
    <t>30-02-0133</t>
  </si>
  <si>
    <t>Magical Fire</t>
  </si>
  <si>
    <t>30-02-0131</t>
  </si>
  <si>
    <t>Magical Moonlight</t>
  </si>
  <si>
    <t>87-07-9420</t>
  </si>
  <si>
    <t>Mojito</t>
  </si>
  <si>
    <t>30-02-0127</t>
  </si>
  <si>
    <t>October Bride</t>
  </si>
  <si>
    <t>46-38-8161/1</t>
  </si>
  <si>
    <t>30-02-0128</t>
  </si>
  <si>
    <t>Phantom</t>
  </si>
  <si>
    <t>87-07-7332</t>
  </si>
  <si>
    <t>Pinky Winky</t>
  </si>
  <si>
    <t>87-07-2217</t>
  </si>
  <si>
    <t>30-02-0090</t>
  </si>
  <si>
    <t>Praecox</t>
  </si>
  <si>
    <t>46-38-6704</t>
  </si>
  <si>
    <t>Prim White Dolprim</t>
  </si>
  <si>
    <t>46-38-6704/1</t>
  </si>
  <si>
    <t>30-02-0091</t>
  </si>
  <si>
    <t>Prim's White</t>
  </si>
  <si>
    <t>87-07-10063</t>
  </si>
  <si>
    <t>Skyfall</t>
  </si>
  <si>
    <t>87-07-2245</t>
  </si>
  <si>
    <t>Wim's Red</t>
  </si>
  <si>
    <t>46-38-5187</t>
  </si>
  <si>
    <t>40-03-0010</t>
  </si>
  <si>
    <t>Cornus alba</t>
  </si>
  <si>
    <t>Дерен белый</t>
  </si>
  <si>
    <t>Red Gnome</t>
  </si>
  <si>
    <t>DE</t>
  </si>
  <si>
    <t>87-07-9373</t>
  </si>
  <si>
    <t>46-38-9127</t>
  </si>
  <si>
    <t>Sibirica</t>
  </si>
  <si>
    <t>87-07-3500</t>
  </si>
  <si>
    <t>Rubus fruticosus</t>
  </si>
  <si>
    <t>Ежевика кустистая</t>
  </si>
  <si>
    <t>Black Satin</t>
  </si>
  <si>
    <t>87-07-3507</t>
  </si>
  <si>
    <t>Loch Ness</t>
  </si>
  <si>
    <t>87-07-1056</t>
  </si>
  <si>
    <t>Triple Crown</t>
  </si>
  <si>
    <t>87-07-0668</t>
  </si>
  <si>
    <t>Picea pungens</t>
  </si>
  <si>
    <t>Ель колючая</t>
  </si>
  <si>
    <t>Glauca</t>
  </si>
  <si>
    <t>87-07-2583</t>
  </si>
  <si>
    <t>Lonicera caerulea</t>
  </si>
  <si>
    <t>Жимолость съедобная</t>
  </si>
  <si>
    <t>Morena</t>
  </si>
  <si>
    <t>87-07-10236</t>
  </si>
  <si>
    <t>Chamaecyparis pisifera</t>
  </si>
  <si>
    <t>Кипарисовик горохоплодный</t>
  </si>
  <si>
    <t>Sungold</t>
  </si>
  <si>
    <t>87-07-10718</t>
  </si>
  <si>
    <t>Ribes uva-crispa</t>
  </si>
  <si>
    <t>Крыжовник обыкновенный</t>
  </si>
  <si>
    <t>Achilles</t>
  </si>
  <si>
    <t>87-07-3473</t>
  </si>
  <si>
    <t>Hinnonmaki Rod</t>
  </si>
  <si>
    <t>46-38-3288</t>
  </si>
  <si>
    <t>Potentilla fruticosa</t>
  </si>
  <si>
    <t>Лапчатка кустарниковая</t>
  </si>
  <si>
    <t>Abbotswood</t>
  </si>
  <si>
    <t>46-38-9747</t>
  </si>
  <si>
    <t>Elizabeth</t>
  </si>
  <si>
    <t>46-38-5115</t>
  </si>
  <si>
    <t>Goldfinger</t>
  </si>
  <si>
    <t>46-38-6281</t>
  </si>
  <si>
    <t>Goldteppich</t>
  </si>
  <si>
    <t>46-38-9753</t>
  </si>
  <si>
    <t>Longacre</t>
  </si>
  <si>
    <t>46-38-6235</t>
  </si>
  <si>
    <t>Snowflake</t>
  </si>
  <si>
    <t>46-38-9939</t>
  </si>
  <si>
    <t>Sommerflor</t>
  </si>
  <si>
    <t>46-38-2373</t>
  </si>
  <si>
    <t>Tangerine</t>
  </si>
  <si>
    <t>87-07-7569</t>
  </si>
  <si>
    <t>Rubus idaeus</t>
  </si>
  <si>
    <t>Малина обыкновенная</t>
  </si>
  <si>
    <t>Black Jewel</t>
  </si>
  <si>
    <t>87-07-10378</t>
  </si>
  <si>
    <t>Alchemilla mollis</t>
  </si>
  <si>
    <t>Манжетка мягкая</t>
  </si>
  <si>
    <t>87-07-2389</t>
  </si>
  <si>
    <t>Juniperus horizontalis</t>
  </si>
  <si>
    <t>Можжевельник горизонтальный</t>
  </si>
  <si>
    <t>Blue Chip</t>
  </si>
  <si>
    <t>46-38-3667</t>
  </si>
  <si>
    <t>Limeglow</t>
  </si>
  <si>
    <t>46-38-3668</t>
  </si>
  <si>
    <t>Prince of Wales</t>
  </si>
  <si>
    <t>87-07-2375</t>
  </si>
  <si>
    <t>Juniperus communis</t>
  </si>
  <si>
    <t>Можжевельник обыкновенный</t>
  </si>
  <si>
    <t>Spotty Spreader</t>
  </si>
  <si>
    <t>87-07-2455</t>
  </si>
  <si>
    <t>Juniperus squamata</t>
  </si>
  <si>
    <t>Можжевельник чешуйчатый</t>
  </si>
  <si>
    <t>Blue Star</t>
  </si>
  <si>
    <t>87-07-10741</t>
  </si>
  <si>
    <t>Molinia caerulea</t>
  </si>
  <si>
    <t>Молиния голубая</t>
  </si>
  <si>
    <t>Heidebraut</t>
  </si>
  <si>
    <t>46-38-8624</t>
  </si>
  <si>
    <t>Sedum spurium</t>
  </si>
  <si>
    <t>Очиток ложный</t>
  </si>
  <si>
    <t>87-07-2320</t>
  </si>
  <si>
    <t>Ilex meserveae</t>
  </si>
  <si>
    <t>Падуб Мезерва</t>
  </si>
  <si>
    <t>Blue Prince</t>
  </si>
  <si>
    <t>87-07-2807</t>
  </si>
  <si>
    <t>Physocarpus opulifolius</t>
  </si>
  <si>
    <t>Пузыреплодник калинолистный</t>
  </si>
  <si>
    <t>Dart's Gold</t>
  </si>
  <si>
    <t>87-07-2814</t>
  </si>
  <si>
    <t>Diabolo</t>
  </si>
  <si>
    <t>46-38-2043</t>
  </si>
  <si>
    <t>87-07-2850</t>
  </si>
  <si>
    <t>Schuch</t>
  </si>
  <si>
    <t>87-07-3813</t>
  </si>
  <si>
    <t>Syringa josikaea</t>
  </si>
  <si>
    <t>Сирень венгерская</t>
  </si>
  <si>
    <t>46-38-9625</t>
  </si>
  <si>
    <t>Syringa vulgaris</t>
  </si>
  <si>
    <t>Сирень обыкновенная</t>
  </si>
  <si>
    <t>Adelina</t>
  </si>
  <si>
    <t>87-07-1180</t>
  </si>
  <si>
    <t>Krasavitsa Moskvy</t>
  </si>
  <si>
    <t>87-07-3840</t>
  </si>
  <si>
    <t>Lebedushka</t>
  </si>
  <si>
    <t>46-38-9853</t>
  </si>
  <si>
    <t>Marshal Biruzov</t>
  </si>
  <si>
    <t>46-38-9133</t>
  </si>
  <si>
    <t>Marshal Malinovsky</t>
  </si>
  <si>
    <t>87-07-0934</t>
  </si>
  <si>
    <t>Monique Lemoine</t>
  </si>
  <si>
    <t>46-38-9130</t>
  </si>
  <si>
    <t>46-38-6722</t>
  </si>
  <si>
    <t>Montaigne</t>
  </si>
  <si>
    <t>46-38-6725</t>
  </si>
  <si>
    <t>Olimpiada Kolesnikova</t>
  </si>
  <si>
    <t>46-38-9628</t>
  </si>
  <si>
    <t>Olya</t>
  </si>
  <si>
    <t>46-38-6729</t>
  </si>
  <si>
    <t>Sovetskaya Arktika</t>
  </si>
  <si>
    <t>46-38-9852</t>
  </si>
  <si>
    <t>Vechernyaya Moskva</t>
  </si>
  <si>
    <t>87-07-3085</t>
  </si>
  <si>
    <t>Pinus sylvestris</t>
  </si>
  <si>
    <t>Сосна обыкновенная</t>
  </si>
  <si>
    <t>46-38-1943</t>
  </si>
  <si>
    <t>Spiraea betulifolia</t>
  </si>
  <si>
    <t>Спирея березолистная</t>
  </si>
  <si>
    <t>Tor</t>
  </si>
  <si>
    <t>46-38-2135</t>
  </si>
  <si>
    <t>Spiraea vanhouttei</t>
  </si>
  <si>
    <t>Спирея Вангутта</t>
  </si>
  <si>
    <t>46-38-9931</t>
  </si>
  <si>
    <t>Spiraea nipponica</t>
  </si>
  <si>
    <t>Спирея ниппонская</t>
  </si>
  <si>
    <t>Halward's Silver</t>
  </si>
  <si>
    <t>46-38-9752</t>
  </si>
  <si>
    <t>June Bride</t>
  </si>
  <si>
    <t>46-38-1068</t>
  </si>
  <si>
    <t>Snowmound</t>
  </si>
  <si>
    <t>46-38-1067</t>
  </si>
  <si>
    <t>Spiraea cinerea</t>
  </si>
  <si>
    <t>Спирея серая</t>
  </si>
  <si>
    <t>Grefsheim</t>
  </si>
  <si>
    <t>46-38-2335</t>
  </si>
  <si>
    <t>Spiraea thunbergii</t>
  </si>
  <si>
    <t>Спирея тунберга</t>
  </si>
  <si>
    <t>46-38-5104</t>
  </si>
  <si>
    <t>Spiraea japonica</t>
  </si>
  <si>
    <t>Спирея японская</t>
  </si>
  <si>
    <t>Anthony Waterer</t>
  </si>
  <si>
    <t>87-07-3631</t>
  </si>
  <si>
    <t>Dart's Red</t>
  </si>
  <si>
    <t>46-38-9750</t>
  </si>
  <si>
    <t>Froebelii</t>
  </si>
  <si>
    <t>46-38-1801</t>
  </si>
  <si>
    <t>Genpei</t>
  </si>
  <si>
    <t>46-38-1822</t>
  </si>
  <si>
    <t>Golden Princess</t>
  </si>
  <si>
    <t>46-38-3656</t>
  </si>
  <si>
    <t>Goldflame</t>
  </si>
  <si>
    <t>46-38-1819</t>
  </si>
  <si>
    <t>Little Princess</t>
  </si>
  <si>
    <t>46-38-1819/1</t>
  </si>
  <si>
    <t>87-07-3765</t>
  </si>
  <si>
    <t>Nana</t>
  </si>
  <si>
    <t>46-38-9933</t>
  </si>
  <si>
    <t>Sparkling Champagne</t>
  </si>
  <si>
    <t>87-07-3689</t>
  </si>
  <si>
    <t>Tsuga canadensis</t>
  </si>
  <si>
    <t>Тсуга канадская</t>
  </si>
  <si>
    <t>46-38-0743</t>
  </si>
  <si>
    <t>Thuja occidentalis</t>
  </si>
  <si>
    <t>Туя западная</t>
  </si>
  <si>
    <t>Brabant</t>
  </si>
  <si>
    <t>87-07-3677</t>
  </si>
  <si>
    <t>Holmstrup</t>
  </si>
  <si>
    <t>46-38-0745</t>
  </si>
  <si>
    <t>Smaragd</t>
  </si>
  <si>
    <t>40-03-0008</t>
  </si>
  <si>
    <t>Chaenomeles</t>
  </si>
  <si>
    <t xml:space="preserve">Хеномелес/Айва </t>
  </si>
  <si>
    <t>Red Kimono</t>
  </si>
  <si>
    <t>40-03-0009</t>
  </si>
  <si>
    <t>Rubra</t>
  </si>
  <si>
    <t>87-07-10102</t>
  </si>
  <si>
    <t>Philadelphus</t>
  </si>
  <si>
    <t xml:space="preserve">Чубушник </t>
  </si>
  <si>
    <t>Starbright</t>
  </si>
  <si>
    <t>УТ-00051394</t>
  </si>
  <si>
    <t>Ящик фанерный Hoogen (60х40х21)</t>
  </si>
  <si>
    <t>УТ-00127752</t>
  </si>
  <si>
    <t>Ящик фанерный (40*60*26)</t>
  </si>
  <si>
    <t>УТ-00077722</t>
  </si>
  <si>
    <t>Поддон (1200x800) до 1500кг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</si>
  <si>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</si>
  <si>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</si>
  <si>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</si>
  <si>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</si>
  <si>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</si>
  <si>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</si>
  <si>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</si>
  <si>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</si>
  <si>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</si>
  <si>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</si>
  <si>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</si>
  <si>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</si>
  <si>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</si>
  <si>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</si>
  <si>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</si>
  <si>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</si>
  <si>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</si>
  <si>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</si>
  <si>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</si>
  <si>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</si>
  <si>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</si>
  <si>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</si>
  <si>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</si>
  <si>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</si>
  <si>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</si>
  <si>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</si>
  <si>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</si>
  <si>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</si>
  <si>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</si>
  <si>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</si>
  <si>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</si>
  <si>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</si>
  <si>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</si>
  <si>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</si>
  <si>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</si>
  <si>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</si>
  <si>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ТК-партнеров в Москве (ПЭК, Желдор, Вера-1, РТС)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</si>
  <si>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</si>
  <si>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</si>
  <si>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</si>
  <si>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</si>
  <si>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Ящики с растениями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</si>
  <si>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</si>
  <si>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</si>
  <si>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Москве:   - бесплатно до ТК-партнеров: ПЭК, Желдор, Вера-1, РТС.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</si>
  <si>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</si>
  <si>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</si>
  <si>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</si>
  <si>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</si>
  <si>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</si>
  <si>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</si>
  <si>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</si>
  <si>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</si>
  <si>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</si>
  <si>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</si>
  <si>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</si>
  <si>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</si>
  <si>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</si>
  <si>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</si>
  <si>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</si>
  <si>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</si>
  <si>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</si>
  <si>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</si>
  <si>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</si>
  <si>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</si>
  <si>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</si>
  <si>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46-38-6711</t>
  </si>
  <si>
    <t>Viburnum opulus</t>
  </si>
  <si>
    <t>Калина обыкновенная</t>
  </si>
  <si>
    <t>Roseum</t>
  </si>
  <si>
    <t>&gt;100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</si>
</sst>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#,##0.00_р_."/>
    <numFmt numFmtId="165" formatCode="#,##0\ &quot;₽&quot;"/>
    <numFmt numFmtId="166" formatCode="_-* #,##0.00\ [$₽-419]_-;\-* #,##0.00\ [$₽-419]_-;_-* &quot;-&quot;??\ [$₽-419]_-;_-@_-"/>
  </numFmts>
  <fonts count="5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i/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972D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  <charset val="204"/>
    </font>
    <font>
      <sz val="22"/>
      <color theme="1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theme="1"/>
      <name val="Arial"/>
      <family val="2"/>
    </font>
    <font>
      <b/>
      <sz val="10.5"/>
      <name val="Arial"/>
      <family val="2"/>
      <charset val="204"/>
    </font>
    <font>
      <sz val="10"/>
      <name val="Courier"/>
      <family val="1"/>
    </font>
    <font>
      <sz val="11"/>
      <name val="Arial"/>
      <family val="2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color theme="1"/>
      <name val="Arial Narrow"/>
      <family val="2"/>
    </font>
    <font>
      <b/>
      <sz val="11"/>
      <name val="Arial"/>
      <family val="2"/>
    </font>
    <font>
      <sz val="10.5"/>
      <name val="Arial"/>
      <family val="2"/>
      <charset val="204"/>
    </font>
    <font>
      <sz val="10.5"/>
      <color theme="1"/>
      <name val="Charcoal CY"/>
      <family val="2"/>
      <charset val="204"/>
    </font>
    <font>
      <b/>
      <i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Calibri"/>
      <family val="2"/>
      <charset val="204"/>
    </font>
    <font>
      <b/>
      <sz val="10"/>
      <color rgb="FFFF0000"/>
      <name val="Charcoal CY"/>
      <charset val="204"/>
    </font>
    <font>
      <sz val="11"/>
      <color theme="1"/>
      <name val="Times New Roman"/>
      <family val="2"/>
      <charset val="204"/>
    </font>
    <font>
      <sz val="10.5"/>
      <name val="Arial"/>
      <family val="2"/>
    </font>
    <font>
      <b/>
      <sz val="10.5"/>
      <name val="Arial"/>
      <family val="2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3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7" fillId="0" borderId="0"/>
    <xf numFmtId="0" fontId="12" fillId="0" borderId="0"/>
    <xf numFmtId="0" fontId="14" fillId="0" borderId="0" applyNumberFormat="0" applyFill="0" applyBorder="0" applyAlignment="0" applyProtection="0"/>
    <xf numFmtId="0" fontId="16" fillId="0" borderId="0"/>
    <xf numFmtId="0" fontId="1" fillId="0" borderId="0"/>
    <xf numFmtId="0" fontId="19" fillId="0" borderId="0"/>
    <xf numFmtId="0" fontId="33" fillId="0" borderId="0"/>
    <xf numFmtId="0" fontId="1" fillId="0" borderId="0"/>
    <xf numFmtId="0" fontId="1" fillId="0" borderId="0"/>
    <xf numFmtId="0" fontId="16" fillId="0" borderId="0"/>
  </cellStyleXfs>
  <cellXfs count="125">
    <xf numFmtId="0" fontId="0" fillId="0" borderId="0" xfId="0"/>
    <xf numFmtId="0" fontId="4" fillId="0" borderId="0" xfId="1" applyFont="1" applyAlignment="1">
      <alignment vertical="center"/>
    </xf>
    <xf numFmtId="0" fontId="3" fillId="0" borderId="0" xfId="1" applyAlignment="1">
      <alignment vertical="center"/>
    </xf>
    <xf numFmtId="0" fontId="6" fillId="0" borderId="0" xfId="2" applyFont="1" applyAlignment="1">
      <alignment horizontal="center" vertical="center"/>
    </xf>
    <xf numFmtId="0" fontId="8" fillId="2" borderId="0" xfId="3" applyFont="1" applyFill="1" applyAlignment="1">
      <alignment horizontal="left" vertical="center"/>
    </xf>
    <xf numFmtId="0" fontId="3" fillId="0" borderId="0" xfId="1" applyAlignment="1">
      <alignment horizontal="center" vertical="center"/>
    </xf>
    <xf numFmtId="0" fontId="4" fillId="0" borderId="0" xfId="1" applyFont="1"/>
    <xf numFmtId="2" fontId="9" fillId="2" borderId="0" xfId="1" applyNumberFormat="1" applyFont="1" applyFill="1" applyBorder="1" applyAlignment="1" applyProtection="1">
      <alignment vertical="center"/>
    </xf>
    <xf numFmtId="2" fontId="10" fillId="2" borderId="0" xfId="1" applyNumberFormat="1" applyFont="1" applyFill="1" applyBorder="1" applyAlignment="1" applyProtection="1">
      <alignment horizontal="center" vertical="center"/>
    </xf>
    <xf numFmtId="0" fontId="3" fillId="0" borderId="0" xfId="1" applyAlignment="1">
      <alignment horizontal="center"/>
    </xf>
    <xf numFmtId="0" fontId="3" fillId="0" borderId="0" xfId="1"/>
    <xf numFmtId="2" fontId="11" fillId="2" borderId="0" xfId="1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 vertical="center"/>
      <protection locked="0"/>
    </xf>
    <xf numFmtId="0" fontId="15" fillId="0" borderId="0" xfId="5" applyFont="1" applyFill="1" applyAlignment="1" applyProtection="1">
      <alignment horizontal="center" vertical="center"/>
      <protection locked="0"/>
    </xf>
    <xf numFmtId="0" fontId="13" fillId="0" borderId="0" xfId="4" applyFont="1" applyFill="1" applyAlignment="1" applyProtection="1">
      <alignment horizontal="right" vertical="center" indent="1"/>
      <protection locked="0"/>
    </xf>
    <xf numFmtId="1" fontId="2" fillId="3" borderId="1" xfId="6" applyNumberFormat="1" applyFont="1" applyFill="1" applyBorder="1" applyAlignment="1" applyProtection="1">
      <alignment horizontal="center" vertical="center"/>
      <protection locked="0"/>
    </xf>
    <xf numFmtId="0" fontId="17" fillId="0" borderId="0" xfId="3" applyFont="1" applyFill="1" applyBorder="1" applyAlignment="1" applyProtection="1">
      <alignment horizontal="center"/>
    </xf>
    <xf numFmtId="0" fontId="18" fillId="2" borderId="0" xfId="7" applyFont="1" applyFill="1" applyBorder="1" applyAlignment="1" applyProtection="1">
      <alignment horizontal="left" vertical="center"/>
    </xf>
    <xf numFmtId="0" fontId="20" fillId="0" borderId="0" xfId="8" applyFont="1" applyFill="1" applyBorder="1" applyAlignment="1" applyProtection="1">
      <alignment horizontal="left" vertical="center" indent="1"/>
      <protection locked="0"/>
    </xf>
    <xf numFmtId="0" fontId="21" fillId="2" borderId="0" xfId="7" applyFont="1" applyFill="1" applyBorder="1" applyAlignment="1" applyProtection="1">
      <alignment horizontal="left" vertical="center"/>
    </xf>
    <xf numFmtId="0" fontId="3" fillId="0" borderId="0" xfId="1" applyBorder="1"/>
    <xf numFmtId="0" fontId="25" fillId="0" borderId="0" xfId="3" applyFont="1" applyFill="1" applyBorder="1" applyAlignment="1" applyProtection="1">
      <alignment horizontal="left" vertical="center"/>
      <protection locked="0"/>
    </xf>
    <xf numFmtId="0" fontId="25" fillId="2" borderId="0" xfId="7" applyFont="1" applyFill="1" applyBorder="1" applyAlignment="1" applyProtection="1">
      <alignment horizontal="left" vertical="center"/>
    </xf>
    <xf numFmtId="0" fontId="26" fillId="0" borderId="0" xfId="1" applyFont="1"/>
    <xf numFmtId="0" fontId="21" fillId="2" borderId="0" xfId="7" applyFont="1" applyFill="1" applyBorder="1" applyAlignment="1" applyProtection="1">
      <alignment horizontal="center" vertical="center"/>
    </xf>
    <xf numFmtId="0" fontId="24" fillId="0" borderId="0" xfId="8" applyFont="1" applyFill="1" applyBorder="1" applyAlignment="1" applyProtection="1">
      <alignment horizontal="left" vertical="center" indent="1"/>
      <protection locked="0"/>
    </xf>
    <xf numFmtId="14" fontId="27" fillId="0" borderId="0" xfId="1" applyNumberFormat="1" applyFont="1"/>
    <xf numFmtId="0" fontId="28" fillId="2" borderId="0" xfId="7" applyFont="1" applyFill="1" applyBorder="1" applyAlignment="1" applyProtection="1">
      <alignment horizontal="left" vertical="center" indent="1"/>
    </xf>
    <xf numFmtId="0" fontId="28" fillId="2" borderId="0" xfId="1" applyFont="1" applyFill="1" applyBorder="1" applyAlignment="1">
      <alignment horizontal="center" vertical="center"/>
    </xf>
    <xf numFmtId="0" fontId="3" fillId="0" borderId="0" xfId="1" applyAlignment="1">
      <alignment horizontal="left"/>
    </xf>
    <xf numFmtId="0" fontId="4" fillId="0" borderId="0" xfId="1" applyFont="1" applyAlignment="1">
      <alignment horizontal="center" vertical="top" wrapText="1"/>
    </xf>
    <xf numFmtId="0" fontId="29" fillId="3" borderId="5" xfId="3" applyNumberFormat="1" applyFont="1" applyFill="1" applyBorder="1" applyAlignment="1">
      <alignment horizontal="center" vertical="top"/>
    </xf>
    <xf numFmtId="0" fontId="29" fillId="3" borderId="5" xfId="3" applyNumberFormat="1" applyFont="1" applyFill="1" applyBorder="1" applyAlignment="1">
      <alignment horizontal="left" vertical="top"/>
    </xf>
    <xf numFmtId="0" fontId="29" fillId="3" borderId="5" xfId="3" applyNumberFormat="1" applyFont="1" applyFill="1" applyBorder="1" applyAlignment="1">
      <alignment horizontal="center" vertical="top" wrapText="1"/>
    </xf>
    <xf numFmtId="164" fontId="30" fillId="3" borderId="3" xfId="3" applyNumberFormat="1" applyFont="1" applyFill="1" applyBorder="1" applyAlignment="1">
      <alignment horizontal="center" vertical="top" wrapText="1"/>
    </xf>
    <xf numFmtId="2" fontId="29" fillId="3" borderId="1" xfId="3" applyNumberFormat="1" applyFont="1" applyFill="1" applyBorder="1" applyAlignment="1" applyProtection="1">
      <alignment horizontal="center" vertical="top" wrapText="1"/>
      <protection locked="0"/>
    </xf>
    <xf numFmtId="0" fontId="4" fillId="0" borderId="0" xfId="1" applyFont="1" applyAlignment="1">
      <alignment horizontal="center"/>
    </xf>
    <xf numFmtId="1" fontId="29" fillId="2" borderId="1" xfId="3" applyNumberFormat="1" applyFont="1" applyFill="1" applyBorder="1" applyAlignment="1">
      <alignment horizontal="left" vertical="center" indent="1"/>
    </xf>
    <xf numFmtId="0" fontId="29" fillId="0" borderId="5" xfId="3" applyNumberFormat="1" applyFont="1" applyFill="1" applyBorder="1" applyAlignment="1">
      <alignment horizontal="left" vertical="center" indent="1"/>
    </xf>
    <xf numFmtId="0" fontId="29" fillId="2" borderId="5" xfId="3" applyNumberFormat="1" applyFont="1" applyFill="1" applyBorder="1" applyAlignment="1">
      <alignment horizontal="center" vertical="center"/>
    </xf>
    <xf numFmtId="165" fontId="30" fillId="2" borderId="5" xfId="3" applyNumberFormat="1" applyFont="1" applyFill="1" applyBorder="1" applyAlignment="1">
      <alignment horizontal="center" vertical="center"/>
    </xf>
    <xf numFmtId="1" fontId="29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29" fillId="2" borderId="5" xfId="3" applyNumberFormat="1" applyFont="1" applyFill="1" applyBorder="1" applyAlignment="1">
      <alignment horizontal="center" vertical="center"/>
    </xf>
    <xf numFmtId="44" fontId="29" fillId="2" borderId="1" xfId="3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0" xfId="1" applyFont="1" applyAlignment="1">
      <alignment horizontal="left"/>
    </xf>
    <xf numFmtId="0" fontId="34" fillId="4" borderId="1" xfId="9" applyFont="1" applyFill="1" applyBorder="1" applyProtection="1">
      <protection locked="0"/>
    </xf>
    <xf numFmtId="0" fontId="34" fillId="4" borderId="1" xfId="9" applyFont="1" applyFill="1" applyBorder="1" applyAlignment="1" applyProtection="1">
      <alignment horizontal="left" indent="1"/>
      <protection locked="0"/>
    </xf>
    <xf numFmtId="1" fontId="25" fillId="5" borderId="1" xfId="9" applyNumberFormat="1" applyFont="1" applyFill="1" applyBorder="1" applyAlignment="1" applyProtection="1">
      <alignment horizontal="center"/>
      <protection hidden="1"/>
    </xf>
    <xf numFmtId="1" fontId="35" fillId="5" borderId="1" xfId="9" applyNumberFormat="1" applyFont="1" applyFill="1" applyBorder="1" applyAlignment="1" applyProtection="1">
      <alignment horizontal="center"/>
      <protection hidden="1"/>
    </xf>
    <xf numFmtId="166" fontId="3" fillId="0" borderId="0" xfId="1" applyNumberFormat="1" applyAlignment="1">
      <alignment horizontal="center"/>
    </xf>
    <xf numFmtId="0" fontId="0" fillId="0" borderId="6" xfId="0" applyFill="1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Fill="1" applyBorder="1"/>
    <xf numFmtId="0" fontId="0" fillId="0" borderId="10" xfId="0" applyBorder="1"/>
    <xf numFmtId="0" fontId="36" fillId="0" borderId="9" xfId="0" applyFont="1" applyFill="1" applyBorder="1"/>
    <xf numFmtId="0" fontId="36" fillId="0" borderId="0" xfId="0" applyFont="1" applyFill="1" applyBorder="1"/>
    <xf numFmtId="0" fontId="37" fillId="0" borderId="0" xfId="0" applyFont="1" applyBorder="1"/>
    <xf numFmtId="0" fontId="37" fillId="0" borderId="10" xfId="0" applyFont="1" applyBorder="1"/>
    <xf numFmtId="0" fontId="38" fillId="0" borderId="0" xfId="0" applyFont="1" applyBorder="1"/>
    <xf numFmtId="0" fontId="38" fillId="0" borderId="10" xfId="0" applyFont="1" applyBorder="1"/>
    <xf numFmtId="0" fontId="39" fillId="0" borderId="9" xfId="0" applyFont="1" applyFill="1" applyBorder="1"/>
    <xf numFmtId="0" fontId="40" fillId="6" borderId="9" xfId="0" applyFont="1" applyFill="1" applyBorder="1" applyAlignment="1">
      <alignment horizontal="right"/>
    </xf>
    <xf numFmtId="0" fontId="40" fillId="0" borderId="0" xfId="0" applyFont="1" applyBorder="1"/>
    <xf numFmtId="0" fontId="41" fillId="0" borderId="0" xfId="0" applyFont="1" applyBorder="1"/>
    <xf numFmtId="0" fontId="41" fillId="0" borderId="10" xfId="0" applyFont="1" applyBorder="1"/>
    <xf numFmtId="0" fontId="42" fillId="6" borderId="9" xfId="0" applyFont="1" applyFill="1" applyBorder="1" applyAlignment="1">
      <alignment horizontal="left"/>
    </xf>
    <xf numFmtId="0" fontId="44" fillId="0" borderId="0" xfId="0" applyFont="1" applyBorder="1"/>
    <xf numFmtId="0" fontId="45" fillId="0" borderId="0" xfId="0" applyFont="1" applyBorder="1"/>
    <xf numFmtId="0" fontId="42" fillId="0" borderId="0" xfId="0" applyFont="1" applyBorder="1" applyAlignment="1">
      <alignment horizontal="left"/>
    </xf>
    <xf numFmtId="0" fontId="46" fillId="0" borderId="0" xfId="0" applyFont="1" applyBorder="1"/>
    <xf numFmtId="0" fontId="46" fillId="0" borderId="10" xfId="0" applyFont="1" applyBorder="1"/>
    <xf numFmtId="0" fontId="45" fillId="6" borderId="9" xfId="0" applyFont="1" applyFill="1" applyBorder="1" applyAlignment="1"/>
    <xf numFmtId="0" fontId="47" fillId="0" borderId="0" xfId="0" applyFont="1" applyBorder="1" applyAlignment="1">
      <alignment horizontal="left" indent="2"/>
    </xf>
    <xf numFmtId="0" fontId="45" fillId="0" borderId="0" xfId="0" applyFont="1" applyBorder="1" applyAlignment="1"/>
    <xf numFmtId="0" fontId="48" fillId="0" borderId="0" xfId="0" applyFont="1" applyBorder="1" applyAlignment="1">
      <alignment horizontal="right"/>
    </xf>
    <xf numFmtId="0" fontId="47" fillId="0" borderId="0" xfId="0" applyFont="1" applyBorder="1" applyAlignment="1">
      <alignment horizontal="left"/>
    </xf>
    <xf numFmtId="0" fontId="46" fillId="0" borderId="0" xfId="0" applyFont="1" applyBorder="1" applyAlignment="1"/>
    <xf numFmtId="0" fontId="46" fillId="0" borderId="10" xfId="0" applyFont="1" applyBorder="1" applyAlignment="1"/>
    <xf numFmtId="0" fontId="49" fillId="0" borderId="0" xfId="0" applyFont="1" applyBorder="1" applyAlignment="1">
      <alignment vertical="center"/>
    </xf>
    <xf numFmtId="0" fontId="50" fillId="6" borderId="9" xfId="0" applyFont="1" applyFill="1" applyBorder="1"/>
    <xf numFmtId="0" fontId="50" fillId="0" borderId="0" xfId="0" applyFont="1" applyBorder="1"/>
    <xf numFmtId="0" fontId="0" fillId="0" borderId="0" xfId="0" applyFont="1" applyBorder="1"/>
    <xf numFmtId="0" fontId="0" fillId="0" borderId="10" xfId="0" applyFont="1" applyBorder="1"/>
    <xf numFmtId="0" fontId="0" fillId="0" borderId="0" xfId="0" applyBorder="1" applyAlignment="1"/>
    <xf numFmtId="0" fontId="0" fillId="6" borderId="9" xfId="0" applyFill="1" applyBorder="1"/>
    <xf numFmtId="0" fontId="41" fillId="6" borderId="9" xfId="0" applyFont="1" applyFill="1" applyBorder="1" applyAlignment="1">
      <alignment horizontal="right"/>
    </xf>
    <xf numFmtId="0" fontId="51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10" xfId="0" applyFont="1" applyBorder="1"/>
    <xf numFmtId="0" fontId="41" fillId="6" borderId="9" xfId="0" applyFont="1" applyFill="1" applyBorder="1" applyAlignment="1">
      <alignment horizontal="right" vertical="top"/>
    </xf>
    <xf numFmtId="0" fontId="2" fillId="0" borderId="1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47" fillId="0" borderId="0" xfId="0" applyFont="1" applyBorder="1" applyAlignment="1">
      <alignment horizontal="left" vertical="top" wrapText="1" indent="2"/>
    </xf>
    <xf numFmtId="0" fontId="41" fillId="6" borderId="9" xfId="11" applyFont="1" applyFill="1" applyBorder="1" applyAlignment="1">
      <alignment horizontal="right" vertical="top"/>
    </xf>
    <xf numFmtId="0" fontId="1" fillId="0" borderId="10" xfId="11" applyBorder="1"/>
    <xf numFmtId="0" fontId="1" fillId="0" borderId="0" xfId="11" applyBorder="1"/>
    <xf numFmtId="0" fontId="1" fillId="0" borderId="0" xfId="11" applyFont="1" applyBorder="1"/>
    <xf numFmtId="0" fontId="1" fillId="6" borderId="9" xfId="11" applyFill="1" applyBorder="1"/>
    <xf numFmtId="0" fontId="52" fillId="0" borderId="0" xfId="12" applyFont="1" applyBorder="1" applyAlignment="1">
      <alignment horizontal="left" vertical="top" wrapText="1"/>
    </xf>
    <xf numFmtId="0" fontId="0" fillId="0" borderId="11" xfId="0" applyFill="1" applyBorder="1"/>
    <xf numFmtId="0" fontId="0" fillId="0" borderId="12" xfId="0" applyBorder="1"/>
    <xf numFmtId="0" fontId="0" fillId="0" borderId="13" xfId="0" applyBorder="1"/>
    <xf numFmtId="0" fontId="0" fillId="0" borderId="0" xfId="0" applyFill="1"/>
    <xf numFmtId="0" fontId="21" fillId="2" borderId="0" xfId="7" applyFont="1" applyFill="1" applyBorder="1" applyAlignment="1" applyProtection="1">
      <alignment horizontal="center" vertical="center"/>
    </xf>
    <xf numFmtId="0" fontId="24" fillId="0" borderId="0" xfId="8" applyFont="1" applyFill="1" applyBorder="1" applyAlignment="1" applyProtection="1">
      <alignment horizontal="left" vertical="center"/>
      <protection locked="0"/>
    </xf>
    <xf numFmtId="2" fontId="9" fillId="2" borderId="0" xfId="1" applyNumberFormat="1" applyFont="1" applyFill="1" applyBorder="1" applyAlignment="1" applyProtection="1">
      <alignment horizontal="center" vertical="center"/>
    </xf>
    <xf numFmtId="1" fontId="23" fillId="0" borderId="2" xfId="4" applyNumberFormat="1" applyFont="1" applyFill="1" applyBorder="1" applyAlignment="1" applyProtection="1">
      <alignment vertical="center"/>
    </xf>
    <xf numFmtId="1" fontId="23" fillId="0" borderId="3" xfId="4" applyNumberFormat="1" applyFont="1" applyFill="1" applyBorder="1" applyAlignment="1" applyProtection="1">
      <alignment vertical="center"/>
    </xf>
    <xf numFmtId="0" fontId="20" fillId="0" borderId="4" xfId="8" applyFont="1" applyFill="1" applyBorder="1" applyAlignment="1" applyProtection="1">
      <alignment horizontal="left" vertical="center"/>
      <protection locked="0"/>
    </xf>
    <xf numFmtId="0" fontId="20" fillId="0" borderId="0" xfId="8" applyFont="1" applyFill="1" applyBorder="1" applyAlignment="1" applyProtection="1">
      <alignment horizontal="left" vertical="center"/>
      <protection locked="0"/>
    </xf>
    <xf numFmtId="44" fontId="23" fillId="0" borderId="2" xfId="4" applyNumberFormat="1" applyFont="1" applyFill="1" applyBorder="1" applyAlignment="1" applyProtection="1">
      <alignment vertical="center"/>
    </xf>
    <xf numFmtId="44" fontId="23" fillId="0" borderId="3" xfId="4" applyNumberFormat="1" applyFont="1" applyFill="1" applyBorder="1" applyAlignment="1" applyProtection="1">
      <alignment vertical="center"/>
    </xf>
    <xf numFmtId="0" fontId="24" fillId="0" borderId="4" xfId="8" applyFont="1" applyFill="1" applyBorder="1" applyAlignment="1" applyProtection="1">
      <alignment horizontal="left" vertical="center"/>
      <protection locked="0"/>
    </xf>
    <xf numFmtId="0" fontId="51" fillId="0" borderId="0" xfId="0" applyFont="1" applyBorder="1" applyAlignment="1">
      <alignment horizontal="left" vertical="top" wrapText="1"/>
    </xf>
    <xf numFmtId="0" fontId="47" fillId="0" borderId="0" xfId="0" applyFont="1" applyBorder="1" applyAlignment="1">
      <alignment horizontal="left" vertical="top" wrapText="1" indent="2"/>
    </xf>
    <xf numFmtId="0" fontId="52" fillId="0" borderId="0" xfId="12" applyFont="1" applyBorder="1" applyAlignment="1">
      <alignment horizontal="left" vertical="top" wrapText="1"/>
    </xf>
    <xf numFmtId="0" fontId="47" fillId="0" borderId="0" xfId="0" applyFont="1" applyBorder="1" applyAlignment="1">
      <alignment horizontal="left" vertical="top" wrapText="1" indent="3"/>
    </xf>
    <xf numFmtId="0" fontId="47" fillId="0" borderId="0" xfId="0" quotePrefix="1" applyFont="1" applyBorder="1" applyAlignment="1">
      <alignment horizontal="left" vertical="top" wrapText="1" indent="4"/>
    </xf>
    <xf numFmtId="0" fontId="47" fillId="0" borderId="0" xfId="0" applyFont="1" applyBorder="1" applyAlignment="1">
      <alignment horizontal="left" vertical="top" wrapText="1" indent="4"/>
    </xf>
    <xf numFmtId="0" fontId="51" fillId="0" borderId="0" xfId="10" applyFont="1" applyBorder="1" applyAlignment="1">
      <alignment horizontal="left" vertical="top" wrapText="1"/>
    </xf>
    <xf numFmtId="0" fontId="47" fillId="0" borderId="0" xfId="10" applyFont="1" applyBorder="1" applyAlignment="1">
      <alignment horizontal="left" vertical="top" wrapText="1" indent="2"/>
    </xf>
    <xf numFmtId="0" fontId="51" fillId="0" borderId="0" xfId="11" applyFont="1" applyBorder="1" applyAlignment="1">
      <alignment horizontal="left" vertical="top" wrapText="1"/>
    </xf>
    <xf numFmtId="0" fontId="47" fillId="0" borderId="0" xfId="11" applyFont="1" applyBorder="1" applyAlignment="1">
      <alignment horizontal="left" vertical="top" wrapText="1" indent="2"/>
    </xf>
  </cellXfs>
  <cellStyles count="13">
    <cellStyle name="Гиперссылка 2" xfId="5" xr:uid="{00000000-0005-0000-0000-000000000000}"/>
    <cellStyle name="Гиперссылка 4" xfId="2" xr:uid="{00000000-0005-0000-0000-000001000000}"/>
    <cellStyle name="Обычный" xfId="0" builtinId="0"/>
    <cellStyle name="Обычный 2 2" xfId="3" xr:uid="{00000000-0005-0000-0000-000003000000}"/>
    <cellStyle name="Обычный 2 2 2" xfId="7" xr:uid="{00000000-0005-0000-0000-000004000000}"/>
    <cellStyle name="Обычный 3" xfId="4" xr:uid="{00000000-0005-0000-0000-000005000000}"/>
    <cellStyle name="Обычный 3 2" xfId="12" xr:uid="{00000000-0005-0000-0000-000006000000}"/>
    <cellStyle name="Обычный 3 2 2" xfId="10" xr:uid="{00000000-0005-0000-0000-000007000000}"/>
    <cellStyle name="Обычный 3 3" xfId="11" xr:uid="{00000000-0005-0000-0000-000008000000}"/>
    <cellStyle name="Обычный 3 4" xfId="9" xr:uid="{00000000-0005-0000-0000-000009000000}"/>
    <cellStyle name="Обычный 4 2" xfId="6" xr:uid="{00000000-0005-0000-0000-00000A000000}"/>
    <cellStyle name="Обычный 5" xfId="1" xr:uid="{00000000-0005-0000-0000-00000B000000}"/>
    <cellStyle name="Обычный_Лист1 2" xfId="8" xr:uid="{00000000-0005-0000-0000-00000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10885</xdr:colOff>
      <xdr:row>0</xdr:row>
      <xdr:rowOff>206829</xdr:rowOff>
    </xdr:from>
    <xdr:to>
      <xdr:col>3</xdr:col>
      <xdr:colOff>137939</xdr:colOff>
      <xdr:row>5</xdr:row>
      <xdr:rowOff>61093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185" y="206829"/>
          <a:ext cx="1857883" cy="10680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8536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ru-RU" sz="1000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508044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60</xdr:row>
      <xdr:rowOff>0</xdr:rowOff>
    </xdr:from>
    <xdr:to>
      <xdr:col>5</xdr:col>
      <xdr:colOff>171781</xdr:colOff>
      <xdr:row>62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6170729"/>
          <a:ext cx="2525816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72</xdr:row>
      <xdr:rowOff>0</xdr:rowOff>
    </xdr:from>
    <xdr:to>
      <xdr:col>6</xdr:col>
      <xdr:colOff>152813</xdr:colOff>
      <xdr:row>74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19050000"/>
          <a:ext cx="315999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90</xdr:row>
      <xdr:rowOff>0</xdr:rowOff>
    </xdr:from>
    <xdr:to>
      <xdr:col>9</xdr:col>
      <xdr:colOff>172121</xdr:colOff>
      <xdr:row>92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4699686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95</xdr:row>
      <xdr:rowOff>161925</xdr:rowOff>
    </xdr:from>
    <xdr:to>
      <xdr:col>15</xdr:col>
      <xdr:colOff>647700</xdr:colOff>
      <xdr:row>111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5792339"/>
          <a:ext cx="9514114" cy="2894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7052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me\Desktop\&#1089;&#1077;&#1085;&#1090;&#1103;&#1073;&#1088;&#1100;%202021\&#1088;&#1072;&#1073;&#1086;&#1090;&#1072;%20&#1089;&#1077;&#1085;&#1090;&#1103;&#1073;&#1088;&#1100;%202021\&#1089;&#1077;&#1085;&#1090;&#1103;&#1073;&#1088;&#1100;\1709\&#1087;&#1080;&#1086;&#1085;&#1099;%20&#1089;&#1090;&#1086;&#1082;%2017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130"/>
  <sheetViews>
    <sheetView showGridLines="0" tabSelected="1" workbookViewId="0">
      <selection activeCell="J16" sqref="J16"/>
    </sheetView>
  </sheetViews>
  <sheetFormatPr defaultColWidth="14.69140625" defaultRowHeight="15"/>
  <cols>
    <col min="1" max="1" width="12.3828125" style="6" customWidth="1"/>
    <col min="2" max="2" width="9.4609375" style="10" hidden="1" customWidth="1"/>
    <col min="3" max="3" width="24.4609375" style="10" customWidth="1"/>
    <col min="4" max="4" width="34.3828125" style="10" customWidth="1"/>
    <col min="5" max="5" width="26.3046875" style="10" customWidth="1"/>
    <col min="6" max="7" width="7.84375" style="10" customWidth="1"/>
    <col min="8" max="8" width="9.53515625" style="9" customWidth="1"/>
    <col min="9" max="9" width="10.53515625" style="9" customWidth="1"/>
    <col min="10" max="10" width="11.3828125" style="10" customWidth="1"/>
    <col min="11" max="11" width="10.84375" style="10" customWidth="1"/>
    <col min="12" max="12" width="16.15234375" style="10" customWidth="1"/>
    <col min="13" max="13" width="16.69140625" style="10" customWidth="1"/>
    <col min="14" max="14" width="12" style="10" customWidth="1"/>
    <col min="15" max="15" width="8.69140625" style="9" customWidth="1"/>
    <col min="16" max="16" width="6.53515625" style="9" customWidth="1"/>
    <col min="17" max="16384" width="14.69140625" style="10"/>
  </cols>
  <sheetData>
    <row r="1" spans="1:19" s="2" customFormat="1" ht="18.75" customHeight="1">
      <c r="A1" s="1"/>
      <c r="E1" s="3"/>
      <c r="F1" s="4"/>
      <c r="G1" s="4"/>
      <c r="I1" s="5"/>
      <c r="J1" s="5"/>
      <c r="O1" s="5"/>
      <c r="P1" s="5"/>
    </row>
    <row r="2" spans="1:19" ht="25.5" customHeight="1">
      <c r="B2" s="7"/>
      <c r="C2" s="107" t="s">
        <v>0</v>
      </c>
      <c r="D2" s="107"/>
      <c r="E2" s="107"/>
      <c r="F2" s="107"/>
      <c r="G2" s="107"/>
      <c r="H2" s="107"/>
      <c r="I2" s="107"/>
      <c r="J2" s="107"/>
      <c r="K2" s="107"/>
      <c r="L2" s="107"/>
      <c r="M2" s="8"/>
      <c r="N2" s="9"/>
      <c r="O2" s="10"/>
      <c r="P2" s="10"/>
    </row>
    <row r="3" spans="1:19" ht="21" customHeight="1">
      <c r="B3" s="11"/>
      <c r="C3" s="8"/>
      <c r="E3" s="12" t="s">
        <v>1</v>
      </c>
      <c r="G3" s="12"/>
      <c r="H3" s="12"/>
      <c r="I3" s="8"/>
      <c r="J3" s="8"/>
      <c r="K3" s="8"/>
      <c r="L3" s="8"/>
      <c r="M3" s="9"/>
      <c r="N3" s="9"/>
      <c r="O3" s="10"/>
      <c r="P3" s="10"/>
    </row>
    <row r="4" spans="1:19" ht="15.75" customHeight="1">
      <c r="B4" s="11"/>
      <c r="D4" s="13"/>
      <c r="E4" s="13" t="s">
        <v>2</v>
      </c>
      <c r="F4" s="13"/>
      <c r="G4" s="13"/>
      <c r="H4" s="13"/>
      <c r="I4" s="13"/>
      <c r="J4" s="13"/>
      <c r="K4" s="8"/>
      <c r="L4" s="8"/>
      <c r="M4" s="9"/>
      <c r="N4" s="9"/>
      <c r="O4" s="10"/>
      <c r="P4" s="10"/>
    </row>
    <row r="5" spans="1:19" ht="15.75" customHeight="1">
      <c r="B5" s="11"/>
      <c r="E5" s="14" t="s">
        <v>3</v>
      </c>
      <c r="F5" s="15" t="s">
        <v>4</v>
      </c>
      <c r="G5" s="9"/>
      <c r="H5" s="16"/>
      <c r="I5" s="8"/>
      <c r="J5" s="8"/>
      <c r="K5" s="8"/>
      <c r="L5" s="8"/>
      <c r="M5" s="9"/>
      <c r="N5" s="9"/>
      <c r="O5" s="10"/>
      <c r="P5" s="10"/>
    </row>
    <row r="6" spans="1:19" ht="6.75" customHeight="1">
      <c r="G6" s="9"/>
      <c r="I6" s="10"/>
      <c r="N6" s="9"/>
      <c r="P6" s="10"/>
    </row>
    <row r="7" spans="1:19" ht="15.75" customHeight="1">
      <c r="F7" s="17"/>
      <c r="G7" s="17"/>
      <c r="H7" s="17"/>
      <c r="I7" s="17"/>
      <c r="J7" s="18"/>
      <c r="K7" s="18"/>
    </row>
    <row r="8" spans="1:19" ht="15.75" customHeight="1">
      <c r="C8" s="19" t="s">
        <v>5</v>
      </c>
      <c r="F8" s="17"/>
      <c r="G8" s="17"/>
      <c r="H8" s="17"/>
      <c r="I8" s="108">
        <f>SUM(J16:J125)</f>
        <v>0</v>
      </c>
      <c r="J8" s="109"/>
      <c r="K8" s="110" t="s">
        <v>6</v>
      </c>
      <c r="L8" s="111"/>
      <c r="M8" s="20"/>
      <c r="O8" s="10"/>
      <c r="Q8" s="9"/>
    </row>
    <row r="9" spans="1:19" ht="15.75" customHeight="1">
      <c r="C9" s="17" t="s">
        <v>7</v>
      </c>
      <c r="F9" s="19"/>
      <c r="G9" s="19"/>
      <c r="H9" s="19"/>
      <c r="I9" s="112">
        <f>SUM(L16:L125)</f>
        <v>0</v>
      </c>
      <c r="J9" s="113"/>
      <c r="K9" s="114" t="s">
        <v>8</v>
      </c>
      <c r="L9" s="106"/>
      <c r="M9" s="20"/>
      <c r="O9" s="10"/>
      <c r="Q9" s="9"/>
    </row>
    <row r="10" spans="1:19" ht="15.75" customHeight="1">
      <c r="C10" s="19" t="s">
        <v>9</v>
      </c>
      <c r="F10" s="17"/>
      <c r="G10" s="17"/>
      <c r="H10" s="17"/>
      <c r="I10" s="105"/>
      <c r="J10" s="105"/>
      <c r="K10" s="106"/>
      <c r="L10" s="106"/>
      <c r="M10" s="20"/>
      <c r="O10" s="10"/>
      <c r="Q10" s="9"/>
    </row>
    <row r="11" spans="1:19" ht="15.75" customHeight="1">
      <c r="C11" s="21" t="s">
        <v>10</v>
      </c>
      <c r="F11" s="22"/>
      <c r="G11" s="22"/>
      <c r="H11" s="22"/>
      <c r="I11" s="105"/>
      <c r="J11" s="105"/>
      <c r="K11" s="106"/>
      <c r="L11" s="106"/>
      <c r="M11" s="20"/>
      <c r="O11" s="10"/>
      <c r="Q11" s="9"/>
    </row>
    <row r="12" spans="1:19" ht="15.75" customHeight="1">
      <c r="C12" s="23" t="s">
        <v>11</v>
      </c>
      <c r="F12" s="22"/>
      <c r="G12" s="22"/>
      <c r="H12" s="22"/>
      <c r="I12" s="24"/>
      <c r="J12" s="18"/>
      <c r="K12" s="25"/>
    </row>
    <row r="13" spans="1:19" ht="15.75" customHeight="1">
      <c r="F13" s="19"/>
      <c r="G13" s="19"/>
      <c r="H13" s="19"/>
      <c r="I13" s="24"/>
      <c r="J13" s="18"/>
      <c r="K13" s="25"/>
      <c r="R13" s="10" t="s">
        <v>12</v>
      </c>
    </row>
    <row r="14" spans="1:19" ht="14.25" customHeight="1">
      <c r="A14" s="26">
        <v>44748</v>
      </c>
      <c r="F14" s="27"/>
      <c r="G14" s="27"/>
      <c r="H14" s="28"/>
      <c r="I14" s="28"/>
      <c r="M14" s="29"/>
    </row>
    <row r="15" spans="1:19" ht="42.75" customHeight="1">
      <c r="A15" s="30" t="s">
        <v>13</v>
      </c>
      <c r="B15" s="31" t="s">
        <v>14</v>
      </c>
      <c r="C15" s="32" t="s">
        <v>15</v>
      </c>
      <c r="D15" s="32" t="s">
        <v>16</v>
      </c>
      <c r="E15" s="32" t="s">
        <v>17</v>
      </c>
      <c r="F15" s="33" t="s">
        <v>18</v>
      </c>
      <c r="G15" s="33" t="s">
        <v>19</v>
      </c>
      <c r="H15" s="34" t="s">
        <v>20</v>
      </c>
      <c r="I15" s="33" t="s">
        <v>21</v>
      </c>
      <c r="J15" s="35" t="s">
        <v>22</v>
      </c>
      <c r="K15" s="33" t="s">
        <v>23</v>
      </c>
      <c r="L15" s="35" t="s">
        <v>24</v>
      </c>
      <c r="N15" s="9"/>
    </row>
    <row r="16" spans="1:19" s="9" customFormat="1">
      <c r="A16" s="36">
        <v>40</v>
      </c>
      <c r="B16" s="37" t="s">
        <v>25</v>
      </c>
      <c r="C16" s="38" t="s">
        <v>26</v>
      </c>
      <c r="D16" s="38" t="s">
        <v>27</v>
      </c>
      <c r="E16" s="38" t="s">
        <v>28</v>
      </c>
      <c r="F16" s="39" t="s">
        <v>29</v>
      </c>
      <c r="G16" s="39" t="s">
        <v>30</v>
      </c>
      <c r="H16" s="40">
        <v>291</v>
      </c>
      <c r="I16" s="39">
        <v>40</v>
      </c>
      <c r="J16" s="41"/>
      <c r="K16" s="42">
        <f>J16/I16</f>
        <v>0</v>
      </c>
      <c r="L16" s="43">
        <f>H16*J16</f>
        <v>0</v>
      </c>
      <c r="M16" s="44"/>
      <c r="Q16" s="10"/>
      <c r="R16" s="10"/>
      <c r="S16" s="10"/>
    </row>
    <row r="17" spans="1:19" s="9" customFormat="1" hidden="1">
      <c r="A17" s="36">
        <v>0</v>
      </c>
      <c r="B17" s="37" t="s">
        <v>31</v>
      </c>
      <c r="C17" s="38" t="s">
        <v>32</v>
      </c>
      <c r="D17" s="38" t="s">
        <v>33</v>
      </c>
      <c r="E17" s="38" t="s">
        <v>34</v>
      </c>
      <c r="F17" s="39" t="s">
        <v>29</v>
      </c>
      <c r="G17" s="39" t="s">
        <v>30</v>
      </c>
      <c r="H17" s="40">
        <v>257</v>
      </c>
      <c r="I17" s="39">
        <v>40</v>
      </c>
      <c r="J17" s="41"/>
      <c r="K17" s="42">
        <f t="shared" ref="K17:K81" si="0">J17/I17</f>
        <v>0</v>
      </c>
      <c r="L17" s="43">
        <f t="shared" ref="L17:L81" si="1">H17*J17</f>
        <v>0</v>
      </c>
      <c r="M17" s="44"/>
      <c r="Q17" s="10"/>
      <c r="R17" s="10"/>
      <c r="S17" s="10"/>
    </row>
    <row r="18" spans="1:19" s="9" customFormat="1">
      <c r="A18" s="36">
        <v>52</v>
      </c>
      <c r="B18" s="37" t="s">
        <v>35</v>
      </c>
      <c r="C18" s="38" t="s">
        <v>32</v>
      </c>
      <c r="D18" s="38" t="s">
        <v>33</v>
      </c>
      <c r="E18" s="38" t="s">
        <v>36</v>
      </c>
      <c r="F18" s="39" t="s">
        <v>29</v>
      </c>
      <c r="G18" s="39" t="s">
        <v>30</v>
      </c>
      <c r="H18" s="40">
        <v>257</v>
      </c>
      <c r="I18" s="39">
        <v>40</v>
      </c>
      <c r="J18" s="41"/>
      <c r="K18" s="42">
        <f t="shared" si="0"/>
        <v>0</v>
      </c>
      <c r="L18" s="43">
        <f t="shared" si="1"/>
        <v>0</v>
      </c>
      <c r="M18" s="44"/>
      <c r="Q18" s="10"/>
      <c r="R18" s="10"/>
      <c r="S18" s="10"/>
    </row>
    <row r="19" spans="1:19" s="9" customFormat="1" hidden="1">
      <c r="A19" s="36">
        <v>0</v>
      </c>
      <c r="B19" s="37" t="s">
        <v>37</v>
      </c>
      <c r="C19" s="38" t="s">
        <v>32</v>
      </c>
      <c r="D19" s="38" t="s">
        <v>33</v>
      </c>
      <c r="E19" s="38" t="s">
        <v>38</v>
      </c>
      <c r="F19" s="39" t="s">
        <v>29</v>
      </c>
      <c r="G19" s="39" t="s">
        <v>30</v>
      </c>
      <c r="H19" s="40">
        <v>385</v>
      </c>
      <c r="I19" s="39">
        <v>40</v>
      </c>
      <c r="J19" s="41"/>
      <c r="K19" s="42">
        <f t="shared" si="0"/>
        <v>0</v>
      </c>
      <c r="L19" s="43">
        <f t="shared" si="1"/>
        <v>0</v>
      </c>
      <c r="M19" s="44"/>
      <c r="Q19" s="10"/>
      <c r="R19" s="10"/>
      <c r="S19" s="10"/>
    </row>
    <row r="20" spans="1:19" s="9" customFormat="1">
      <c r="A20" s="36">
        <v>80</v>
      </c>
      <c r="B20" s="37" t="s">
        <v>39</v>
      </c>
      <c r="C20" s="38" t="s">
        <v>40</v>
      </c>
      <c r="D20" s="38" t="s">
        <v>41</v>
      </c>
      <c r="E20" s="38" t="s">
        <v>42</v>
      </c>
      <c r="F20" s="39" t="s">
        <v>29</v>
      </c>
      <c r="G20" s="39" t="s">
        <v>30</v>
      </c>
      <c r="H20" s="40">
        <v>231</v>
      </c>
      <c r="I20" s="39">
        <v>40</v>
      </c>
      <c r="J20" s="41"/>
      <c r="K20" s="42">
        <f t="shared" si="0"/>
        <v>0</v>
      </c>
      <c r="L20" s="43">
        <f t="shared" si="1"/>
        <v>0</v>
      </c>
      <c r="M20" s="44"/>
      <c r="Q20" s="10"/>
      <c r="R20" s="10"/>
      <c r="S20" s="10"/>
    </row>
    <row r="21" spans="1:19" s="9" customFormat="1" hidden="1">
      <c r="A21" s="36">
        <v>0</v>
      </c>
      <c r="B21" s="37" t="s">
        <v>43</v>
      </c>
      <c r="C21" s="38" t="s">
        <v>44</v>
      </c>
      <c r="D21" s="38" t="s">
        <v>45</v>
      </c>
      <c r="E21" s="38" t="s">
        <v>46</v>
      </c>
      <c r="F21" s="39" t="s">
        <v>47</v>
      </c>
      <c r="G21" s="39" t="s">
        <v>30</v>
      </c>
      <c r="H21" s="40">
        <v>521</v>
      </c>
      <c r="I21" s="39">
        <v>25</v>
      </c>
      <c r="J21" s="41"/>
      <c r="K21" s="42">
        <f t="shared" si="0"/>
        <v>0</v>
      </c>
      <c r="L21" s="43">
        <f t="shared" si="1"/>
        <v>0</v>
      </c>
      <c r="M21" s="44"/>
      <c r="Q21" s="10"/>
      <c r="R21" s="10"/>
      <c r="S21" s="10"/>
    </row>
    <row r="22" spans="1:19" s="9" customFormat="1">
      <c r="A22" s="36">
        <v>11</v>
      </c>
      <c r="B22" s="37" t="s">
        <v>48</v>
      </c>
      <c r="C22" s="38" t="s">
        <v>44</v>
      </c>
      <c r="D22" s="38" t="s">
        <v>45</v>
      </c>
      <c r="E22" s="38" t="s">
        <v>49</v>
      </c>
      <c r="F22" s="39" t="s">
        <v>50</v>
      </c>
      <c r="G22" s="39" t="s">
        <v>51</v>
      </c>
      <c r="H22" s="40">
        <v>291</v>
      </c>
      <c r="I22" s="39">
        <v>40</v>
      </c>
      <c r="J22" s="41"/>
      <c r="K22" s="42">
        <f t="shared" si="0"/>
        <v>0</v>
      </c>
      <c r="L22" s="43">
        <f t="shared" si="1"/>
        <v>0</v>
      </c>
      <c r="M22" s="44"/>
      <c r="Q22" s="10"/>
      <c r="R22" s="10"/>
      <c r="S22" s="10"/>
    </row>
    <row r="23" spans="1:19" s="9" customFormat="1">
      <c r="A23" s="36">
        <v>81</v>
      </c>
      <c r="B23" s="37" t="s">
        <v>52</v>
      </c>
      <c r="C23" s="38" t="s">
        <v>44</v>
      </c>
      <c r="D23" s="38" t="s">
        <v>45</v>
      </c>
      <c r="E23" s="38" t="s">
        <v>53</v>
      </c>
      <c r="F23" s="39" t="s">
        <v>50</v>
      </c>
      <c r="G23" s="39" t="s">
        <v>51</v>
      </c>
      <c r="H23" s="40">
        <v>291</v>
      </c>
      <c r="I23" s="39">
        <v>40</v>
      </c>
      <c r="J23" s="41"/>
      <c r="K23" s="42">
        <f t="shared" si="0"/>
        <v>0</v>
      </c>
      <c r="L23" s="43">
        <f t="shared" si="1"/>
        <v>0</v>
      </c>
      <c r="M23" s="44"/>
      <c r="Q23" s="10"/>
      <c r="R23" s="10"/>
      <c r="S23" s="10"/>
    </row>
    <row r="24" spans="1:19" s="9" customFormat="1">
      <c r="A24" s="36">
        <v>5</v>
      </c>
      <c r="B24" s="37" t="s">
        <v>54</v>
      </c>
      <c r="C24" s="38" t="s">
        <v>55</v>
      </c>
      <c r="D24" s="38" t="s">
        <v>56</v>
      </c>
      <c r="E24" s="38" t="s">
        <v>57</v>
      </c>
      <c r="F24" s="39" t="s">
        <v>29</v>
      </c>
      <c r="G24" s="39" t="s">
        <v>58</v>
      </c>
      <c r="H24" s="40">
        <v>271</v>
      </c>
      <c r="I24" s="39">
        <v>24</v>
      </c>
      <c r="J24" s="41"/>
      <c r="K24" s="42">
        <f t="shared" si="0"/>
        <v>0</v>
      </c>
      <c r="L24" s="43">
        <f t="shared" si="1"/>
        <v>0</v>
      </c>
      <c r="M24" s="44"/>
      <c r="Q24" s="10"/>
      <c r="R24" s="10"/>
      <c r="S24" s="10"/>
    </row>
    <row r="25" spans="1:19" s="9" customFormat="1" hidden="1">
      <c r="A25" s="36">
        <v>0</v>
      </c>
      <c r="B25" s="37" t="s">
        <v>59</v>
      </c>
      <c r="C25" s="38" t="s">
        <v>55</v>
      </c>
      <c r="D25" s="38" t="s">
        <v>56</v>
      </c>
      <c r="E25" s="38" t="s">
        <v>60</v>
      </c>
      <c r="F25" s="39" t="s">
        <v>29</v>
      </c>
      <c r="G25" s="39" t="s">
        <v>30</v>
      </c>
      <c r="H25" s="40">
        <v>271</v>
      </c>
      <c r="I25" s="39">
        <v>40</v>
      </c>
      <c r="J25" s="41"/>
      <c r="K25" s="42">
        <f t="shared" si="0"/>
        <v>0</v>
      </c>
      <c r="L25" s="43">
        <f t="shared" si="1"/>
        <v>0</v>
      </c>
      <c r="M25" s="44"/>
      <c r="Q25" s="10"/>
      <c r="R25" s="10"/>
      <c r="S25" s="10"/>
    </row>
    <row r="26" spans="1:19" s="9" customFormat="1" hidden="1">
      <c r="A26" s="36">
        <v>0</v>
      </c>
      <c r="B26" s="37" t="s">
        <v>61</v>
      </c>
      <c r="C26" s="38" t="s">
        <v>55</v>
      </c>
      <c r="D26" s="38" t="s">
        <v>56</v>
      </c>
      <c r="E26" s="38" t="s">
        <v>62</v>
      </c>
      <c r="F26" s="39" t="s">
        <v>29</v>
      </c>
      <c r="G26" s="39" t="s">
        <v>58</v>
      </c>
      <c r="H26" s="40">
        <v>252</v>
      </c>
      <c r="I26" s="39">
        <v>24</v>
      </c>
      <c r="J26" s="41"/>
      <c r="K26" s="42">
        <f t="shared" si="0"/>
        <v>0</v>
      </c>
      <c r="L26" s="43">
        <f t="shared" si="1"/>
        <v>0</v>
      </c>
      <c r="M26" s="44"/>
      <c r="Q26" s="10"/>
      <c r="R26" s="10"/>
      <c r="S26" s="10"/>
    </row>
    <row r="27" spans="1:19" s="9" customFormat="1">
      <c r="A27" s="36" t="s">
        <v>378</v>
      </c>
      <c r="B27" s="37" t="s">
        <v>63</v>
      </c>
      <c r="C27" s="38" t="s">
        <v>55</v>
      </c>
      <c r="D27" s="38" t="s">
        <v>56</v>
      </c>
      <c r="E27" s="38" t="s">
        <v>64</v>
      </c>
      <c r="F27" s="39" t="s">
        <v>50</v>
      </c>
      <c r="G27" s="39" t="s">
        <v>51</v>
      </c>
      <c r="H27" s="40">
        <v>271</v>
      </c>
      <c r="I27" s="39">
        <v>40</v>
      </c>
      <c r="J27" s="41"/>
      <c r="K27" s="42">
        <f t="shared" si="0"/>
        <v>0</v>
      </c>
      <c r="L27" s="43">
        <f t="shared" si="1"/>
        <v>0</v>
      </c>
      <c r="M27" s="44"/>
      <c r="Q27" s="10"/>
      <c r="R27" s="10"/>
      <c r="S27" s="10"/>
    </row>
    <row r="28" spans="1:19" s="9" customFormat="1">
      <c r="A28" s="36" t="s">
        <v>378</v>
      </c>
      <c r="B28" s="37" t="s">
        <v>65</v>
      </c>
      <c r="C28" s="38" t="s">
        <v>55</v>
      </c>
      <c r="D28" s="38" t="s">
        <v>56</v>
      </c>
      <c r="E28" s="38" t="s">
        <v>66</v>
      </c>
      <c r="F28" s="39" t="s">
        <v>50</v>
      </c>
      <c r="G28" s="39" t="s">
        <v>51</v>
      </c>
      <c r="H28" s="40">
        <v>271</v>
      </c>
      <c r="I28" s="39">
        <v>40</v>
      </c>
      <c r="J28" s="41"/>
      <c r="K28" s="42">
        <f t="shared" si="0"/>
        <v>0</v>
      </c>
      <c r="L28" s="43">
        <f t="shared" si="1"/>
        <v>0</v>
      </c>
      <c r="M28" s="44"/>
      <c r="Q28" s="10"/>
      <c r="R28" s="10"/>
      <c r="S28" s="10"/>
    </row>
    <row r="29" spans="1:19" s="9" customFormat="1">
      <c r="A29" s="36">
        <v>37</v>
      </c>
      <c r="B29" s="37" t="s">
        <v>67</v>
      </c>
      <c r="C29" s="38" t="s">
        <v>55</v>
      </c>
      <c r="D29" s="38" t="s">
        <v>56</v>
      </c>
      <c r="E29" s="38" t="s">
        <v>68</v>
      </c>
      <c r="F29" s="39" t="s">
        <v>29</v>
      </c>
      <c r="G29" s="39" t="s">
        <v>58</v>
      </c>
      <c r="H29" s="40">
        <v>271</v>
      </c>
      <c r="I29" s="39">
        <v>24</v>
      </c>
      <c r="J29" s="41"/>
      <c r="K29" s="42">
        <f t="shared" si="0"/>
        <v>0</v>
      </c>
      <c r="L29" s="43">
        <f t="shared" si="1"/>
        <v>0</v>
      </c>
      <c r="M29" s="44"/>
      <c r="Q29" s="10"/>
      <c r="R29" s="10"/>
      <c r="S29" s="10"/>
    </row>
    <row r="30" spans="1:19" s="9" customFormat="1" hidden="1">
      <c r="A30" s="36">
        <v>0</v>
      </c>
      <c r="B30" s="37" t="s">
        <v>69</v>
      </c>
      <c r="C30" s="38" t="s">
        <v>55</v>
      </c>
      <c r="D30" s="38" t="s">
        <v>56</v>
      </c>
      <c r="E30" s="38" t="s">
        <v>70</v>
      </c>
      <c r="F30" s="39" t="s">
        <v>29</v>
      </c>
      <c r="G30" s="39" t="s">
        <v>30</v>
      </c>
      <c r="H30" s="40">
        <v>375</v>
      </c>
      <c r="I30" s="39">
        <v>40</v>
      </c>
      <c r="J30" s="41"/>
      <c r="K30" s="42">
        <f t="shared" si="0"/>
        <v>0</v>
      </c>
      <c r="L30" s="43">
        <f t="shared" si="1"/>
        <v>0</v>
      </c>
      <c r="M30" s="44"/>
      <c r="Q30" s="10"/>
      <c r="R30" s="10"/>
      <c r="S30" s="10"/>
    </row>
    <row r="31" spans="1:19" s="9" customFormat="1" hidden="1">
      <c r="A31" s="36">
        <v>0</v>
      </c>
      <c r="B31" s="37" t="s">
        <v>71</v>
      </c>
      <c r="C31" s="38" t="s">
        <v>55</v>
      </c>
      <c r="D31" s="38" t="s">
        <v>56</v>
      </c>
      <c r="E31" s="38" t="s">
        <v>70</v>
      </c>
      <c r="F31" s="39" t="s">
        <v>29</v>
      </c>
      <c r="G31" s="39" t="s">
        <v>58</v>
      </c>
      <c r="H31" s="40">
        <v>271</v>
      </c>
      <c r="I31" s="39">
        <v>24</v>
      </c>
      <c r="J31" s="41"/>
      <c r="K31" s="42">
        <f t="shared" si="0"/>
        <v>0</v>
      </c>
      <c r="L31" s="43">
        <f t="shared" si="1"/>
        <v>0</v>
      </c>
      <c r="M31" s="44"/>
      <c r="Q31" s="10"/>
      <c r="R31" s="10"/>
      <c r="S31" s="10"/>
    </row>
    <row r="32" spans="1:19" s="9" customFormat="1">
      <c r="A32" s="36" t="s">
        <v>378</v>
      </c>
      <c r="B32" s="37" t="s">
        <v>72</v>
      </c>
      <c r="C32" s="38" t="s">
        <v>55</v>
      </c>
      <c r="D32" s="38" t="s">
        <v>56</v>
      </c>
      <c r="E32" s="38" t="s">
        <v>73</v>
      </c>
      <c r="F32" s="39" t="s">
        <v>50</v>
      </c>
      <c r="G32" s="39" t="s">
        <v>51</v>
      </c>
      <c r="H32" s="40">
        <v>271</v>
      </c>
      <c r="I32" s="39">
        <v>40</v>
      </c>
      <c r="J32" s="41"/>
      <c r="K32" s="42">
        <f t="shared" si="0"/>
        <v>0</v>
      </c>
      <c r="L32" s="43">
        <f t="shared" si="1"/>
        <v>0</v>
      </c>
      <c r="M32" s="44"/>
      <c r="Q32" s="10"/>
      <c r="R32" s="10"/>
      <c r="S32" s="10"/>
    </row>
    <row r="33" spans="1:19" s="9" customFormat="1">
      <c r="A33" s="36">
        <v>62</v>
      </c>
      <c r="B33" s="37" t="s">
        <v>74</v>
      </c>
      <c r="C33" s="38" t="s">
        <v>55</v>
      </c>
      <c r="D33" s="38" t="s">
        <v>56</v>
      </c>
      <c r="E33" s="38" t="s">
        <v>75</v>
      </c>
      <c r="F33" s="39" t="s">
        <v>29</v>
      </c>
      <c r="G33" s="39" t="s">
        <v>58</v>
      </c>
      <c r="H33" s="40">
        <v>231</v>
      </c>
      <c r="I33" s="39">
        <v>24</v>
      </c>
      <c r="J33" s="41"/>
      <c r="K33" s="42">
        <f t="shared" si="0"/>
        <v>0</v>
      </c>
      <c r="L33" s="43">
        <f t="shared" si="1"/>
        <v>0</v>
      </c>
      <c r="M33" s="44"/>
      <c r="Q33" s="10"/>
      <c r="R33" s="10"/>
      <c r="S33" s="10"/>
    </row>
    <row r="34" spans="1:19" s="9" customFormat="1">
      <c r="A34" s="36" t="s">
        <v>378</v>
      </c>
      <c r="B34" s="37" t="s">
        <v>76</v>
      </c>
      <c r="C34" s="38" t="s">
        <v>55</v>
      </c>
      <c r="D34" s="38" t="s">
        <v>56</v>
      </c>
      <c r="E34" s="38" t="s">
        <v>77</v>
      </c>
      <c r="F34" s="39" t="s">
        <v>50</v>
      </c>
      <c r="G34" s="39" t="s">
        <v>51</v>
      </c>
      <c r="H34" s="40">
        <v>211</v>
      </c>
      <c r="I34" s="39">
        <v>40</v>
      </c>
      <c r="J34" s="41"/>
      <c r="K34" s="42">
        <f t="shared" si="0"/>
        <v>0</v>
      </c>
      <c r="L34" s="43">
        <f t="shared" si="1"/>
        <v>0</v>
      </c>
      <c r="M34" s="44"/>
      <c r="Q34" s="10"/>
      <c r="R34" s="10"/>
      <c r="S34" s="10"/>
    </row>
    <row r="35" spans="1:19" s="9" customFormat="1">
      <c r="A35" s="36" t="s">
        <v>378</v>
      </c>
      <c r="B35" s="37" t="s">
        <v>78</v>
      </c>
      <c r="C35" s="38" t="s">
        <v>55</v>
      </c>
      <c r="D35" s="38" t="s">
        <v>56</v>
      </c>
      <c r="E35" s="38" t="s">
        <v>79</v>
      </c>
      <c r="F35" s="39" t="s">
        <v>50</v>
      </c>
      <c r="G35" s="39" t="s">
        <v>51</v>
      </c>
      <c r="H35" s="40">
        <v>271</v>
      </c>
      <c r="I35" s="39">
        <v>40</v>
      </c>
      <c r="J35" s="41"/>
      <c r="K35" s="42">
        <f t="shared" si="0"/>
        <v>0</v>
      </c>
      <c r="L35" s="43">
        <f t="shared" si="1"/>
        <v>0</v>
      </c>
      <c r="M35" s="44"/>
      <c r="Q35" s="10"/>
      <c r="R35" s="10"/>
      <c r="S35" s="10"/>
    </row>
    <row r="36" spans="1:19" s="9" customFormat="1" hidden="1">
      <c r="A36" s="36">
        <v>0</v>
      </c>
      <c r="B36" s="37" t="s">
        <v>80</v>
      </c>
      <c r="C36" s="38" t="s">
        <v>55</v>
      </c>
      <c r="D36" s="38" t="s">
        <v>56</v>
      </c>
      <c r="E36" s="38" t="s">
        <v>81</v>
      </c>
      <c r="F36" s="39" t="s">
        <v>47</v>
      </c>
      <c r="G36" s="39" t="s">
        <v>30</v>
      </c>
      <c r="H36" s="40">
        <v>397</v>
      </c>
      <c r="I36" s="39">
        <v>25</v>
      </c>
      <c r="J36" s="41"/>
      <c r="K36" s="42">
        <f t="shared" si="0"/>
        <v>0</v>
      </c>
      <c r="L36" s="43">
        <f t="shared" si="1"/>
        <v>0</v>
      </c>
      <c r="M36" s="44"/>
      <c r="Q36" s="10"/>
      <c r="R36" s="10"/>
      <c r="S36" s="10"/>
    </row>
    <row r="37" spans="1:19" s="9" customFormat="1">
      <c r="A37" s="36" t="s">
        <v>378</v>
      </c>
      <c r="B37" s="37" t="s">
        <v>82</v>
      </c>
      <c r="C37" s="38" t="s">
        <v>55</v>
      </c>
      <c r="D37" s="38" t="s">
        <v>56</v>
      </c>
      <c r="E37" s="38" t="s">
        <v>83</v>
      </c>
      <c r="F37" s="39" t="s">
        <v>29</v>
      </c>
      <c r="G37" s="39" t="s">
        <v>30</v>
      </c>
      <c r="H37" s="40">
        <v>365</v>
      </c>
      <c r="I37" s="39">
        <v>40</v>
      </c>
      <c r="J37" s="41"/>
      <c r="K37" s="42">
        <f t="shared" si="0"/>
        <v>0</v>
      </c>
      <c r="L37" s="43">
        <f t="shared" si="1"/>
        <v>0</v>
      </c>
      <c r="M37" s="44"/>
      <c r="Q37" s="10"/>
      <c r="R37" s="10"/>
      <c r="S37" s="10"/>
    </row>
    <row r="38" spans="1:19" s="9" customFormat="1" hidden="1">
      <c r="A38" s="36">
        <v>0</v>
      </c>
      <c r="B38" s="37" t="s">
        <v>84</v>
      </c>
      <c r="C38" s="38" t="s">
        <v>55</v>
      </c>
      <c r="D38" s="38" t="s">
        <v>56</v>
      </c>
      <c r="E38" s="38" t="s">
        <v>85</v>
      </c>
      <c r="F38" s="39" t="s">
        <v>29</v>
      </c>
      <c r="G38" s="39" t="s">
        <v>58</v>
      </c>
      <c r="H38" s="40">
        <v>231</v>
      </c>
      <c r="I38" s="39">
        <v>24</v>
      </c>
      <c r="J38" s="41"/>
      <c r="K38" s="42">
        <f t="shared" si="0"/>
        <v>0</v>
      </c>
      <c r="L38" s="43">
        <f t="shared" si="1"/>
        <v>0</v>
      </c>
      <c r="M38" s="44"/>
      <c r="Q38" s="10"/>
      <c r="R38" s="10"/>
      <c r="S38" s="10"/>
    </row>
    <row r="39" spans="1:19" s="9" customFormat="1">
      <c r="A39" s="36">
        <v>85</v>
      </c>
      <c r="B39" s="37" t="s">
        <v>86</v>
      </c>
      <c r="C39" s="38" t="s">
        <v>55</v>
      </c>
      <c r="D39" s="38" t="s">
        <v>56</v>
      </c>
      <c r="E39" s="38" t="s">
        <v>87</v>
      </c>
      <c r="F39" s="39" t="s">
        <v>50</v>
      </c>
      <c r="G39" s="39" t="s">
        <v>51</v>
      </c>
      <c r="H39" s="40">
        <v>291</v>
      </c>
      <c r="I39" s="39">
        <v>40</v>
      </c>
      <c r="J39" s="41"/>
      <c r="K39" s="42">
        <f t="shared" si="0"/>
        <v>0</v>
      </c>
      <c r="L39" s="43">
        <f t="shared" si="1"/>
        <v>0</v>
      </c>
      <c r="M39" s="44"/>
      <c r="Q39" s="10"/>
      <c r="R39" s="10"/>
      <c r="S39" s="10"/>
    </row>
    <row r="40" spans="1:19" s="9" customFormat="1">
      <c r="A40" s="36" t="s">
        <v>378</v>
      </c>
      <c r="B40" s="37" t="s">
        <v>88</v>
      </c>
      <c r="C40" s="38" t="s">
        <v>55</v>
      </c>
      <c r="D40" s="38" t="s">
        <v>56</v>
      </c>
      <c r="E40" s="38" t="s">
        <v>89</v>
      </c>
      <c r="F40" s="39" t="s">
        <v>50</v>
      </c>
      <c r="G40" s="39" t="s">
        <v>51</v>
      </c>
      <c r="H40" s="40">
        <v>291</v>
      </c>
      <c r="I40" s="39">
        <v>40</v>
      </c>
      <c r="J40" s="41"/>
      <c r="K40" s="42">
        <f t="shared" si="0"/>
        <v>0</v>
      </c>
      <c r="L40" s="43">
        <f t="shared" si="1"/>
        <v>0</v>
      </c>
      <c r="M40" s="44"/>
      <c r="Q40" s="10"/>
      <c r="R40" s="10"/>
      <c r="S40" s="10"/>
    </row>
    <row r="41" spans="1:19" s="9" customFormat="1">
      <c r="A41" s="36" t="s">
        <v>378</v>
      </c>
      <c r="B41" s="37" t="s">
        <v>90</v>
      </c>
      <c r="C41" s="38" t="s">
        <v>55</v>
      </c>
      <c r="D41" s="38" t="s">
        <v>56</v>
      </c>
      <c r="E41" s="38" t="s">
        <v>91</v>
      </c>
      <c r="F41" s="39" t="s">
        <v>47</v>
      </c>
      <c r="G41" s="39" t="s">
        <v>30</v>
      </c>
      <c r="H41" s="40">
        <v>435</v>
      </c>
      <c r="I41" s="39">
        <v>25</v>
      </c>
      <c r="J41" s="41"/>
      <c r="K41" s="42">
        <f t="shared" si="0"/>
        <v>0</v>
      </c>
      <c r="L41" s="43">
        <f t="shared" si="1"/>
        <v>0</v>
      </c>
      <c r="M41" s="44"/>
      <c r="Q41" s="10"/>
      <c r="R41" s="10"/>
      <c r="S41" s="10"/>
    </row>
    <row r="42" spans="1:19" s="9" customFormat="1">
      <c r="A42" s="36">
        <v>20</v>
      </c>
      <c r="B42" s="37" t="s">
        <v>92</v>
      </c>
      <c r="C42" s="38" t="s">
        <v>55</v>
      </c>
      <c r="D42" s="38" t="s">
        <v>56</v>
      </c>
      <c r="E42" s="38" t="s">
        <v>93</v>
      </c>
      <c r="F42" s="39" t="s">
        <v>50</v>
      </c>
      <c r="G42" s="39" t="s">
        <v>51</v>
      </c>
      <c r="H42" s="40">
        <v>337</v>
      </c>
      <c r="I42" s="39">
        <v>40</v>
      </c>
      <c r="J42" s="41"/>
      <c r="K42" s="42">
        <f t="shared" si="0"/>
        <v>0</v>
      </c>
      <c r="L42" s="43">
        <f t="shared" si="1"/>
        <v>0</v>
      </c>
      <c r="M42" s="44"/>
      <c r="Q42" s="10"/>
      <c r="R42" s="10"/>
      <c r="S42" s="10"/>
    </row>
    <row r="43" spans="1:19" s="9" customFormat="1">
      <c r="A43" s="36">
        <v>4</v>
      </c>
      <c r="B43" s="37" t="s">
        <v>94</v>
      </c>
      <c r="C43" s="38" t="s">
        <v>55</v>
      </c>
      <c r="D43" s="38" t="s">
        <v>56</v>
      </c>
      <c r="E43" s="38" t="s">
        <v>93</v>
      </c>
      <c r="F43" s="39" t="s">
        <v>29</v>
      </c>
      <c r="G43" s="39" t="s">
        <v>58</v>
      </c>
      <c r="H43" s="40">
        <v>271</v>
      </c>
      <c r="I43" s="39">
        <v>24</v>
      </c>
      <c r="J43" s="41"/>
      <c r="K43" s="42">
        <f t="shared" si="0"/>
        <v>0</v>
      </c>
      <c r="L43" s="43">
        <f t="shared" si="1"/>
        <v>0</v>
      </c>
      <c r="M43" s="44"/>
      <c r="Q43" s="10"/>
      <c r="R43" s="10"/>
      <c r="S43" s="10"/>
    </row>
    <row r="44" spans="1:19" s="9" customFormat="1">
      <c r="A44" s="36" t="s">
        <v>378</v>
      </c>
      <c r="B44" s="37" t="s">
        <v>95</v>
      </c>
      <c r="C44" s="38" t="s">
        <v>55</v>
      </c>
      <c r="D44" s="38" t="s">
        <v>56</v>
      </c>
      <c r="E44" s="38" t="s">
        <v>96</v>
      </c>
      <c r="F44" s="39" t="s">
        <v>50</v>
      </c>
      <c r="G44" s="39" t="s">
        <v>51</v>
      </c>
      <c r="H44" s="40">
        <v>211</v>
      </c>
      <c r="I44" s="39">
        <v>40</v>
      </c>
      <c r="J44" s="41"/>
      <c r="K44" s="42">
        <f t="shared" si="0"/>
        <v>0</v>
      </c>
      <c r="L44" s="43">
        <f t="shared" si="1"/>
        <v>0</v>
      </c>
      <c r="M44" s="44"/>
      <c r="Q44" s="10"/>
      <c r="R44" s="10"/>
      <c r="S44" s="10"/>
    </row>
    <row r="45" spans="1:19" s="9" customFormat="1" hidden="1">
      <c r="A45" s="36">
        <v>0</v>
      </c>
      <c r="B45" s="37" t="s">
        <v>97</v>
      </c>
      <c r="C45" s="38" t="s">
        <v>55</v>
      </c>
      <c r="D45" s="38" t="s">
        <v>56</v>
      </c>
      <c r="E45" s="38" t="s">
        <v>98</v>
      </c>
      <c r="F45" s="39" t="s">
        <v>47</v>
      </c>
      <c r="G45" s="39" t="s">
        <v>30</v>
      </c>
      <c r="H45" s="40">
        <v>551</v>
      </c>
      <c r="I45" s="39">
        <v>25</v>
      </c>
      <c r="J45" s="41"/>
      <c r="K45" s="42">
        <f t="shared" si="0"/>
        <v>0</v>
      </c>
      <c r="L45" s="43">
        <f t="shared" si="1"/>
        <v>0</v>
      </c>
      <c r="M45" s="44"/>
      <c r="Q45" s="10"/>
      <c r="R45" s="10"/>
      <c r="S45" s="10"/>
    </row>
    <row r="46" spans="1:19" s="9" customFormat="1">
      <c r="A46" s="36" t="s">
        <v>378</v>
      </c>
      <c r="B46" s="37" t="s">
        <v>99</v>
      </c>
      <c r="C46" s="38" t="s">
        <v>55</v>
      </c>
      <c r="D46" s="38" t="s">
        <v>56</v>
      </c>
      <c r="E46" s="38" t="s">
        <v>98</v>
      </c>
      <c r="F46" s="39" t="s">
        <v>29</v>
      </c>
      <c r="G46" s="39" t="s">
        <v>30</v>
      </c>
      <c r="H46" s="40">
        <v>465</v>
      </c>
      <c r="I46" s="39">
        <v>40</v>
      </c>
      <c r="J46" s="41"/>
      <c r="K46" s="42">
        <f t="shared" si="0"/>
        <v>0</v>
      </c>
      <c r="L46" s="43">
        <f t="shared" si="1"/>
        <v>0</v>
      </c>
      <c r="M46" s="44"/>
      <c r="Q46" s="10"/>
      <c r="R46" s="10"/>
      <c r="S46" s="10"/>
    </row>
    <row r="47" spans="1:19" s="9" customFormat="1">
      <c r="A47" s="36" t="s">
        <v>378</v>
      </c>
      <c r="B47" s="37" t="s">
        <v>100</v>
      </c>
      <c r="C47" s="38" t="s">
        <v>55</v>
      </c>
      <c r="D47" s="38" t="s">
        <v>56</v>
      </c>
      <c r="E47" s="38" t="s">
        <v>101</v>
      </c>
      <c r="F47" s="39" t="s">
        <v>50</v>
      </c>
      <c r="G47" s="39" t="s">
        <v>51</v>
      </c>
      <c r="H47" s="40">
        <v>271</v>
      </c>
      <c r="I47" s="39">
        <v>40</v>
      </c>
      <c r="J47" s="41"/>
      <c r="K47" s="42">
        <f t="shared" si="0"/>
        <v>0</v>
      </c>
      <c r="L47" s="43">
        <f t="shared" si="1"/>
        <v>0</v>
      </c>
      <c r="M47" s="44"/>
      <c r="Q47" s="10"/>
      <c r="R47" s="10"/>
      <c r="S47" s="10"/>
    </row>
    <row r="48" spans="1:19" s="9" customFormat="1">
      <c r="A48" s="36" t="s">
        <v>378</v>
      </c>
      <c r="B48" s="37" t="s">
        <v>102</v>
      </c>
      <c r="C48" s="38" t="s">
        <v>55</v>
      </c>
      <c r="D48" s="38" t="s">
        <v>56</v>
      </c>
      <c r="E48" s="38" t="s">
        <v>103</v>
      </c>
      <c r="F48" s="39" t="s">
        <v>29</v>
      </c>
      <c r="G48" s="39" t="s">
        <v>58</v>
      </c>
      <c r="H48" s="40">
        <v>231</v>
      </c>
      <c r="I48" s="39">
        <v>24</v>
      </c>
      <c r="J48" s="41"/>
      <c r="K48" s="42">
        <f t="shared" si="0"/>
        <v>0</v>
      </c>
      <c r="L48" s="43">
        <f t="shared" si="1"/>
        <v>0</v>
      </c>
      <c r="M48" s="44"/>
      <c r="Q48" s="10"/>
      <c r="R48" s="10"/>
      <c r="S48" s="10"/>
    </row>
    <row r="49" spans="1:19" s="9" customFormat="1">
      <c r="A49" s="36" t="s">
        <v>378</v>
      </c>
      <c r="B49" s="37" t="s">
        <v>104</v>
      </c>
      <c r="C49" s="38" t="s">
        <v>55</v>
      </c>
      <c r="D49" s="38" t="s">
        <v>56</v>
      </c>
      <c r="E49" s="38" t="s">
        <v>103</v>
      </c>
      <c r="F49" s="39" t="s">
        <v>29</v>
      </c>
      <c r="G49" s="39" t="s">
        <v>58</v>
      </c>
      <c r="H49" s="40">
        <v>231</v>
      </c>
      <c r="I49" s="39">
        <v>24</v>
      </c>
      <c r="J49" s="41"/>
      <c r="K49" s="42">
        <f t="shared" si="0"/>
        <v>0</v>
      </c>
      <c r="L49" s="43">
        <f t="shared" si="1"/>
        <v>0</v>
      </c>
      <c r="M49" s="44"/>
      <c r="Q49" s="10"/>
      <c r="R49" s="10"/>
      <c r="S49" s="10"/>
    </row>
    <row r="50" spans="1:19" s="9" customFormat="1">
      <c r="A50" s="36">
        <v>52</v>
      </c>
      <c r="B50" s="37" t="s">
        <v>105</v>
      </c>
      <c r="C50" s="38" t="s">
        <v>55</v>
      </c>
      <c r="D50" s="38" t="s">
        <v>56</v>
      </c>
      <c r="E50" s="38" t="s">
        <v>106</v>
      </c>
      <c r="F50" s="39" t="s">
        <v>50</v>
      </c>
      <c r="G50" s="39" t="s">
        <v>51</v>
      </c>
      <c r="H50" s="40">
        <v>337</v>
      </c>
      <c r="I50" s="39">
        <v>40</v>
      </c>
      <c r="J50" s="41"/>
      <c r="K50" s="42">
        <f t="shared" si="0"/>
        <v>0</v>
      </c>
      <c r="L50" s="43">
        <f t="shared" si="1"/>
        <v>0</v>
      </c>
      <c r="M50" s="44"/>
      <c r="Q50" s="10"/>
      <c r="R50" s="10"/>
      <c r="S50" s="10"/>
    </row>
    <row r="51" spans="1:19" s="9" customFormat="1">
      <c r="A51" s="36" t="s">
        <v>378</v>
      </c>
      <c r="B51" s="37" t="s">
        <v>107</v>
      </c>
      <c r="C51" s="38" t="s">
        <v>55</v>
      </c>
      <c r="D51" s="38" t="s">
        <v>56</v>
      </c>
      <c r="E51" s="38" t="s">
        <v>108</v>
      </c>
      <c r="F51" s="39" t="s">
        <v>29</v>
      </c>
      <c r="G51" s="39" t="s">
        <v>30</v>
      </c>
      <c r="H51" s="40">
        <v>337</v>
      </c>
      <c r="I51" s="39">
        <v>40</v>
      </c>
      <c r="J51" s="41"/>
      <c r="K51" s="42">
        <f t="shared" si="0"/>
        <v>0</v>
      </c>
      <c r="L51" s="43">
        <f t="shared" si="1"/>
        <v>0</v>
      </c>
      <c r="M51" s="44"/>
      <c r="Q51" s="10"/>
      <c r="R51" s="10"/>
      <c r="S51" s="10"/>
    </row>
    <row r="52" spans="1:19" s="9" customFormat="1">
      <c r="A52" s="36" t="s">
        <v>378</v>
      </c>
      <c r="B52" s="37" t="s">
        <v>109</v>
      </c>
      <c r="C52" s="38" t="s">
        <v>55</v>
      </c>
      <c r="D52" s="38" t="s">
        <v>56</v>
      </c>
      <c r="E52" s="38" t="s">
        <v>110</v>
      </c>
      <c r="F52" s="39" t="s">
        <v>47</v>
      </c>
      <c r="G52" s="39" t="s">
        <v>30</v>
      </c>
      <c r="H52" s="40">
        <v>457</v>
      </c>
      <c r="I52" s="39">
        <v>25</v>
      </c>
      <c r="J52" s="41"/>
      <c r="K52" s="42">
        <f t="shared" si="0"/>
        <v>0</v>
      </c>
      <c r="L52" s="43">
        <f t="shared" si="1"/>
        <v>0</v>
      </c>
      <c r="M52" s="44"/>
      <c r="Q52" s="10"/>
      <c r="R52" s="10"/>
      <c r="S52" s="10"/>
    </row>
    <row r="53" spans="1:19" s="9" customFormat="1" hidden="1">
      <c r="A53" s="36">
        <v>0</v>
      </c>
      <c r="B53" s="37" t="s">
        <v>111</v>
      </c>
      <c r="C53" s="38" t="s">
        <v>55</v>
      </c>
      <c r="D53" s="38" t="s">
        <v>56</v>
      </c>
      <c r="E53" s="38" t="s">
        <v>110</v>
      </c>
      <c r="F53" s="39" t="s">
        <v>29</v>
      </c>
      <c r="G53" s="39" t="s">
        <v>58</v>
      </c>
      <c r="H53" s="40">
        <v>341</v>
      </c>
      <c r="I53" s="39">
        <v>24</v>
      </c>
      <c r="J53" s="41"/>
      <c r="K53" s="42">
        <f t="shared" si="0"/>
        <v>0</v>
      </c>
      <c r="L53" s="43">
        <f t="shared" si="1"/>
        <v>0</v>
      </c>
      <c r="M53" s="44"/>
      <c r="Q53" s="10"/>
      <c r="R53" s="10"/>
      <c r="S53" s="10"/>
    </row>
    <row r="54" spans="1:19" s="9" customFormat="1" hidden="1">
      <c r="A54" s="36">
        <v>0</v>
      </c>
      <c r="B54" s="37" t="s">
        <v>112</v>
      </c>
      <c r="C54" s="38" t="s">
        <v>113</v>
      </c>
      <c r="D54" s="38" t="s">
        <v>114</v>
      </c>
      <c r="E54" s="38" t="s">
        <v>115</v>
      </c>
      <c r="F54" s="39" t="s">
        <v>29</v>
      </c>
      <c r="G54" s="39" t="s">
        <v>116</v>
      </c>
      <c r="H54" s="40">
        <v>197</v>
      </c>
      <c r="I54" s="39">
        <v>32</v>
      </c>
      <c r="J54" s="41"/>
      <c r="K54" s="42">
        <f t="shared" si="0"/>
        <v>0</v>
      </c>
      <c r="L54" s="43">
        <f t="shared" si="1"/>
        <v>0</v>
      </c>
      <c r="M54" s="44"/>
      <c r="Q54" s="10"/>
      <c r="R54" s="10"/>
      <c r="S54" s="10"/>
    </row>
    <row r="55" spans="1:19" s="9" customFormat="1" hidden="1">
      <c r="A55" s="36">
        <v>0</v>
      </c>
      <c r="B55" s="37" t="s">
        <v>117</v>
      </c>
      <c r="C55" s="38" t="s">
        <v>113</v>
      </c>
      <c r="D55" s="38" t="s">
        <v>114</v>
      </c>
      <c r="E55" s="38" t="s">
        <v>115</v>
      </c>
      <c r="F55" s="39" t="s">
        <v>29</v>
      </c>
      <c r="G55" s="39" t="s">
        <v>30</v>
      </c>
      <c r="H55" s="40">
        <v>197</v>
      </c>
      <c r="I55" s="39">
        <v>40</v>
      </c>
      <c r="J55" s="41"/>
      <c r="K55" s="42">
        <f t="shared" si="0"/>
        <v>0</v>
      </c>
      <c r="L55" s="43">
        <f t="shared" si="1"/>
        <v>0</v>
      </c>
      <c r="M55" s="44"/>
      <c r="Q55" s="10"/>
      <c r="R55" s="10"/>
      <c r="S55" s="10"/>
    </row>
    <row r="56" spans="1:19" s="9" customFormat="1" hidden="1">
      <c r="A56" s="36">
        <v>0</v>
      </c>
      <c r="B56" s="37" t="s">
        <v>118</v>
      </c>
      <c r="C56" s="38" t="s">
        <v>113</v>
      </c>
      <c r="D56" s="38" t="s">
        <v>114</v>
      </c>
      <c r="E56" s="38" t="s">
        <v>119</v>
      </c>
      <c r="F56" s="39" t="s">
        <v>29</v>
      </c>
      <c r="G56" s="39" t="s">
        <v>58</v>
      </c>
      <c r="H56" s="40">
        <v>139</v>
      </c>
      <c r="I56" s="39">
        <v>24</v>
      </c>
      <c r="J56" s="41"/>
      <c r="K56" s="42">
        <f t="shared" si="0"/>
        <v>0</v>
      </c>
      <c r="L56" s="43">
        <f t="shared" si="1"/>
        <v>0</v>
      </c>
      <c r="M56" s="44"/>
      <c r="Q56" s="10"/>
      <c r="R56" s="10"/>
      <c r="S56" s="10"/>
    </row>
    <row r="57" spans="1:19" s="9" customFormat="1">
      <c r="A57" s="36" t="s">
        <v>378</v>
      </c>
      <c r="B57" s="37" t="s">
        <v>120</v>
      </c>
      <c r="C57" s="38" t="s">
        <v>121</v>
      </c>
      <c r="D57" s="38" t="s">
        <v>122</v>
      </c>
      <c r="E57" s="38" t="s">
        <v>123</v>
      </c>
      <c r="F57" s="39" t="s">
        <v>29</v>
      </c>
      <c r="G57" s="39" t="s">
        <v>30</v>
      </c>
      <c r="H57" s="40">
        <v>257</v>
      </c>
      <c r="I57" s="39">
        <v>40</v>
      </c>
      <c r="J57" s="41"/>
      <c r="K57" s="42">
        <f t="shared" si="0"/>
        <v>0</v>
      </c>
      <c r="L57" s="43">
        <f t="shared" si="1"/>
        <v>0</v>
      </c>
      <c r="M57" s="44"/>
      <c r="Q57" s="10"/>
      <c r="R57" s="10"/>
      <c r="S57" s="10"/>
    </row>
    <row r="58" spans="1:19" s="9" customFormat="1">
      <c r="A58" s="36">
        <v>2</v>
      </c>
      <c r="B58" s="37" t="s">
        <v>124</v>
      </c>
      <c r="C58" s="38" t="s">
        <v>121</v>
      </c>
      <c r="D58" s="38" t="s">
        <v>122</v>
      </c>
      <c r="E58" s="38" t="s">
        <v>125</v>
      </c>
      <c r="F58" s="39" t="s">
        <v>29</v>
      </c>
      <c r="G58" s="39" t="s">
        <v>30</v>
      </c>
      <c r="H58" s="40">
        <v>299</v>
      </c>
      <c r="I58" s="39">
        <v>40</v>
      </c>
      <c r="J58" s="41"/>
      <c r="K58" s="42">
        <f t="shared" si="0"/>
        <v>0</v>
      </c>
      <c r="L58" s="43">
        <f t="shared" si="1"/>
        <v>0</v>
      </c>
      <c r="M58" s="44"/>
      <c r="Q58" s="10"/>
      <c r="R58" s="10"/>
      <c r="S58" s="10"/>
    </row>
    <row r="59" spans="1:19" s="9" customFormat="1">
      <c r="A59" s="36">
        <v>80</v>
      </c>
      <c r="B59" s="37" t="s">
        <v>126</v>
      </c>
      <c r="C59" s="38" t="s">
        <v>121</v>
      </c>
      <c r="D59" s="38" t="s">
        <v>122</v>
      </c>
      <c r="E59" s="38" t="s">
        <v>127</v>
      </c>
      <c r="F59" s="39" t="s">
        <v>29</v>
      </c>
      <c r="G59" s="39" t="s">
        <v>30</v>
      </c>
      <c r="H59" s="40">
        <v>257</v>
      </c>
      <c r="I59" s="39">
        <v>40</v>
      </c>
      <c r="J59" s="41"/>
      <c r="K59" s="42">
        <f t="shared" si="0"/>
        <v>0</v>
      </c>
      <c r="L59" s="43">
        <f t="shared" si="1"/>
        <v>0</v>
      </c>
      <c r="M59" s="44"/>
      <c r="Q59" s="10"/>
      <c r="R59" s="10"/>
      <c r="S59" s="10"/>
    </row>
    <row r="60" spans="1:19" s="9" customFormat="1" hidden="1">
      <c r="A60" s="36">
        <v>0</v>
      </c>
      <c r="B60" s="37" t="s">
        <v>128</v>
      </c>
      <c r="C60" s="38" t="s">
        <v>129</v>
      </c>
      <c r="D60" s="38" t="s">
        <v>130</v>
      </c>
      <c r="E60" s="38" t="s">
        <v>131</v>
      </c>
      <c r="F60" s="39" t="s">
        <v>29</v>
      </c>
      <c r="G60" s="39" t="s">
        <v>30</v>
      </c>
      <c r="H60" s="40">
        <v>287</v>
      </c>
      <c r="I60" s="39">
        <v>40</v>
      </c>
      <c r="J60" s="41"/>
      <c r="K60" s="42">
        <f t="shared" si="0"/>
        <v>0</v>
      </c>
      <c r="L60" s="43">
        <f t="shared" si="1"/>
        <v>0</v>
      </c>
      <c r="M60" s="44"/>
      <c r="Q60" s="10"/>
      <c r="R60" s="10"/>
      <c r="S60" s="10"/>
    </row>
    <row r="61" spans="1:19" s="9" customFormat="1">
      <c r="A61" s="36">
        <v>40</v>
      </c>
      <c r="B61" s="37" t="s">
        <v>132</v>
      </c>
      <c r="C61" s="38" t="s">
        <v>133</v>
      </c>
      <c r="D61" s="38" t="s">
        <v>134</v>
      </c>
      <c r="E61" s="38" t="s">
        <v>135</v>
      </c>
      <c r="F61" s="39" t="s">
        <v>29</v>
      </c>
      <c r="G61" s="39" t="s">
        <v>30</v>
      </c>
      <c r="H61" s="40">
        <v>341</v>
      </c>
      <c r="I61" s="39">
        <v>40</v>
      </c>
      <c r="J61" s="41"/>
      <c r="K61" s="42">
        <f t="shared" si="0"/>
        <v>0</v>
      </c>
      <c r="L61" s="43">
        <f t="shared" si="1"/>
        <v>0</v>
      </c>
      <c r="M61" s="44"/>
      <c r="Q61" s="10"/>
      <c r="R61" s="10"/>
      <c r="S61" s="10"/>
    </row>
    <row r="62" spans="1:19" s="9" customFormat="1" hidden="1">
      <c r="A62" s="36">
        <v>0</v>
      </c>
      <c r="B62" s="37" t="s">
        <v>374</v>
      </c>
      <c r="C62" s="38" t="s">
        <v>375</v>
      </c>
      <c r="D62" s="38" t="s">
        <v>376</v>
      </c>
      <c r="E62" s="38" t="s">
        <v>377</v>
      </c>
      <c r="F62" s="39" t="s">
        <v>29</v>
      </c>
      <c r="G62" s="39" t="s">
        <v>58</v>
      </c>
      <c r="H62" s="40">
        <v>145</v>
      </c>
      <c r="I62" s="39">
        <v>24</v>
      </c>
      <c r="J62" s="41"/>
      <c r="K62" s="42">
        <f t="shared" ref="K62" si="2">J62/I62</f>
        <v>0</v>
      </c>
      <c r="L62" s="43">
        <f t="shared" ref="L62" si="3">H62*J62</f>
        <v>0</v>
      </c>
      <c r="M62" s="44"/>
      <c r="Q62" s="10"/>
      <c r="R62" s="10"/>
      <c r="S62" s="10"/>
    </row>
    <row r="63" spans="1:19" s="9" customFormat="1">
      <c r="A63" s="36">
        <v>40</v>
      </c>
      <c r="B63" s="37" t="s">
        <v>136</v>
      </c>
      <c r="C63" s="38" t="s">
        <v>137</v>
      </c>
      <c r="D63" s="38" t="s">
        <v>138</v>
      </c>
      <c r="E63" s="38" t="s">
        <v>139</v>
      </c>
      <c r="F63" s="39" t="s">
        <v>29</v>
      </c>
      <c r="G63" s="39" t="s">
        <v>30</v>
      </c>
      <c r="H63" s="40">
        <v>257</v>
      </c>
      <c r="I63" s="39">
        <v>40</v>
      </c>
      <c r="J63" s="41"/>
      <c r="K63" s="42">
        <f t="shared" si="0"/>
        <v>0</v>
      </c>
      <c r="L63" s="43">
        <f t="shared" si="1"/>
        <v>0</v>
      </c>
      <c r="M63" s="44"/>
      <c r="Q63" s="10"/>
      <c r="R63" s="10"/>
      <c r="S63" s="10"/>
    </row>
    <row r="64" spans="1:19" s="9" customFormat="1">
      <c r="A64" s="36">
        <v>40</v>
      </c>
      <c r="B64" s="37" t="s">
        <v>140</v>
      </c>
      <c r="C64" s="38" t="s">
        <v>141</v>
      </c>
      <c r="D64" s="38" t="s">
        <v>142</v>
      </c>
      <c r="E64" s="38" t="s">
        <v>143</v>
      </c>
      <c r="F64" s="39" t="s">
        <v>29</v>
      </c>
      <c r="G64" s="39" t="s">
        <v>30</v>
      </c>
      <c r="H64" s="40">
        <v>271</v>
      </c>
      <c r="I64" s="39">
        <v>40</v>
      </c>
      <c r="J64" s="41"/>
      <c r="K64" s="42">
        <f t="shared" si="0"/>
        <v>0</v>
      </c>
      <c r="L64" s="43">
        <f t="shared" si="1"/>
        <v>0</v>
      </c>
      <c r="M64" s="44"/>
      <c r="Q64" s="10"/>
      <c r="R64" s="10"/>
      <c r="S64" s="10"/>
    </row>
    <row r="65" spans="1:19" s="9" customFormat="1">
      <c r="A65" s="36" t="s">
        <v>378</v>
      </c>
      <c r="B65" s="37" t="s">
        <v>144</v>
      </c>
      <c r="C65" s="38" t="s">
        <v>141</v>
      </c>
      <c r="D65" s="38" t="s">
        <v>142</v>
      </c>
      <c r="E65" s="38" t="s">
        <v>145</v>
      </c>
      <c r="F65" s="39" t="s">
        <v>29</v>
      </c>
      <c r="G65" s="39" t="s">
        <v>30</v>
      </c>
      <c r="H65" s="40">
        <v>271</v>
      </c>
      <c r="I65" s="39">
        <v>40</v>
      </c>
      <c r="J65" s="41"/>
      <c r="K65" s="42">
        <f t="shared" si="0"/>
        <v>0</v>
      </c>
      <c r="L65" s="43">
        <f t="shared" si="1"/>
        <v>0</v>
      </c>
      <c r="M65" s="44"/>
      <c r="Q65" s="10"/>
      <c r="R65" s="10"/>
      <c r="S65" s="10"/>
    </row>
    <row r="66" spans="1:19" s="9" customFormat="1" hidden="1">
      <c r="A66" s="36">
        <v>0</v>
      </c>
      <c r="B66" s="37" t="s">
        <v>146</v>
      </c>
      <c r="C66" s="38" t="s">
        <v>147</v>
      </c>
      <c r="D66" s="38" t="s">
        <v>148</v>
      </c>
      <c r="E66" s="38" t="s">
        <v>149</v>
      </c>
      <c r="F66" s="39" t="s">
        <v>29</v>
      </c>
      <c r="G66" s="39" t="s">
        <v>58</v>
      </c>
      <c r="H66" s="40">
        <v>105</v>
      </c>
      <c r="I66" s="39">
        <v>24</v>
      </c>
      <c r="J66" s="41"/>
      <c r="K66" s="42">
        <f t="shared" si="0"/>
        <v>0</v>
      </c>
      <c r="L66" s="43">
        <f t="shared" si="1"/>
        <v>0</v>
      </c>
      <c r="M66" s="44"/>
      <c r="Q66" s="10"/>
      <c r="R66" s="10"/>
      <c r="S66" s="10"/>
    </row>
    <row r="67" spans="1:19" s="9" customFormat="1" hidden="1">
      <c r="A67" s="36">
        <v>0</v>
      </c>
      <c r="B67" s="37" t="s">
        <v>150</v>
      </c>
      <c r="C67" s="38" t="s">
        <v>147</v>
      </c>
      <c r="D67" s="38" t="s">
        <v>148</v>
      </c>
      <c r="E67" s="38" t="s">
        <v>151</v>
      </c>
      <c r="F67" s="39" t="s">
        <v>29</v>
      </c>
      <c r="G67" s="39" t="s">
        <v>58</v>
      </c>
      <c r="H67" s="40">
        <v>92</v>
      </c>
      <c r="I67" s="39">
        <v>24</v>
      </c>
      <c r="J67" s="41"/>
      <c r="K67" s="42">
        <f t="shared" si="0"/>
        <v>0</v>
      </c>
      <c r="L67" s="43">
        <f t="shared" si="1"/>
        <v>0</v>
      </c>
      <c r="M67" s="44"/>
      <c r="Q67" s="10"/>
      <c r="R67" s="10"/>
      <c r="S67" s="10"/>
    </row>
    <row r="68" spans="1:19" s="9" customFormat="1" hidden="1">
      <c r="A68" s="36">
        <v>0</v>
      </c>
      <c r="B68" s="37" t="s">
        <v>152</v>
      </c>
      <c r="C68" s="38" t="s">
        <v>147</v>
      </c>
      <c r="D68" s="38" t="s">
        <v>148</v>
      </c>
      <c r="E68" s="38" t="s">
        <v>153</v>
      </c>
      <c r="F68" s="39" t="s">
        <v>29</v>
      </c>
      <c r="G68" s="39" t="s">
        <v>58</v>
      </c>
      <c r="H68" s="40">
        <v>105</v>
      </c>
      <c r="I68" s="39">
        <v>24</v>
      </c>
      <c r="J68" s="41"/>
      <c r="K68" s="42">
        <f t="shared" si="0"/>
        <v>0</v>
      </c>
      <c r="L68" s="43">
        <f t="shared" si="1"/>
        <v>0</v>
      </c>
      <c r="M68" s="44"/>
      <c r="Q68" s="10"/>
      <c r="R68" s="10"/>
      <c r="S68" s="10"/>
    </row>
    <row r="69" spans="1:19" s="9" customFormat="1" hidden="1">
      <c r="A69" s="36">
        <v>0</v>
      </c>
      <c r="B69" s="37" t="s">
        <v>154</v>
      </c>
      <c r="C69" s="38" t="s">
        <v>147</v>
      </c>
      <c r="D69" s="38" t="s">
        <v>148</v>
      </c>
      <c r="E69" s="38" t="s">
        <v>155</v>
      </c>
      <c r="F69" s="39" t="s">
        <v>29</v>
      </c>
      <c r="G69" s="39" t="s">
        <v>58</v>
      </c>
      <c r="H69" s="40">
        <v>105</v>
      </c>
      <c r="I69" s="39">
        <v>24</v>
      </c>
      <c r="J69" s="41"/>
      <c r="K69" s="42">
        <f t="shared" si="0"/>
        <v>0</v>
      </c>
      <c r="L69" s="43">
        <f t="shared" si="1"/>
        <v>0</v>
      </c>
      <c r="M69" s="44"/>
      <c r="Q69" s="10"/>
      <c r="R69" s="10"/>
      <c r="S69" s="10"/>
    </row>
    <row r="70" spans="1:19" s="9" customFormat="1">
      <c r="A70" s="36" t="s">
        <v>378</v>
      </c>
      <c r="B70" s="37" t="s">
        <v>156</v>
      </c>
      <c r="C70" s="38" t="s">
        <v>147</v>
      </c>
      <c r="D70" s="38" t="s">
        <v>148</v>
      </c>
      <c r="E70" s="38" t="s">
        <v>157</v>
      </c>
      <c r="F70" s="39" t="s">
        <v>29</v>
      </c>
      <c r="G70" s="39" t="s">
        <v>58</v>
      </c>
      <c r="H70" s="40">
        <v>80</v>
      </c>
      <c r="I70" s="39">
        <v>24</v>
      </c>
      <c r="J70" s="41"/>
      <c r="K70" s="42">
        <f t="shared" si="0"/>
        <v>0</v>
      </c>
      <c r="L70" s="43">
        <f t="shared" si="1"/>
        <v>0</v>
      </c>
      <c r="M70" s="44"/>
      <c r="Q70" s="10"/>
      <c r="R70" s="10"/>
      <c r="S70" s="10"/>
    </row>
    <row r="71" spans="1:19" s="9" customFormat="1">
      <c r="A71" s="36" t="s">
        <v>378</v>
      </c>
      <c r="B71" s="37" t="s">
        <v>158</v>
      </c>
      <c r="C71" s="38" t="s">
        <v>147</v>
      </c>
      <c r="D71" s="38" t="s">
        <v>148</v>
      </c>
      <c r="E71" s="38" t="s">
        <v>159</v>
      </c>
      <c r="F71" s="39" t="s">
        <v>29</v>
      </c>
      <c r="G71" s="39" t="s">
        <v>58</v>
      </c>
      <c r="H71" s="40">
        <v>105</v>
      </c>
      <c r="I71" s="39">
        <v>24</v>
      </c>
      <c r="J71" s="41"/>
      <c r="K71" s="42">
        <f t="shared" si="0"/>
        <v>0</v>
      </c>
      <c r="L71" s="43">
        <f t="shared" si="1"/>
        <v>0</v>
      </c>
      <c r="M71" s="44"/>
      <c r="Q71" s="10"/>
      <c r="R71" s="10"/>
      <c r="S71" s="10"/>
    </row>
    <row r="72" spans="1:19" s="9" customFormat="1">
      <c r="A72" s="36" t="s">
        <v>378</v>
      </c>
      <c r="B72" s="37" t="s">
        <v>160</v>
      </c>
      <c r="C72" s="38" t="s">
        <v>147</v>
      </c>
      <c r="D72" s="38" t="s">
        <v>148</v>
      </c>
      <c r="E72" s="38" t="s">
        <v>161</v>
      </c>
      <c r="F72" s="39" t="s">
        <v>29</v>
      </c>
      <c r="G72" s="39" t="s">
        <v>58</v>
      </c>
      <c r="H72" s="40">
        <v>92</v>
      </c>
      <c r="I72" s="39">
        <v>24</v>
      </c>
      <c r="J72" s="41"/>
      <c r="K72" s="42">
        <f t="shared" si="0"/>
        <v>0</v>
      </c>
      <c r="L72" s="43">
        <f t="shared" si="1"/>
        <v>0</v>
      </c>
      <c r="M72" s="44"/>
      <c r="Q72" s="10"/>
      <c r="R72" s="10"/>
      <c r="S72" s="10"/>
    </row>
    <row r="73" spans="1:19" s="9" customFormat="1">
      <c r="A73" s="36">
        <v>24</v>
      </c>
      <c r="B73" s="37" t="s">
        <v>162</v>
      </c>
      <c r="C73" s="38" t="s">
        <v>147</v>
      </c>
      <c r="D73" s="38" t="s">
        <v>148</v>
      </c>
      <c r="E73" s="38" t="s">
        <v>163</v>
      </c>
      <c r="F73" s="39" t="s">
        <v>29</v>
      </c>
      <c r="G73" s="39" t="s">
        <v>58</v>
      </c>
      <c r="H73" s="40">
        <v>105</v>
      </c>
      <c r="I73" s="39">
        <v>24</v>
      </c>
      <c r="J73" s="41"/>
      <c r="K73" s="42">
        <f t="shared" si="0"/>
        <v>0</v>
      </c>
      <c r="L73" s="43">
        <f t="shared" si="1"/>
        <v>0</v>
      </c>
      <c r="M73" s="44"/>
      <c r="Q73" s="10"/>
      <c r="R73" s="10"/>
      <c r="S73" s="10"/>
    </row>
    <row r="74" spans="1:19" s="9" customFormat="1">
      <c r="A74" s="36">
        <v>2</v>
      </c>
      <c r="B74" s="37" t="s">
        <v>164</v>
      </c>
      <c r="C74" s="38" t="s">
        <v>165</v>
      </c>
      <c r="D74" s="38" t="s">
        <v>166</v>
      </c>
      <c r="E74" s="38" t="s">
        <v>167</v>
      </c>
      <c r="F74" s="39" t="s">
        <v>47</v>
      </c>
      <c r="G74" s="39" t="s">
        <v>30</v>
      </c>
      <c r="H74" s="40">
        <v>357</v>
      </c>
      <c r="I74" s="39">
        <v>25</v>
      </c>
      <c r="J74" s="41"/>
      <c r="K74" s="42">
        <f t="shared" si="0"/>
        <v>0</v>
      </c>
      <c r="L74" s="43">
        <f t="shared" si="1"/>
        <v>0</v>
      </c>
      <c r="M74" s="44"/>
      <c r="Q74" s="10"/>
      <c r="R74" s="10"/>
      <c r="S74" s="10"/>
    </row>
    <row r="75" spans="1:19" s="9" customFormat="1">
      <c r="A75" s="36">
        <v>40</v>
      </c>
      <c r="B75" s="37" t="s">
        <v>168</v>
      </c>
      <c r="C75" s="38" t="s">
        <v>169</v>
      </c>
      <c r="D75" s="38" t="s">
        <v>170</v>
      </c>
      <c r="E75" s="38"/>
      <c r="F75" s="39" t="s">
        <v>29</v>
      </c>
      <c r="G75" s="39" t="s">
        <v>30</v>
      </c>
      <c r="H75" s="40">
        <v>199</v>
      </c>
      <c r="I75" s="39">
        <v>40</v>
      </c>
      <c r="J75" s="41"/>
      <c r="K75" s="42">
        <f t="shared" si="0"/>
        <v>0</v>
      </c>
      <c r="L75" s="43">
        <f t="shared" si="1"/>
        <v>0</v>
      </c>
      <c r="M75" s="44"/>
      <c r="Q75" s="10"/>
      <c r="R75" s="10"/>
      <c r="S75" s="10"/>
    </row>
    <row r="76" spans="1:19" s="9" customFormat="1" hidden="1">
      <c r="A76" s="36">
        <v>0</v>
      </c>
      <c r="B76" s="37" t="s">
        <v>171</v>
      </c>
      <c r="C76" s="38" t="s">
        <v>172</v>
      </c>
      <c r="D76" s="38" t="s">
        <v>173</v>
      </c>
      <c r="E76" s="38" t="s">
        <v>174</v>
      </c>
      <c r="F76" s="39" t="s">
        <v>29</v>
      </c>
      <c r="G76" s="39" t="s">
        <v>30</v>
      </c>
      <c r="H76" s="40">
        <v>287</v>
      </c>
      <c r="I76" s="39">
        <v>40</v>
      </c>
      <c r="J76" s="41"/>
      <c r="K76" s="42">
        <f t="shared" si="0"/>
        <v>0</v>
      </c>
      <c r="L76" s="43">
        <f t="shared" si="1"/>
        <v>0</v>
      </c>
      <c r="M76" s="44"/>
      <c r="Q76" s="10"/>
      <c r="R76" s="10"/>
      <c r="S76" s="10"/>
    </row>
    <row r="77" spans="1:19" s="9" customFormat="1" hidden="1">
      <c r="A77" s="36">
        <v>0</v>
      </c>
      <c r="B77" s="37" t="s">
        <v>175</v>
      </c>
      <c r="C77" s="38" t="s">
        <v>172</v>
      </c>
      <c r="D77" s="38" t="s">
        <v>173</v>
      </c>
      <c r="E77" s="38" t="s">
        <v>176</v>
      </c>
      <c r="F77" s="39" t="s">
        <v>29</v>
      </c>
      <c r="G77" s="39" t="s">
        <v>58</v>
      </c>
      <c r="H77" s="40">
        <v>143</v>
      </c>
      <c r="I77" s="39">
        <v>24</v>
      </c>
      <c r="J77" s="41"/>
      <c r="K77" s="42">
        <f t="shared" si="0"/>
        <v>0</v>
      </c>
      <c r="L77" s="43">
        <f t="shared" si="1"/>
        <v>0</v>
      </c>
      <c r="M77" s="44"/>
      <c r="Q77" s="10"/>
      <c r="R77" s="10"/>
      <c r="S77" s="10"/>
    </row>
    <row r="78" spans="1:19" s="9" customFormat="1" hidden="1">
      <c r="A78" s="36">
        <v>0</v>
      </c>
      <c r="B78" s="37" t="s">
        <v>177</v>
      </c>
      <c r="C78" s="38" t="s">
        <v>172</v>
      </c>
      <c r="D78" s="38" t="s">
        <v>173</v>
      </c>
      <c r="E78" s="38" t="s">
        <v>178</v>
      </c>
      <c r="F78" s="39" t="s">
        <v>29</v>
      </c>
      <c r="G78" s="39" t="s">
        <v>58</v>
      </c>
      <c r="H78" s="40">
        <v>143</v>
      </c>
      <c r="I78" s="39">
        <v>24</v>
      </c>
      <c r="J78" s="41"/>
      <c r="K78" s="42">
        <f t="shared" si="0"/>
        <v>0</v>
      </c>
      <c r="L78" s="43">
        <f t="shared" si="1"/>
        <v>0</v>
      </c>
      <c r="M78" s="44"/>
      <c r="Q78" s="10"/>
      <c r="R78" s="10"/>
      <c r="S78" s="10"/>
    </row>
    <row r="79" spans="1:19" s="9" customFormat="1">
      <c r="A79" s="36">
        <v>1</v>
      </c>
      <c r="B79" s="37" t="s">
        <v>179</v>
      </c>
      <c r="C79" s="38" t="s">
        <v>180</v>
      </c>
      <c r="D79" s="38" t="s">
        <v>181</v>
      </c>
      <c r="E79" s="38" t="s">
        <v>182</v>
      </c>
      <c r="F79" s="39" t="s">
        <v>29</v>
      </c>
      <c r="G79" s="39" t="s">
        <v>30</v>
      </c>
      <c r="H79" s="40">
        <v>287</v>
      </c>
      <c r="I79" s="39">
        <v>40</v>
      </c>
      <c r="J79" s="41"/>
      <c r="K79" s="42">
        <f t="shared" si="0"/>
        <v>0</v>
      </c>
      <c r="L79" s="43">
        <f t="shared" si="1"/>
        <v>0</v>
      </c>
      <c r="M79" s="44"/>
      <c r="Q79" s="10"/>
      <c r="R79" s="10"/>
      <c r="S79" s="10"/>
    </row>
    <row r="80" spans="1:19" s="9" customFormat="1" hidden="1">
      <c r="A80" s="36">
        <v>0</v>
      </c>
      <c r="B80" s="37" t="s">
        <v>183</v>
      </c>
      <c r="C80" s="38" t="s">
        <v>184</v>
      </c>
      <c r="D80" s="38" t="s">
        <v>185</v>
      </c>
      <c r="E80" s="38" t="s">
        <v>186</v>
      </c>
      <c r="F80" s="39" t="s">
        <v>29</v>
      </c>
      <c r="G80" s="39" t="s">
        <v>30</v>
      </c>
      <c r="H80" s="40">
        <v>257</v>
      </c>
      <c r="I80" s="39">
        <v>40</v>
      </c>
      <c r="J80" s="41"/>
      <c r="K80" s="42">
        <f t="shared" si="0"/>
        <v>0</v>
      </c>
      <c r="L80" s="43">
        <f t="shared" si="1"/>
        <v>0</v>
      </c>
      <c r="M80" s="44"/>
      <c r="Q80" s="10"/>
      <c r="R80" s="10"/>
      <c r="S80" s="10"/>
    </row>
    <row r="81" spans="1:19" s="9" customFormat="1">
      <c r="A81" s="36">
        <v>25</v>
      </c>
      <c r="B81" s="37" t="s">
        <v>187</v>
      </c>
      <c r="C81" s="38" t="s">
        <v>188</v>
      </c>
      <c r="D81" s="38" t="s">
        <v>189</v>
      </c>
      <c r="E81" s="38" t="s">
        <v>190</v>
      </c>
      <c r="F81" s="39" t="s">
        <v>47</v>
      </c>
      <c r="G81" s="39" t="s">
        <v>30</v>
      </c>
      <c r="H81" s="40">
        <v>297</v>
      </c>
      <c r="I81" s="39">
        <v>25</v>
      </c>
      <c r="J81" s="41"/>
      <c r="K81" s="42">
        <f t="shared" si="0"/>
        <v>0</v>
      </c>
      <c r="L81" s="43">
        <f t="shared" si="1"/>
        <v>0</v>
      </c>
      <c r="M81" s="44"/>
      <c r="Q81" s="10"/>
      <c r="R81" s="10"/>
      <c r="S81" s="10"/>
    </row>
    <row r="82" spans="1:19" s="9" customFormat="1">
      <c r="A82" s="36">
        <v>100</v>
      </c>
      <c r="B82" s="37" t="s">
        <v>191</v>
      </c>
      <c r="C82" s="38" t="s">
        <v>192</v>
      </c>
      <c r="D82" s="38" t="s">
        <v>193</v>
      </c>
      <c r="E82" s="38"/>
      <c r="F82" s="39" t="s">
        <v>29</v>
      </c>
      <c r="G82" s="39" t="s">
        <v>58</v>
      </c>
      <c r="H82" s="40">
        <v>107</v>
      </c>
      <c r="I82" s="39">
        <v>25</v>
      </c>
      <c r="J82" s="41"/>
      <c r="K82" s="42">
        <f t="shared" ref="K82:K125" si="4">J82/I82</f>
        <v>0</v>
      </c>
      <c r="L82" s="43">
        <f t="shared" ref="L82:L125" si="5">H82*J82</f>
        <v>0</v>
      </c>
      <c r="M82" s="44"/>
      <c r="Q82" s="10"/>
      <c r="R82" s="10"/>
      <c r="S82" s="10"/>
    </row>
    <row r="83" spans="1:19" s="9" customFormat="1">
      <c r="A83" s="36">
        <v>40</v>
      </c>
      <c r="B83" s="37" t="s">
        <v>194</v>
      </c>
      <c r="C83" s="38" t="s">
        <v>195</v>
      </c>
      <c r="D83" s="38" t="s">
        <v>196</v>
      </c>
      <c r="E83" s="38" t="s">
        <v>197</v>
      </c>
      <c r="F83" s="39" t="s">
        <v>29</v>
      </c>
      <c r="G83" s="39" t="s">
        <v>30</v>
      </c>
      <c r="H83" s="40">
        <v>257</v>
      </c>
      <c r="I83" s="39">
        <v>40</v>
      </c>
      <c r="J83" s="41"/>
      <c r="K83" s="42">
        <f t="shared" si="4"/>
        <v>0</v>
      </c>
      <c r="L83" s="43">
        <f t="shared" si="5"/>
        <v>0</v>
      </c>
      <c r="M83" s="44"/>
      <c r="Q83" s="10"/>
      <c r="R83" s="10"/>
      <c r="S83" s="10"/>
    </row>
    <row r="84" spans="1:19" s="9" customFormat="1" hidden="1">
      <c r="A84" s="36">
        <v>0</v>
      </c>
      <c r="B84" s="37" t="s">
        <v>198</v>
      </c>
      <c r="C84" s="38" t="s">
        <v>199</v>
      </c>
      <c r="D84" s="38" t="s">
        <v>200</v>
      </c>
      <c r="E84" s="38" t="s">
        <v>201</v>
      </c>
      <c r="F84" s="39" t="s">
        <v>47</v>
      </c>
      <c r="G84" s="39" t="s">
        <v>30</v>
      </c>
      <c r="H84" s="40">
        <v>327</v>
      </c>
      <c r="I84" s="39">
        <v>25</v>
      </c>
      <c r="J84" s="41"/>
      <c r="K84" s="42">
        <f t="shared" si="4"/>
        <v>0</v>
      </c>
      <c r="L84" s="43">
        <f t="shared" si="5"/>
        <v>0</v>
      </c>
      <c r="M84" s="44"/>
      <c r="Q84" s="10"/>
      <c r="R84" s="10"/>
      <c r="S84" s="10"/>
    </row>
    <row r="85" spans="1:19" s="9" customFormat="1" hidden="1">
      <c r="A85" s="36">
        <v>0</v>
      </c>
      <c r="B85" s="37" t="s">
        <v>202</v>
      </c>
      <c r="C85" s="38" t="s">
        <v>199</v>
      </c>
      <c r="D85" s="38" t="s">
        <v>200</v>
      </c>
      <c r="E85" s="38" t="s">
        <v>203</v>
      </c>
      <c r="F85" s="39" t="s">
        <v>47</v>
      </c>
      <c r="G85" s="39" t="s">
        <v>30</v>
      </c>
      <c r="H85" s="40">
        <v>387</v>
      </c>
      <c r="I85" s="39">
        <v>25</v>
      </c>
      <c r="J85" s="41"/>
      <c r="K85" s="42">
        <f t="shared" si="4"/>
        <v>0</v>
      </c>
      <c r="L85" s="43">
        <f t="shared" si="5"/>
        <v>0</v>
      </c>
      <c r="M85" s="44"/>
      <c r="Q85" s="10"/>
      <c r="R85" s="10"/>
      <c r="S85" s="10"/>
    </row>
    <row r="86" spans="1:19" s="9" customFormat="1" hidden="1">
      <c r="A86" s="36">
        <v>0</v>
      </c>
      <c r="B86" s="37" t="s">
        <v>204</v>
      </c>
      <c r="C86" s="38" t="s">
        <v>199</v>
      </c>
      <c r="D86" s="38" t="s">
        <v>200</v>
      </c>
      <c r="E86" s="38" t="s">
        <v>203</v>
      </c>
      <c r="F86" s="39" t="s">
        <v>29</v>
      </c>
      <c r="G86" s="39" t="s">
        <v>58</v>
      </c>
      <c r="H86" s="40">
        <v>131</v>
      </c>
      <c r="I86" s="39">
        <v>24</v>
      </c>
      <c r="J86" s="41"/>
      <c r="K86" s="42">
        <f t="shared" si="4"/>
        <v>0</v>
      </c>
      <c r="L86" s="43">
        <f t="shared" si="5"/>
        <v>0</v>
      </c>
      <c r="M86" s="44"/>
      <c r="Q86" s="10"/>
      <c r="R86" s="10"/>
      <c r="S86" s="10"/>
    </row>
    <row r="87" spans="1:19" s="9" customFormat="1" hidden="1">
      <c r="A87" s="36">
        <v>0</v>
      </c>
      <c r="B87" s="37" t="s">
        <v>205</v>
      </c>
      <c r="C87" s="38" t="s">
        <v>199</v>
      </c>
      <c r="D87" s="38" t="s">
        <v>200</v>
      </c>
      <c r="E87" s="38" t="s">
        <v>206</v>
      </c>
      <c r="F87" s="39" t="s">
        <v>47</v>
      </c>
      <c r="G87" s="39" t="s">
        <v>30</v>
      </c>
      <c r="H87" s="40">
        <v>297</v>
      </c>
      <c r="I87" s="39">
        <v>25</v>
      </c>
      <c r="J87" s="41"/>
      <c r="K87" s="42">
        <f t="shared" si="4"/>
        <v>0</v>
      </c>
      <c r="L87" s="43">
        <f t="shared" si="5"/>
        <v>0</v>
      </c>
      <c r="M87" s="44"/>
      <c r="Q87" s="10"/>
      <c r="R87" s="10"/>
      <c r="S87" s="10"/>
    </row>
    <row r="88" spans="1:19" s="9" customFormat="1">
      <c r="A88" s="36">
        <v>40</v>
      </c>
      <c r="B88" s="37" t="s">
        <v>207</v>
      </c>
      <c r="C88" s="38" t="s">
        <v>208</v>
      </c>
      <c r="D88" s="38" t="s">
        <v>209</v>
      </c>
      <c r="E88" s="38"/>
      <c r="F88" s="39" t="s">
        <v>29</v>
      </c>
      <c r="G88" s="39" t="s">
        <v>30</v>
      </c>
      <c r="H88" s="40">
        <v>287</v>
      </c>
      <c r="I88" s="39">
        <v>40</v>
      </c>
      <c r="J88" s="41"/>
      <c r="K88" s="42">
        <f t="shared" si="4"/>
        <v>0</v>
      </c>
      <c r="L88" s="43">
        <f t="shared" si="5"/>
        <v>0</v>
      </c>
      <c r="M88" s="44"/>
      <c r="Q88" s="10"/>
      <c r="R88" s="10"/>
      <c r="S88" s="10"/>
    </row>
    <row r="89" spans="1:19" s="9" customFormat="1" hidden="1">
      <c r="A89" s="36">
        <v>0</v>
      </c>
      <c r="B89" s="37" t="s">
        <v>210</v>
      </c>
      <c r="C89" s="38" t="s">
        <v>211</v>
      </c>
      <c r="D89" s="38" t="s">
        <v>212</v>
      </c>
      <c r="E89" s="38" t="s">
        <v>213</v>
      </c>
      <c r="F89" s="39" t="s">
        <v>29</v>
      </c>
      <c r="G89" s="39" t="s">
        <v>58</v>
      </c>
      <c r="H89" s="40">
        <v>215</v>
      </c>
      <c r="I89" s="39">
        <v>24</v>
      </c>
      <c r="J89" s="41"/>
      <c r="K89" s="42">
        <f t="shared" si="4"/>
        <v>0</v>
      </c>
      <c r="L89" s="43">
        <f t="shared" si="5"/>
        <v>0</v>
      </c>
      <c r="M89" s="44"/>
      <c r="Q89" s="10"/>
      <c r="R89" s="10"/>
      <c r="S89" s="10"/>
    </row>
    <row r="90" spans="1:19" s="9" customFormat="1">
      <c r="A90" s="36" t="s">
        <v>378</v>
      </c>
      <c r="B90" s="37" t="s">
        <v>214</v>
      </c>
      <c r="C90" s="38" t="s">
        <v>211</v>
      </c>
      <c r="D90" s="38" t="s">
        <v>212</v>
      </c>
      <c r="E90" s="38" t="s">
        <v>215</v>
      </c>
      <c r="F90" s="39" t="s">
        <v>29</v>
      </c>
      <c r="G90" s="39" t="s">
        <v>30</v>
      </c>
      <c r="H90" s="40">
        <v>325</v>
      </c>
      <c r="I90" s="39">
        <v>40</v>
      </c>
      <c r="J90" s="41"/>
      <c r="K90" s="42">
        <f t="shared" si="4"/>
        <v>0</v>
      </c>
      <c r="L90" s="43">
        <f t="shared" si="5"/>
        <v>0</v>
      </c>
      <c r="M90" s="44"/>
      <c r="Q90" s="10"/>
      <c r="R90" s="10"/>
      <c r="S90" s="10"/>
    </row>
    <row r="91" spans="1:19" s="9" customFormat="1">
      <c r="A91" s="36">
        <v>40</v>
      </c>
      <c r="B91" s="37" t="s">
        <v>216</v>
      </c>
      <c r="C91" s="38" t="s">
        <v>211</v>
      </c>
      <c r="D91" s="38" t="s">
        <v>212</v>
      </c>
      <c r="E91" s="38" t="s">
        <v>217</v>
      </c>
      <c r="F91" s="39" t="s">
        <v>29</v>
      </c>
      <c r="G91" s="39" t="s">
        <v>30</v>
      </c>
      <c r="H91" s="40">
        <v>325</v>
      </c>
      <c r="I91" s="39">
        <v>40</v>
      </c>
      <c r="J91" s="41"/>
      <c r="K91" s="42">
        <f t="shared" si="4"/>
        <v>0</v>
      </c>
      <c r="L91" s="43">
        <f t="shared" si="5"/>
        <v>0</v>
      </c>
      <c r="M91" s="44"/>
      <c r="Q91" s="10"/>
      <c r="R91" s="10"/>
      <c r="S91" s="10"/>
    </row>
    <row r="92" spans="1:19" s="9" customFormat="1">
      <c r="A92" s="36">
        <v>96</v>
      </c>
      <c r="B92" s="37" t="s">
        <v>218</v>
      </c>
      <c r="C92" s="38" t="s">
        <v>211</v>
      </c>
      <c r="D92" s="38" t="s">
        <v>212</v>
      </c>
      <c r="E92" s="38" t="s">
        <v>219</v>
      </c>
      <c r="F92" s="39" t="s">
        <v>29</v>
      </c>
      <c r="G92" s="39" t="s">
        <v>58</v>
      </c>
      <c r="H92" s="40">
        <v>195</v>
      </c>
      <c r="I92" s="39">
        <v>24</v>
      </c>
      <c r="J92" s="41"/>
      <c r="K92" s="42">
        <f t="shared" si="4"/>
        <v>0</v>
      </c>
      <c r="L92" s="43">
        <f t="shared" si="5"/>
        <v>0</v>
      </c>
      <c r="M92" s="44"/>
      <c r="Q92" s="10"/>
      <c r="R92" s="10"/>
      <c r="S92" s="10"/>
    </row>
    <row r="93" spans="1:19" s="9" customFormat="1">
      <c r="A93" s="36">
        <v>72</v>
      </c>
      <c r="B93" s="37" t="s">
        <v>220</v>
      </c>
      <c r="C93" s="38" t="s">
        <v>211</v>
      </c>
      <c r="D93" s="38" t="s">
        <v>212</v>
      </c>
      <c r="E93" s="38" t="s">
        <v>221</v>
      </c>
      <c r="F93" s="39" t="s">
        <v>29</v>
      </c>
      <c r="G93" s="39" t="s">
        <v>58</v>
      </c>
      <c r="H93" s="40">
        <v>195</v>
      </c>
      <c r="I93" s="39">
        <v>24</v>
      </c>
      <c r="J93" s="41"/>
      <c r="K93" s="42">
        <f t="shared" si="4"/>
        <v>0</v>
      </c>
      <c r="L93" s="43">
        <f t="shared" si="5"/>
        <v>0</v>
      </c>
      <c r="M93" s="44"/>
      <c r="Q93" s="10"/>
      <c r="R93" s="10"/>
      <c r="S93" s="10"/>
    </row>
    <row r="94" spans="1:19" s="9" customFormat="1" hidden="1">
      <c r="A94" s="36">
        <v>0</v>
      </c>
      <c r="B94" s="37" t="s">
        <v>222</v>
      </c>
      <c r="C94" s="38" t="s">
        <v>211</v>
      </c>
      <c r="D94" s="38" t="s">
        <v>212</v>
      </c>
      <c r="E94" s="38" t="s">
        <v>223</v>
      </c>
      <c r="F94" s="39" t="s">
        <v>29</v>
      </c>
      <c r="G94" s="39" t="s">
        <v>30</v>
      </c>
      <c r="H94" s="40">
        <v>325</v>
      </c>
      <c r="I94" s="39">
        <v>40</v>
      </c>
      <c r="J94" s="41"/>
      <c r="K94" s="42">
        <f t="shared" si="4"/>
        <v>0</v>
      </c>
      <c r="L94" s="43">
        <f t="shared" si="5"/>
        <v>0</v>
      </c>
      <c r="M94" s="44"/>
      <c r="Q94" s="10"/>
      <c r="R94" s="10"/>
      <c r="S94" s="10"/>
    </row>
    <row r="95" spans="1:19" s="9" customFormat="1" hidden="1">
      <c r="A95" s="36">
        <v>0</v>
      </c>
      <c r="B95" s="37" t="s">
        <v>224</v>
      </c>
      <c r="C95" s="38" t="s">
        <v>211</v>
      </c>
      <c r="D95" s="38" t="s">
        <v>212</v>
      </c>
      <c r="E95" s="38" t="s">
        <v>223</v>
      </c>
      <c r="F95" s="39" t="s">
        <v>29</v>
      </c>
      <c r="G95" s="39" t="s">
        <v>58</v>
      </c>
      <c r="H95" s="40">
        <v>235</v>
      </c>
      <c r="I95" s="39">
        <v>24</v>
      </c>
      <c r="J95" s="41"/>
      <c r="K95" s="42">
        <f t="shared" si="4"/>
        <v>0</v>
      </c>
      <c r="L95" s="43">
        <f t="shared" si="5"/>
        <v>0</v>
      </c>
      <c r="M95" s="44"/>
      <c r="Q95" s="10"/>
      <c r="R95" s="10"/>
      <c r="S95" s="10"/>
    </row>
    <row r="96" spans="1:19" s="9" customFormat="1">
      <c r="A96" s="36">
        <v>37</v>
      </c>
      <c r="B96" s="37" t="s">
        <v>225</v>
      </c>
      <c r="C96" s="38" t="s">
        <v>211</v>
      </c>
      <c r="D96" s="38" t="s">
        <v>212</v>
      </c>
      <c r="E96" s="38" t="s">
        <v>226</v>
      </c>
      <c r="F96" s="39" t="s">
        <v>29</v>
      </c>
      <c r="G96" s="39" t="s">
        <v>58</v>
      </c>
      <c r="H96" s="40">
        <v>215</v>
      </c>
      <c r="I96" s="39">
        <v>24</v>
      </c>
      <c r="J96" s="41"/>
      <c r="K96" s="42">
        <f t="shared" si="4"/>
        <v>0</v>
      </c>
      <c r="L96" s="43">
        <f t="shared" si="5"/>
        <v>0</v>
      </c>
      <c r="M96" s="44"/>
      <c r="Q96" s="10"/>
      <c r="R96" s="10"/>
      <c r="S96" s="10"/>
    </row>
    <row r="97" spans="1:19" s="9" customFormat="1">
      <c r="A97" s="36" t="s">
        <v>378</v>
      </c>
      <c r="B97" s="37" t="s">
        <v>227</v>
      </c>
      <c r="C97" s="38" t="s">
        <v>211</v>
      </c>
      <c r="D97" s="38" t="s">
        <v>212</v>
      </c>
      <c r="E97" s="38" t="s">
        <v>228</v>
      </c>
      <c r="F97" s="39" t="s">
        <v>29</v>
      </c>
      <c r="G97" s="39" t="s">
        <v>58</v>
      </c>
      <c r="H97" s="40">
        <v>195</v>
      </c>
      <c r="I97" s="39">
        <v>24</v>
      </c>
      <c r="J97" s="41"/>
      <c r="K97" s="42">
        <f t="shared" si="4"/>
        <v>0</v>
      </c>
      <c r="L97" s="43">
        <f t="shared" si="5"/>
        <v>0</v>
      </c>
      <c r="M97" s="44"/>
      <c r="Q97" s="10"/>
      <c r="R97" s="10"/>
      <c r="S97" s="10"/>
    </row>
    <row r="98" spans="1:19" s="9" customFormat="1">
      <c r="A98" s="36">
        <v>45</v>
      </c>
      <c r="B98" s="37" t="s">
        <v>229</v>
      </c>
      <c r="C98" s="38" t="s">
        <v>211</v>
      </c>
      <c r="D98" s="38" t="s">
        <v>212</v>
      </c>
      <c r="E98" s="38" t="s">
        <v>230</v>
      </c>
      <c r="F98" s="39" t="s">
        <v>29</v>
      </c>
      <c r="G98" s="39" t="s">
        <v>58</v>
      </c>
      <c r="H98" s="40">
        <v>215</v>
      </c>
      <c r="I98" s="39">
        <v>24</v>
      </c>
      <c r="J98" s="41"/>
      <c r="K98" s="42">
        <f t="shared" si="4"/>
        <v>0</v>
      </c>
      <c r="L98" s="43">
        <f t="shared" si="5"/>
        <v>0</v>
      </c>
      <c r="M98" s="44"/>
      <c r="Q98" s="10"/>
      <c r="R98" s="10"/>
      <c r="S98" s="10"/>
    </row>
    <row r="99" spans="1:19" s="9" customFormat="1" hidden="1">
      <c r="A99" s="36">
        <v>0</v>
      </c>
      <c r="B99" s="37" t="s">
        <v>231</v>
      </c>
      <c r="C99" s="38" t="s">
        <v>211</v>
      </c>
      <c r="D99" s="38" t="s">
        <v>212</v>
      </c>
      <c r="E99" s="38" t="s">
        <v>232</v>
      </c>
      <c r="F99" s="39" t="s">
        <v>29</v>
      </c>
      <c r="G99" s="39" t="s">
        <v>58</v>
      </c>
      <c r="H99" s="40">
        <v>193</v>
      </c>
      <c r="I99" s="39">
        <v>24</v>
      </c>
      <c r="J99" s="41"/>
      <c r="K99" s="42">
        <f t="shared" si="4"/>
        <v>0</v>
      </c>
      <c r="L99" s="43">
        <f t="shared" si="5"/>
        <v>0</v>
      </c>
      <c r="M99" s="44"/>
      <c r="Q99" s="10"/>
      <c r="R99" s="10"/>
      <c r="S99" s="10"/>
    </row>
    <row r="100" spans="1:19" s="9" customFormat="1">
      <c r="A100" s="36" t="s">
        <v>378</v>
      </c>
      <c r="B100" s="37" t="s">
        <v>233</v>
      </c>
      <c r="C100" s="38" t="s">
        <v>211</v>
      </c>
      <c r="D100" s="38" t="s">
        <v>212</v>
      </c>
      <c r="E100" s="38" t="s">
        <v>234</v>
      </c>
      <c r="F100" s="39" t="s">
        <v>29</v>
      </c>
      <c r="G100" s="39" t="s">
        <v>58</v>
      </c>
      <c r="H100" s="40">
        <v>195</v>
      </c>
      <c r="I100" s="39">
        <v>24</v>
      </c>
      <c r="J100" s="41"/>
      <c r="K100" s="42">
        <f t="shared" si="4"/>
        <v>0</v>
      </c>
      <c r="L100" s="43">
        <f t="shared" si="5"/>
        <v>0</v>
      </c>
      <c r="M100" s="44"/>
      <c r="Q100" s="10"/>
      <c r="R100" s="10"/>
      <c r="S100" s="10"/>
    </row>
    <row r="101" spans="1:19" s="9" customFormat="1">
      <c r="A101" s="36">
        <v>40</v>
      </c>
      <c r="B101" s="37" t="s">
        <v>235</v>
      </c>
      <c r="C101" s="38" t="s">
        <v>236</v>
      </c>
      <c r="D101" s="38" t="s">
        <v>237</v>
      </c>
      <c r="E101" s="38"/>
      <c r="F101" s="39" t="s">
        <v>29</v>
      </c>
      <c r="G101" s="39" t="s">
        <v>30</v>
      </c>
      <c r="H101" s="40">
        <v>259</v>
      </c>
      <c r="I101" s="39">
        <v>40</v>
      </c>
      <c r="J101" s="41"/>
      <c r="K101" s="42">
        <f t="shared" si="4"/>
        <v>0</v>
      </c>
      <c r="L101" s="43">
        <f t="shared" si="5"/>
        <v>0</v>
      </c>
      <c r="M101" s="44"/>
      <c r="Q101" s="10"/>
      <c r="R101" s="10"/>
      <c r="S101" s="10"/>
    </row>
    <row r="102" spans="1:19" s="9" customFormat="1" hidden="1">
      <c r="A102" s="36">
        <v>0</v>
      </c>
      <c r="B102" s="37" t="s">
        <v>238</v>
      </c>
      <c r="C102" s="38" t="s">
        <v>239</v>
      </c>
      <c r="D102" s="38" t="s">
        <v>240</v>
      </c>
      <c r="E102" s="38" t="s">
        <v>241</v>
      </c>
      <c r="F102" s="39" t="s">
        <v>29</v>
      </c>
      <c r="G102" s="39" t="s">
        <v>58</v>
      </c>
      <c r="H102" s="40">
        <v>96</v>
      </c>
      <c r="I102" s="39">
        <v>24</v>
      </c>
      <c r="J102" s="41"/>
      <c r="K102" s="42">
        <f t="shared" si="4"/>
        <v>0</v>
      </c>
      <c r="L102" s="43">
        <f t="shared" si="5"/>
        <v>0</v>
      </c>
      <c r="M102" s="44"/>
      <c r="Q102" s="10"/>
      <c r="R102" s="10"/>
      <c r="S102" s="10"/>
    </row>
    <row r="103" spans="1:19" s="9" customFormat="1" hidden="1">
      <c r="A103" s="36">
        <v>0</v>
      </c>
      <c r="B103" s="37" t="s">
        <v>242</v>
      </c>
      <c r="C103" s="38" t="s">
        <v>243</v>
      </c>
      <c r="D103" s="38" t="s">
        <v>244</v>
      </c>
      <c r="E103" s="38"/>
      <c r="F103" s="39" t="s">
        <v>29</v>
      </c>
      <c r="G103" s="39" t="s">
        <v>58</v>
      </c>
      <c r="H103" s="40">
        <v>89</v>
      </c>
      <c r="I103" s="39">
        <v>24</v>
      </c>
      <c r="J103" s="41"/>
      <c r="K103" s="42">
        <f t="shared" si="4"/>
        <v>0</v>
      </c>
      <c r="L103" s="43">
        <f t="shared" si="5"/>
        <v>0</v>
      </c>
      <c r="M103" s="44"/>
      <c r="Q103" s="10"/>
      <c r="R103" s="10"/>
      <c r="S103" s="10"/>
    </row>
    <row r="104" spans="1:19" s="9" customFormat="1" hidden="1">
      <c r="A104" s="36">
        <v>0</v>
      </c>
      <c r="B104" s="37" t="s">
        <v>245</v>
      </c>
      <c r="C104" s="38" t="s">
        <v>246</v>
      </c>
      <c r="D104" s="38" t="s">
        <v>247</v>
      </c>
      <c r="E104" s="38" t="s">
        <v>248</v>
      </c>
      <c r="F104" s="39" t="s">
        <v>29</v>
      </c>
      <c r="G104" s="39" t="s">
        <v>58</v>
      </c>
      <c r="H104" s="40">
        <v>96</v>
      </c>
      <c r="I104" s="39">
        <v>24</v>
      </c>
      <c r="J104" s="41"/>
      <c r="K104" s="42">
        <f t="shared" si="4"/>
        <v>0</v>
      </c>
      <c r="L104" s="43">
        <f t="shared" si="5"/>
        <v>0</v>
      </c>
      <c r="M104" s="44"/>
      <c r="Q104" s="10"/>
      <c r="R104" s="10"/>
      <c r="S104" s="10"/>
    </row>
    <row r="105" spans="1:19" s="9" customFormat="1">
      <c r="A105" s="36" t="s">
        <v>378</v>
      </c>
      <c r="B105" s="37" t="s">
        <v>249</v>
      </c>
      <c r="C105" s="38" t="s">
        <v>246</v>
      </c>
      <c r="D105" s="38" t="s">
        <v>247</v>
      </c>
      <c r="E105" s="38" t="s">
        <v>250</v>
      </c>
      <c r="F105" s="39" t="s">
        <v>29</v>
      </c>
      <c r="G105" s="39" t="s">
        <v>58</v>
      </c>
      <c r="H105" s="40">
        <v>96</v>
      </c>
      <c r="I105" s="39">
        <v>24</v>
      </c>
      <c r="J105" s="41"/>
      <c r="K105" s="42">
        <f t="shared" si="4"/>
        <v>0</v>
      </c>
      <c r="L105" s="43">
        <f t="shared" si="5"/>
        <v>0</v>
      </c>
      <c r="M105" s="44"/>
      <c r="Q105" s="10"/>
      <c r="R105" s="10"/>
      <c r="S105" s="10"/>
    </row>
    <row r="106" spans="1:19" s="9" customFormat="1">
      <c r="A106" s="36" t="s">
        <v>378</v>
      </c>
      <c r="B106" s="37" t="s">
        <v>251</v>
      </c>
      <c r="C106" s="38" t="s">
        <v>246</v>
      </c>
      <c r="D106" s="38" t="s">
        <v>247</v>
      </c>
      <c r="E106" s="38" t="s">
        <v>252</v>
      </c>
      <c r="F106" s="39" t="s">
        <v>29</v>
      </c>
      <c r="G106" s="39" t="s">
        <v>58</v>
      </c>
      <c r="H106" s="40">
        <v>89</v>
      </c>
      <c r="I106" s="39">
        <v>24</v>
      </c>
      <c r="J106" s="41"/>
      <c r="K106" s="42">
        <f t="shared" si="4"/>
        <v>0</v>
      </c>
      <c r="L106" s="43">
        <f t="shared" si="5"/>
        <v>0</v>
      </c>
      <c r="M106" s="44"/>
      <c r="Q106" s="10"/>
      <c r="R106" s="10"/>
      <c r="S106" s="10"/>
    </row>
    <row r="107" spans="1:19" s="9" customFormat="1" hidden="1">
      <c r="A107" s="36">
        <v>0</v>
      </c>
      <c r="B107" s="37" t="s">
        <v>253</v>
      </c>
      <c r="C107" s="38" t="s">
        <v>254</v>
      </c>
      <c r="D107" s="38" t="s">
        <v>255</v>
      </c>
      <c r="E107" s="38" t="s">
        <v>256</v>
      </c>
      <c r="F107" s="39" t="s">
        <v>29</v>
      </c>
      <c r="G107" s="39" t="s">
        <v>58</v>
      </c>
      <c r="H107" s="40">
        <v>89</v>
      </c>
      <c r="I107" s="39">
        <v>24</v>
      </c>
      <c r="J107" s="41"/>
      <c r="K107" s="42">
        <f t="shared" si="4"/>
        <v>0</v>
      </c>
      <c r="L107" s="43">
        <f t="shared" si="5"/>
        <v>0</v>
      </c>
      <c r="M107" s="44"/>
      <c r="Q107" s="10"/>
      <c r="R107" s="10"/>
      <c r="S107" s="10"/>
    </row>
    <row r="108" spans="1:19" s="9" customFormat="1">
      <c r="A108" s="36" t="s">
        <v>378</v>
      </c>
      <c r="B108" s="37" t="s">
        <v>257</v>
      </c>
      <c r="C108" s="38" t="s">
        <v>258</v>
      </c>
      <c r="D108" s="38" t="s">
        <v>259</v>
      </c>
      <c r="E108" s="38"/>
      <c r="F108" s="39" t="s">
        <v>29</v>
      </c>
      <c r="G108" s="39" t="s">
        <v>58</v>
      </c>
      <c r="H108" s="40">
        <v>96</v>
      </c>
      <c r="I108" s="39">
        <v>24</v>
      </c>
      <c r="J108" s="41"/>
      <c r="K108" s="42">
        <f t="shared" si="4"/>
        <v>0</v>
      </c>
      <c r="L108" s="43">
        <f t="shared" si="5"/>
        <v>0</v>
      </c>
      <c r="M108" s="44"/>
      <c r="Q108" s="10"/>
      <c r="R108" s="10"/>
      <c r="S108" s="10"/>
    </row>
    <row r="109" spans="1:19" s="9" customFormat="1" hidden="1">
      <c r="A109" s="36">
        <v>0</v>
      </c>
      <c r="B109" s="37" t="s">
        <v>260</v>
      </c>
      <c r="C109" s="38" t="s">
        <v>261</v>
      </c>
      <c r="D109" s="38" t="s">
        <v>262</v>
      </c>
      <c r="E109" s="38" t="s">
        <v>263</v>
      </c>
      <c r="F109" s="39" t="s">
        <v>29</v>
      </c>
      <c r="G109" s="39" t="s">
        <v>58</v>
      </c>
      <c r="H109" s="40">
        <v>96</v>
      </c>
      <c r="I109" s="39">
        <v>24</v>
      </c>
      <c r="J109" s="41"/>
      <c r="K109" s="42">
        <f t="shared" si="4"/>
        <v>0</v>
      </c>
      <c r="L109" s="43">
        <f t="shared" si="5"/>
        <v>0</v>
      </c>
      <c r="M109" s="44"/>
      <c r="Q109" s="10"/>
      <c r="R109" s="10"/>
      <c r="S109" s="10"/>
    </row>
    <row r="110" spans="1:19" s="9" customFormat="1" hidden="1">
      <c r="A110" s="36">
        <v>0</v>
      </c>
      <c r="B110" s="37" t="s">
        <v>264</v>
      </c>
      <c r="C110" s="38" t="s">
        <v>261</v>
      </c>
      <c r="D110" s="38" t="s">
        <v>262</v>
      </c>
      <c r="E110" s="38" t="s">
        <v>265</v>
      </c>
      <c r="F110" s="39" t="s">
        <v>29</v>
      </c>
      <c r="G110" s="39" t="s">
        <v>30</v>
      </c>
      <c r="H110" s="40">
        <v>215</v>
      </c>
      <c r="I110" s="39">
        <v>40</v>
      </c>
      <c r="J110" s="41"/>
      <c r="K110" s="42">
        <f t="shared" si="4"/>
        <v>0</v>
      </c>
      <c r="L110" s="43">
        <f t="shared" si="5"/>
        <v>0</v>
      </c>
      <c r="M110" s="44"/>
      <c r="Q110" s="10"/>
      <c r="R110" s="10"/>
      <c r="S110" s="10"/>
    </row>
    <row r="111" spans="1:19" s="9" customFormat="1" hidden="1">
      <c r="A111" s="36">
        <v>0</v>
      </c>
      <c r="B111" s="37" t="s">
        <v>266</v>
      </c>
      <c r="C111" s="38" t="s">
        <v>261</v>
      </c>
      <c r="D111" s="38" t="s">
        <v>262</v>
      </c>
      <c r="E111" s="38" t="s">
        <v>267</v>
      </c>
      <c r="F111" s="39" t="s">
        <v>29</v>
      </c>
      <c r="G111" s="39" t="s">
        <v>58</v>
      </c>
      <c r="H111" s="40">
        <v>96</v>
      </c>
      <c r="I111" s="39">
        <v>24</v>
      </c>
      <c r="J111" s="41"/>
      <c r="K111" s="42">
        <f t="shared" si="4"/>
        <v>0</v>
      </c>
      <c r="L111" s="43">
        <f t="shared" si="5"/>
        <v>0</v>
      </c>
      <c r="M111" s="44"/>
      <c r="Q111" s="10"/>
      <c r="R111" s="10"/>
      <c r="S111" s="10"/>
    </row>
    <row r="112" spans="1:19" s="9" customFormat="1" hidden="1">
      <c r="A112" s="36">
        <v>0</v>
      </c>
      <c r="B112" s="37" t="s">
        <v>268</v>
      </c>
      <c r="C112" s="38" t="s">
        <v>261</v>
      </c>
      <c r="D112" s="38" t="s">
        <v>262</v>
      </c>
      <c r="E112" s="38" t="s">
        <v>269</v>
      </c>
      <c r="F112" s="39" t="s">
        <v>29</v>
      </c>
      <c r="G112" s="39" t="s">
        <v>58</v>
      </c>
      <c r="H112" s="40">
        <v>96</v>
      </c>
      <c r="I112" s="39">
        <v>24</v>
      </c>
      <c r="J112" s="41"/>
      <c r="K112" s="42">
        <f t="shared" si="4"/>
        <v>0</v>
      </c>
      <c r="L112" s="43">
        <f t="shared" si="5"/>
        <v>0</v>
      </c>
      <c r="M112" s="44"/>
      <c r="Q112" s="10"/>
      <c r="R112" s="10"/>
      <c r="S112" s="10"/>
    </row>
    <row r="113" spans="1:19" s="9" customFormat="1" hidden="1">
      <c r="A113" s="36">
        <v>0</v>
      </c>
      <c r="B113" s="37" t="s">
        <v>270</v>
      </c>
      <c r="C113" s="38" t="s">
        <v>261</v>
      </c>
      <c r="D113" s="38" t="s">
        <v>262</v>
      </c>
      <c r="E113" s="38" t="s">
        <v>271</v>
      </c>
      <c r="F113" s="39" t="s">
        <v>29</v>
      </c>
      <c r="G113" s="39" t="s">
        <v>58</v>
      </c>
      <c r="H113" s="40">
        <v>89</v>
      </c>
      <c r="I113" s="39">
        <v>24</v>
      </c>
      <c r="J113" s="41"/>
      <c r="K113" s="42">
        <f t="shared" si="4"/>
        <v>0</v>
      </c>
      <c r="L113" s="43">
        <f t="shared" si="5"/>
        <v>0</v>
      </c>
      <c r="M113" s="44"/>
      <c r="Q113" s="10"/>
      <c r="R113" s="10"/>
      <c r="S113" s="10"/>
    </row>
    <row r="114" spans="1:19" s="9" customFormat="1" hidden="1">
      <c r="A114" s="36">
        <v>0</v>
      </c>
      <c r="B114" s="37" t="s">
        <v>272</v>
      </c>
      <c r="C114" s="38" t="s">
        <v>261</v>
      </c>
      <c r="D114" s="38" t="s">
        <v>262</v>
      </c>
      <c r="E114" s="38" t="s">
        <v>273</v>
      </c>
      <c r="F114" s="39" t="s">
        <v>29</v>
      </c>
      <c r="G114" s="39" t="s">
        <v>58</v>
      </c>
      <c r="H114" s="40">
        <v>89</v>
      </c>
      <c r="I114" s="39">
        <v>24</v>
      </c>
      <c r="J114" s="41"/>
      <c r="K114" s="42">
        <f t="shared" si="4"/>
        <v>0</v>
      </c>
      <c r="L114" s="43">
        <f t="shared" si="5"/>
        <v>0</v>
      </c>
      <c r="M114" s="44"/>
      <c r="Q114" s="10"/>
      <c r="R114" s="10"/>
      <c r="S114" s="10"/>
    </row>
    <row r="115" spans="1:19" s="9" customFormat="1">
      <c r="A115" s="36" t="s">
        <v>378</v>
      </c>
      <c r="B115" s="37" t="s">
        <v>274</v>
      </c>
      <c r="C115" s="38" t="s">
        <v>261</v>
      </c>
      <c r="D115" s="38" t="s">
        <v>262</v>
      </c>
      <c r="E115" s="38" t="s">
        <v>275</v>
      </c>
      <c r="F115" s="39" t="s">
        <v>29</v>
      </c>
      <c r="G115" s="39" t="s">
        <v>58</v>
      </c>
      <c r="H115" s="40">
        <v>89</v>
      </c>
      <c r="I115" s="39">
        <v>24</v>
      </c>
      <c r="J115" s="41"/>
      <c r="K115" s="42">
        <f t="shared" si="4"/>
        <v>0</v>
      </c>
      <c r="L115" s="43">
        <f t="shared" si="5"/>
        <v>0</v>
      </c>
      <c r="M115" s="44"/>
      <c r="Q115" s="10"/>
      <c r="R115" s="10"/>
      <c r="S115" s="10"/>
    </row>
    <row r="116" spans="1:19" s="9" customFormat="1" hidden="1">
      <c r="A116" s="36">
        <v>0</v>
      </c>
      <c r="B116" s="37" t="s">
        <v>276</v>
      </c>
      <c r="C116" s="38" t="s">
        <v>261</v>
      </c>
      <c r="D116" s="38" t="s">
        <v>262</v>
      </c>
      <c r="E116" s="38" t="s">
        <v>275</v>
      </c>
      <c r="F116" s="39" t="s">
        <v>29</v>
      </c>
      <c r="G116" s="39" t="s">
        <v>58</v>
      </c>
      <c r="H116" s="40">
        <v>105</v>
      </c>
      <c r="I116" s="39">
        <v>24</v>
      </c>
      <c r="J116" s="41"/>
      <c r="K116" s="42">
        <f t="shared" si="4"/>
        <v>0</v>
      </c>
      <c r="L116" s="43">
        <f t="shared" si="5"/>
        <v>0</v>
      </c>
      <c r="M116" s="44"/>
      <c r="Q116" s="10"/>
      <c r="R116" s="10"/>
      <c r="S116" s="10"/>
    </row>
    <row r="117" spans="1:19" s="9" customFormat="1">
      <c r="A117" s="36" t="s">
        <v>378</v>
      </c>
      <c r="B117" s="37" t="s">
        <v>277</v>
      </c>
      <c r="C117" s="38" t="s">
        <v>261</v>
      </c>
      <c r="D117" s="38" t="s">
        <v>262</v>
      </c>
      <c r="E117" s="38" t="s">
        <v>278</v>
      </c>
      <c r="F117" s="39" t="s">
        <v>29</v>
      </c>
      <c r="G117" s="39" t="s">
        <v>30</v>
      </c>
      <c r="H117" s="40">
        <v>215</v>
      </c>
      <c r="I117" s="39">
        <v>40</v>
      </c>
      <c r="J117" s="41"/>
      <c r="K117" s="42">
        <f t="shared" si="4"/>
        <v>0</v>
      </c>
      <c r="L117" s="43">
        <f t="shared" si="5"/>
        <v>0</v>
      </c>
      <c r="M117" s="44"/>
      <c r="Q117" s="10"/>
      <c r="R117" s="10"/>
      <c r="S117" s="10"/>
    </row>
    <row r="118" spans="1:19" s="9" customFormat="1">
      <c r="A118" s="36">
        <v>2</v>
      </c>
      <c r="B118" s="37" t="s">
        <v>279</v>
      </c>
      <c r="C118" s="38" t="s">
        <v>261</v>
      </c>
      <c r="D118" s="38" t="s">
        <v>262</v>
      </c>
      <c r="E118" s="38" t="s">
        <v>280</v>
      </c>
      <c r="F118" s="39" t="s">
        <v>29</v>
      </c>
      <c r="G118" s="39" t="s">
        <v>58</v>
      </c>
      <c r="H118" s="40">
        <v>111</v>
      </c>
      <c r="I118" s="39">
        <v>24</v>
      </c>
      <c r="J118" s="41"/>
      <c r="K118" s="42">
        <f t="shared" si="4"/>
        <v>0</v>
      </c>
      <c r="L118" s="43">
        <f t="shared" si="5"/>
        <v>0</v>
      </c>
      <c r="M118" s="44"/>
      <c r="Q118" s="10"/>
      <c r="R118" s="10"/>
      <c r="S118" s="10"/>
    </row>
    <row r="119" spans="1:19" s="9" customFormat="1" hidden="1">
      <c r="A119" s="36">
        <v>0</v>
      </c>
      <c r="B119" s="37" t="s">
        <v>281</v>
      </c>
      <c r="C119" s="38" t="s">
        <v>282</v>
      </c>
      <c r="D119" s="38" t="s">
        <v>283</v>
      </c>
      <c r="E119" s="38"/>
      <c r="F119" s="39" t="s">
        <v>29</v>
      </c>
      <c r="G119" s="39" t="s">
        <v>30</v>
      </c>
      <c r="H119" s="40">
        <v>265</v>
      </c>
      <c r="I119" s="39">
        <v>40</v>
      </c>
      <c r="J119" s="41"/>
      <c r="K119" s="42">
        <f t="shared" si="4"/>
        <v>0</v>
      </c>
      <c r="L119" s="43">
        <f t="shared" si="5"/>
        <v>0</v>
      </c>
      <c r="M119" s="44"/>
      <c r="Q119" s="10"/>
      <c r="R119" s="10"/>
      <c r="S119" s="10"/>
    </row>
    <row r="120" spans="1:19" s="9" customFormat="1" hidden="1">
      <c r="A120" s="36">
        <v>0</v>
      </c>
      <c r="B120" s="37" t="s">
        <v>284</v>
      </c>
      <c r="C120" s="38" t="s">
        <v>285</v>
      </c>
      <c r="D120" s="38" t="s">
        <v>286</v>
      </c>
      <c r="E120" s="38" t="s">
        <v>287</v>
      </c>
      <c r="F120" s="39" t="s">
        <v>29</v>
      </c>
      <c r="G120" s="39" t="s">
        <v>58</v>
      </c>
      <c r="H120" s="40">
        <v>131</v>
      </c>
      <c r="I120" s="39">
        <v>24</v>
      </c>
      <c r="J120" s="41"/>
      <c r="K120" s="42">
        <f t="shared" si="4"/>
        <v>0</v>
      </c>
      <c r="L120" s="43">
        <f t="shared" si="5"/>
        <v>0</v>
      </c>
      <c r="M120" s="44"/>
      <c r="Q120" s="10"/>
      <c r="R120" s="10"/>
      <c r="S120" s="10"/>
    </row>
    <row r="121" spans="1:19" s="9" customFormat="1" hidden="1">
      <c r="A121" s="36">
        <v>0</v>
      </c>
      <c r="B121" s="37" t="s">
        <v>288</v>
      </c>
      <c r="C121" s="38" t="s">
        <v>285</v>
      </c>
      <c r="D121" s="38" t="s">
        <v>286</v>
      </c>
      <c r="E121" s="38" t="s">
        <v>289</v>
      </c>
      <c r="F121" s="39" t="s">
        <v>29</v>
      </c>
      <c r="G121" s="39" t="s">
        <v>30</v>
      </c>
      <c r="H121" s="40">
        <v>257</v>
      </c>
      <c r="I121" s="39">
        <v>40</v>
      </c>
      <c r="J121" s="41"/>
      <c r="K121" s="42">
        <f t="shared" si="4"/>
        <v>0</v>
      </c>
      <c r="L121" s="43">
        <f t="shared" si="5"/>
        <v>0</v>
      </c>
      <c r="M121" s="44"/>
      <c r="Q121" s="10"/>
      <c r="R121" s="10"/>
      <c r="S121" s="10"/>
    </row>
    <row r="122" spans="1:19" s="9" customFormat="1" hidden="1">
      <c r="A122" s="36">
        <v>0</v>
      </c>
      <c r="B122" s="37" t="s">
        <v>290</v>
      </c>
      <c r="C122" s="38" t="s">
        <v>285</v>
      </c>
      <c r="D122" s="38" t="s">
        <v>286</v>
      </c>
      <c r="E122" s="38" t="s">
        <v>291</v>
      </c>
      <c r="F122" s="39" t="s">
        <v>29</v>
      </c>
      <c r="G122" s="39" t="s">
        <v>58</v>
      </c>
      <c r="H122" s="40">
        <v>141</v>
      </c>
      <c r="I122" s="39">
        <v>24</v>
      </c>
      <c r="J122" s="41"/>
      <c r="K122" s="42">
        <f t="shared" si="4"/>
        <v>0</v>
      </c>
      <c r="L122" s="43">
        <f t="shared" si="5"/>
        <v>0</v>
      </c>
      <c r="M122" s="44"/>
      <c r="Q122" s="10"/>
      <c r="R122" s="10"/>
      <c r="S122" s="10"/>
    </row>
    <row r="123" spans="1:19" s="9" customFormat="1">
      <c r="A123" s="36">
        <v>32</v>
      </c>
      <c r="B123" s="37" t="s">
        <v>292</v>
      </c>
      <c r="C123" s="38" t="s">
        <v>293</v>
      </c>
      <c r="D123" s="38" t="s">
        <v>294</v>
      </c>
      <c r="E123" s="38" t="s">
        <v>295</v>
      </c>
      <c r="F123" s="39" t="s">
        <v>29</v>
      </c>
      <c r="G123" s="39" t="s">
        <v>116</v>
      </c>
      <c r="H123" s="40">
        <v>297</v>
      </c>
      <c r="I123" s="39">
        <v>32</v>
      </c>
      <c r="J123" s="41"/>
      <c r="K123" s="42">
        <f t="shared" si="4"/>
        <v>0</v>
      </c>
      <c r="L123" s="43">
        <f t="shared" si="5"/>
        <v>0</v>
      </c>
      <c r="M123" s="44"/>
      <c r="Q123" s="10"/>
      <c r="R123" s="10"/>
      <c r="S123" s="10"/>
    </row>
    <row r="124" spans="1:19" s="9" customFormat="1">
      <c r="A124" s="36">
        <v>96</v>
      </c>
      <c r="B124" s="37" t="s">
        <v>296</v>
      </c>
      <c r="C124" s="38" t="s">
        <v>293</v>
      </c>
      <c r="D124" s="38" t="s">
        <v>294</v>
      </c>
      <c r="E124" s="38" t="s">
        <v>297</v>
      </c>
      <c r="F124" s="39" t="s">
        <v>29</v>
      </c>
      <c r="G124" s="39" t="s">
        <v>116</v>
      </c>
      <c r="H124" s="40">
        <v>237</v>
      </c>
      <c r="I124" s="39">
        <v>32</v>
      </c>
      <c r="J124" s="41"/>
      <c r="K124" s="42">
        <f t="shared" si="4"/>
        <v>0</v>
      </c>
      <c r="L124" s="43">
        <f t="shared" si="5"/>
        <v>0</v>
      </c>
      <c r="M124" s="44"/>
      <c r="Q124" s="10"/>
      <c r="R124" s="10"/>
      <c r="S124" s="10"/>
    </row>
    <row r="125" spans="1:19" s="9" customFormat="1">
      <c r="A125" s="36">
        <v>40</v>
      </c>
      <c r="B125" s="37" t="s">
        <v>298</v>
      </c>
      <c r="C125" s="38" t="s">
        <v>299</v>
      </c>
      <c r="D125" s="38" t="s">
        <v>300</v>
      </c>
      <c r="E125" s="38" t="s">
        <v>301</v>
      </c>
      <c r="F125" s="39" t="s">
        <v>29</v>
      </c>
      <c r="G125" s="39" t="s">
        <v>30</v>
      </c>
      <c r="H125" s="40">
        <v>451</v>
      </c>
      <c r="I125" s="39">
        <v>40</v>
      </c>
      <c r="J125" s="41"/>
      <c r="K125" s="42">
        <f t="shared" si="4"/>
        <v>0</v>
      </c>
      <c r="L125" s="43">
        <f t="shared" si="5"/>
        <v>0</v>
      </c>
      <c r="M125" s="44"/>
      <c r="Q125" s="10"/>
      <c r="R125" s="10"/>
      <c r="S125" s="10"/>
    </row>
    <row r="126" spans="1:19" ht="15.75" customHeight="1">
      <c r="B126" s="45" t="s">
        <v>302</v>
      </c>
      <c r="C126" s="46" t="s">
        <v>303</v>
      </c>
      <c r="D126" s="45"/>
      <c r="E126" s="45"/>
      <c r="F126" s="47"/>
      <c r="G126" s="48"/>
      <c r="H126" s="48"/>
      <c r="I126" s="48"/>
      <c r="J126" s="41">
        <f>ROUNDUP(SUMIF(B16:B125,"87-07-*",K16:K125),0)</f>
        <v>0</v>
      </c>
      <c r="K126" s="48"/>
      <c r="L126" s="48"/>
      <c r="M126" s="29"/>
    </row>
    <row r="127" spans="1:19" ht="15.75" customHeight="1">
      <c r="B127" s="45" t="s">
        <v>304</v>
      </c>
      <c r="C127" s="46" t="s">
        <v>305</v>
      </c>
      <c r="D127" s="45"/>
      <c r="E127" s="45"/>
      <c r="F127" s="47"/>
      <c r="G127" s="48"/>
      <c r="H127" s="48"/>
      <c r="I127" s="48"/>
      <c r="J127" s="41">
        <f>ROUNDUP(SUMIF(B16:B125,"40-03-*",K16:K125),0)+ROUNDUP(SUMIF(B16:B125,"46-38-*",K16:K125),0)</f>
        <v>0</v>
      </c>
      <c r="K127" s="48"/>
      <c r="L127" s="48"/>
      <c r="M127" s="29"/>
    </row>
    <row r="128" spans="1:19" ht="15.75" customHeight="1">
      <c r="B128" s="45" t="s">
        <v>306</v>
      </c>
      <c r="C128" s="46" t="s">
        <v>307</v>
      </c>
      <c r="D128" s="45"/>
      <c r="E128" s="45"/>
      <c r="F128" s="48"/>
      <c r="G128" s="48"/>
      <c r="H128" s="48"/>
      <c r="I128" s="48"/>
      <c r="J128" s="41">
        <f>ROUNDUP(IF((J126+J127)&gt;=6,(J126+J127)/25,0),0)</f>
        <v>0</v>
      </c>
      <c r="K128" s="48"/>
      <c r="L128" s="48"/>
      <c r="M128" s="29"/>
    </row>
    <row r="129" spans="9:15">
      <c r="O129" s="9" t="s">
        <v>12</v>
      </c>
    </row>
    <row r="130" spans="9:15">
      <c r="I130" s="49"/>
    </row>
  </sheetData>
  <autoFilter ref="A15:S128" xr:uid="{00000000-0009-0000-0000-000000000000}">
    <filterColumn colId="0">
      <filters blank="1">
        <filter val="&gt;100"/>
        <filter val="1"/>
        <filter val="100"/>
        <filter val="11"/>
        <filter val="2"/>
        <filter val="20"/>
        <filter val="24"/>
        <filter val="25"/>
        <filter val="32"/>
        <filter val="37"/>
        <filter val="4"/>
        <filter val="40"/>
        <filter val="45"/>
        <filter val="5"/>
        <filter val="52"/>
        <filter val="62"/>
        <filter val="72"/>
        <filter val="80"/>
        <filter val="81"/>
        <filter val="85"/>
        <filter val="96"/>
      </filters>
    </filterColumn>
  </autoFilter>
  <mergeCells count="9">
    <mergeCell ref="I11:J11"/>
    <mergeCell ref="K11:L11"/>
    <mergeCell ref="C2:L2"/>
    <mergeCell ref="I8:J8"/>
    <mergeCell ref="K8:L8"/>
    <mergeCell ref="I9:J9"/>
    <mergeCell ref="K9:L9"/>
    <mergeCell ref="I10:J10"/>
    <mergeCell ref="K10:L10"/>
  </mergeCells>
  <conditionalFormatting sqref="F5">
    <cfRule type="containsText" dxfId="0" priority="1" operator="containsText" text="нет">
      <formula>NOT(ISERROR(SEARCH("нет",F5)))</formula>
    </cfRule>
    <cfRule type="iconSet" priority="2">
      <iconSet iconSet="3Symbols">
        <cfvo type="percent" val="0"/>
        <cfvo type="percent" val="33"/>
        <cfvo type="percent" val="67"/>
      </iconSet>
    </cfRule>
  </conditionalFormatting>
  <dataValidations count="3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J16:J125" xr:uid="{00000000-0002-0000-0000-000000000000}">
      <formula1>$F$5&lt;&gt;"нет"</formula1>
    </dataValidation>
    <dataValidation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J15:K15 K16:K125" xr:uid="{00000000-0002-0000-0000-000001000000}"/>
    <dataValidation type="list" allowBlank="1" showInputMessage="1" showErrorMessage="1" sqref="F5" xr:uid="{00000000-0002-0000-0000-000002000000}">
      <formula1>"да,нет"</formula1>
    </dataValidation>
  </dataValidations>
  <hyperlinks>
    <hyperlink ref="E4" location="'Условия работы'!A1" display="&gt;&gt;&gt; Условия работы &lt;&lt;&lt;" xr:uid="{00000000-0004-0000-0000-000000000000}"/>
  </hyperlinks>
  <pageMargins left="0.75" right="0.75" top="1" bottom="1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H113"/>
  <sheetViews>
    <sheetView showGridLines="0" zoomScaleNormal="100" workbookViewId="0"/>
  </sheetViews>
  <sheetFormatPr defaultRowHeight="14.6"/>
  <cols>
    <col min="1" max="1" width="3.3828125" customWidth="1"/>
    <col min="2" max="2" width="5.84375" style="104" customWidth="1"/>
    <col min="16" max="16" width="10" customWidth="1"/>
  </cols>
  <sheetData>
    <row r="1" spans="2:16" s="53" customFormat="1" ht="15" thickTop="1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</row>
    <row r="2" spans="2:16" s="53" customFormat="1">
      <c r="B2" s="54"/>
      <c r="P2" s="55"/>
    </row>
    <row r="3" spans="2:16" s="53" customFormat="1">
      <c r="B3" s="54"/>
      <c r="P3" s="55"/>
    </row>
    <row r="4" spans="2:16" s="53" customFormat="1">
      <c r="B4" s="54"/>
      <c r="P4" s="55"/>
    </row>
    <row r="5" spans="2:16" s="53" customFormat="1">
      <c r="B5" s="54"/>
      <c r="P5" s="55"/>
    </row>
    <row r="6" spans="2:16" s="58" customFormat="1" ht="16.5" customHeight="1">
      <c r="B6" s="56"/>
      <c r="C6" s="57"/>
      <c r="P6" s="59"/>
    </row>
    <row r="7" spans="2:16" s="60" customFormat="1" ht="12" customHeight="1">
      <c r="B7" s="56"/>
      <c r="C7" s="57"/>
      <c r="P7" s="61"/>
    </row>
    <row r="8" spans="2:16" s="53" customFormat="1" ht="12" customHeight="1">
      <c r="B8" s="54"/>
      <c r="C8" s="57"/>
      <c r="P8" s="55"/>
    </row>
    <row r="9" spans="2:16" s="53" customFormat="1" ht="12" customHeight="1">
      <c r="B9" s="62"/>
      <c r="C9" s="57"/>
      <c r="P9" s="55"/>
    </row>
    <row r="10" spans="2:16" s="53" customFormat="1" ht="12" customHeight="1">
      <c r="B10" s="62"/>
      <c r="C10" s="57"/>
      <c r="P10" s="55"/>
    </row>
    <row r="11" spans="2:16" s="53" customFormat="1" ht="16.5" customHeight="1">
      <c r="B11" s="54"/>
      <c r="P11" s="55"/>
    </row>
    <row r="12" spans="2:16" s="53" customFormat="1" ht="20.25" customHeight="1">
      <c r="B12" s="54"/>
      <c r="P12" s="55"/>
    </row>
    <row r="13" spans="2:16" s="65" customFormat="1" ht="17.25" customHeight="1">
      <c r="B13" s="63" t="s">
        <v>308</v>
      </c>
      <c r="C13" s="64" t="s">
        <v>309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P13" s="66"/>
    </row>
    <row r="14" spans="2:16" s="71" customFormat="1" ht="15.45">
      <c r="B14" s="67" t="s">
        <v>310</v>
      </c>
      <c r="C14" s="68"/>
      <c r="D14" s="69"/>
      <c r="E14" s="69"/>
      <c r="F14" s="69"/>
      <c r="G14" s="69"/>
      <c r="H14" s="70" t="s">
        <v>311</v>
      </c>
      <c r="I14" s="68"/>
      <c r="J14" s="69"/>
      <c r="K14" s="69"/>
      <c r="L14" s="69"/>
      <c r="M14" s="69"/>
      <c r="N14" s="69"/>
      <c r="P14" s="72"/>
    </row>
    <row r="15" spans="2:16" s="78" customFormat="1">
      <c r="B15" s="73"/>
      <c r="C15" s="74" t="s">
        <v>312</v>
      </c>
      <c r="D15" s="75"/>
      <c r="E15" s="75"/>
      <c r="F15" s="75"/>
      <c r="G15" s="75"/>
      <c r="H15" s="76" t="s">
        <v>313</v>
      </c>
      <c r="I15" s="77" t="s">
        <v>314</v>
      </c>
      <c r="J15" s="75"/>
      <c r="K15" s="75"/>
      <c r="L15" s="75"/>
      <c r="M15" s="75"/>
      <c r="N15" s="75"/>
      <c r="P15" s="79"/>
    </row>
    <row r="16" spans="2:16" s="78" customFormat="1">
      <c r="B16" s="73"/>
      <c r="C16" s="74" t="s">
        <v>315</v>
      </c>
      <c r="D16" s="75"/>
      <c r="E16" s="75"/>
      <c r="F16" s="75"/>
      <c r="G16" s="75"/>
      <c r="H16" s="76" t="s">
        <v>313</v>
      </c>
      <c r="I16" s="77" t="s">
        <v>316</v>
      </c>
      <c r="J16" s="75"/>
      <c r="K16" s="75"/>
      <c r="L16" s="75"/>
      <c r="M16" s="75"/>
      <c r="N16" s="75"/>
      <c r="P16" s="79"/>
    </row>
    <row r="17" spans="2:22" s="78" customFormat="1">
      <c r="B17" s="73"/>
      <c r="C17" s="74" t="s">
        <v>317</v>
      </c>
      <c r="D17" s="75"/>
      <c r="E17" s="75"/>
      <c r="F17" s="75"/>
      <c r="G17" s="75"/>
      <c r="H17" s="76" t="s">
        <v>313</v>
      </c>
      <c r="I17" s="77" t="s">
        <v>318</v>
      </c>
      <c r="J17" s="75"/>
      <c r="K17" s="75"/>
      <c r="L17" s="75"/>
      <c r="M17" s="75"/>
      <c r="N17" s="75"/>
      <c r="P17" s="79"/>
    </row>
    <row r="18" spans="2:22" s="78" customFormat="1">
      <c r="B18" s="73"/>
      <c r="C18" s="74" t="s">
        <v>319</v>
      </c>
      <c r="D18" s="75"/>
      <c r="E18" s="75"/>
      <c r="F18" s="75"/>
      <c r="G18" s="75"/>
      <c r="H18" s="76" t="s">
        <v>313</v>
      </c>
      <c r="I18" s="77" t="s">
        <v>320</v>
      </c>
      <c r="J18" s="75"/>
      <c r="K18" s="75"/>
      <c r="L18" s="75"/>
      <c r="M18" s="75"/>
      <c r="N18" s="75"/>
      <c r="P18" s="79"/>
      <c r="V18" s="80"/>
    </row>
    <row r="19" spans="2:22" s="83" customFormat="1"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P19" s="84"/>
      <c r="V19" s="85"/>
    </row>
    <row r="20" spans="2:22" s="53" customFormat="1" ht="15.45">
      <c r="B20" s="63" t="s">
        <v>308</v>
      </c>
      <c r="C20" s="64" t="s">
        <v>321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P20" s="55"/>
      <c r="V20" s="85"/>
    </row>
    <row r="21" spans="2:22" s="78" customFormat="1">
      <c r="B21" s="73"/>
      <c r="C21" s="74" t="s">
        <v>322</v>
      </c>
      <c r="D21" s="75"/>
      <c r="E21" s="75"/>
      <c r="F21" s="75"/>
      <c r="G21" s="75"/>
      <c r="H21" s="76"/>
      <c r="I21" s="77"/>
      <c r="J21" s="75"/>
      <c r="K21" s="75"/>
      <c r="L21" s="75"/>
      <c r="M21" s="75"/>
      <c r="N21" s="75"/>
      <c r="P21" s="79"/>
    </row>
    <row r="22" spans="2:22" s="53" customFormat="1">
      <c r="B22" s="81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P22" s="55"/>
    </row>
    <row r="23" spans="2:22" s="53" customFormat="1">
      <c r="B23" s="86"/>
      <c r="P23" s="55"/>
    </row>
    <row r="24" spans="2:22" s="53" customFormat="1">
      <c r="B24" s="86"/>
      <c r="P24" s="55"/>
    </row>
    <row r="25" spans="2:22" s="53" customFormat="1">
      <c r="B25" s="86"/>
      <c r="P25" s="55"/>
    </row>
    <row r="26" spans="2:22" s="89" customFormat="1" ht="15.45">
      <c r="B26" s="87" t="s">
        <v>308</v>
      </c>
      <c r="C26" s="88" t="s">
        <v>323</v>
      </c>
      <c r="P26" s="90"/>
    </row>
    <row r="27" spans="2:22" s="53" customFormat="1">
      <c r="B27" s="86"/>
      <c r="C27" s="74" t="s">
        <v>324</v>
      </c>
      <c r="P27" s="55"/>
    </row>
    <row r="28" spans="2:22" s="53" customFormat="1">
      <c r="B28" s="86"/>
      <c r="C28" s="74" t="s">
        <v>325</v>
      </c>
      <c r="P28" s="55"/>
    </row>
    <row r="29" spans="2:22" s="89" customFormat="1" ht="15.45">
      <c r="B29" s="87" t="s">
        <v>308</v>
      </c>
      <c r="C29" s="88" t="s">
        <v>326</v>
      </c>
      <c r="P29" s="90"/>
    </row>
    <row r="30" spans="2:22" s="93" customFormat="1" ht="45" customHeight="1">
      <c r="B30" s="91" t="s">
        <v>308</v>
      </c>
      <c r="C30" s="115" t="s">
        <v>327</v>
      </c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92"/>
    </row>
    <row r="31" spans="2:22" s="53" customFormat="1">
      <c r="B31" s="86"/>
      <c r="C31" s="116" t="s">
        <v>328</v>
      </c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55"/>
    </row>
    <row r="32" spans="2:22" s="53" customFormat="1" ht="29.25" customHeight="1">
      <c r="B32" s="86"/>
      <c r="C32" s="119" t="s">
        <v>329</v>
      </c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55"/>
    </row>
    <row r="33" spans="2:16" s="53" customFormat="1" ht="30" customHeight="1">
      <c r="B33" s="86"/>
      <c r="C33" s="119" t="s">
        <v>330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55"/>
    </row>
    <row r="34" spans="2:16" s="53" customFormat="1" ht="29.25" customHeight="1">
      <c r="B34" s="86"/>
      <c r="C34" s="116" t="s">
        <v>331</v>
      </c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55"/>
    </row>
    <row r="35" spans="2:16" s="89" customFormat="1" ht="30.75" customHeight="1">
      <c r="B35" s="91" t="s">
        <v>308</v>
      </c>
      <c r="C35" s="115" t="s">
        <v>332</v>
      </c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90"/>
    </row>
    <row r="36" spans="2:16" s="53" customFormat="1" ht="29.25" customHeight="1">
      <c r="B36" s="86"/>
      <c r="C36" s="116" t="s">
        <v>333</v>
      </c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55"/>
    </row>
    <row r="37" spans="2:16" s="53" customFormat="1" ht="29.25" customHeight="1">
      <c r="B37" s="86"/>
      <c r="C37" s="116" t="s">
        <v>334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55"/>
    </row>
    <row r="38" spans="2:16" s="89" customFormat="1" ht="30.75" customHeight="1">
      <c r="B38" s="91" t="s">
        <v>308</v>
      </c>
      <c r="C38" s="115" t="s">
        <v>335</v>
      </c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90"/>
    </row>
    <row r="39" spans="2:16" s="53" customFormat="1">
      <c r="B39" s="86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55"/>
    </row>
    <row r="40" spans="2:16" s="53" customFormat="1">
      <c r="B40" s="86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55"/>
    </row>
    <row r="41" spans="2:16" s="53" customFormat="1">
      <c r="B41" s="86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55"/>
    </row>
    <row r="42" spans="2:16" s="53" customFormat="1" ht="28.5" customHeight="1">
      <c r="B42" s="91" t="s">
        <v>308</v>
      </c>
      <c r="C42" s="115" t="s">
        <v>336</v>
      </c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55"/>
    </row>
    <row r="43" spans="2:16" s="93" customFormat="1" ht="30" customHeight="1">
      <c r="B43" s="91" t="s">
        <v>308</v>
      </c>
      <c r="C43" s="115" t="s">
        <v>337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92"/>
    </row>
    <row r="44" spans="2:16" s="53" customFormat="1" ht="30" customHeight="1">
      <c r="B44" s="86"/>
      <c r="C44" s="116" t="s">
        <v>338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55"/>
    </row>
    <row r="45" spans="2:16" s="53" customFormat="1" ht="29.25" customHeight="1">
      <c r="B45" s="86"/>
      <c r="C45" s="116" t="s">
        <v>339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55"/>
    </row>
    <row r="46" spans="2:16" s="93" customFormat="1" ht="15">
      <c r="B46" s="91" t="s">
        <v>308</v>
      </c>
      <c r="C46" s="115" t="s">
        <v>340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92"/>
    </row>
    <row r="47" spans="2:16" s="53" customFormat="1" ht="44.25" customHeight="1">
      <c r="B47" s="86"/>
      <c r="C47" s="116" t="s">
        <v>341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55"/>
    </row>
    <row r="48" spans="2:16" s="93" customFormat="1" ht="15">
      <c r="B48" s="91" t="s">
        <v>308</v>
      </c>
      <c r="C48" s="115" t="s">
        <v>342</v>
      </c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92"/>
    </row>
    <row r="49" spans="2:16" s="53" customFormat="1" ht="29.25" customHeight="1">
      <c r="B49" s="86"/>
      <c r="C49" s="116" t="s">
        <v>343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55"/>
    </row>
    <row r="50" spans="2:16" s="93" customFormat="1" ht="50.25" customHeight="1">
      <c r="B50" s="91" t="s">
        <v>308</v>
      </c>
      <c r="C50" s="121" t="s">
        <v>344</v>
      </c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92"/>
    </row>
    <row r="51" spans="2:16" s="53" customFormat="1" ht="30.75" customHeight="1">
      <c r="B51" s="86"/>
      <c r="C51" s="116" t="s">
        <v>345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55"/>
    </row>
    <row r="52" spans="2:16" s="53" customFormat="1" ht="30.75" customHeight="1">
      <c r="B52" s="86"/>
      <c r="C52" s="116" t="s">
        <v>346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55"/>
    </row>
    <row r="53" spans="2:16" s="53" customFormat="1" ht="30.75" customHeight="1">
      <c r="B53" s="86"/>
      <c r="C53" s="116" t="s">
        <v>347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55"/>
    </row>
    <row r="54" spans="2:16" s="53" customFormat="1" ht="42" customHeight="1">
      <c r="B54" s="91" t="s">
        <v>308</v>
      </c>
      <c r="C54" s="115" t="s">
        <v>348</v>
      </c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55"/>
    </row>
    <row r="55" spans="2:16" s="53" customFormat="1">
      <c r="B55" s="8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55"/>
    </row>
    <row r="56" spans="2:16" s="53" customFormat="1">
      <c r="B56" s="86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55"/>
    </row>
    <row r="57" spans="2:16" s="53" customFormat="1">
      <c r="B57" s="86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55"/>
    </row>
    <row r="58" spans="2:16" s="53" customFormat="1">
      <c r="B58" s="86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55"/>
    </row>
    <row r="59" spans="2:16" s="53" customFormat="1" ht="60" customHeight="1">
      <c r="B59" s="91" t="s">
        <v>308</v>
      </c>
      <c r="C59" s="115" t="s">
        <v>349</v>
      </c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55"/>
    </row>
    <row r="60" spans="2:16" s="53" customFormat="1" ht="12.75" customHeight="1">
      <c r="B60" s="86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55"/>
    </row>
    <row r="61" spans="2:16" s="53" customFormat="1">
      <c r="B61" s="86"/>
      <c r="P61" s="55"/>
    </row>
    <row r="62" spans="2:16" s="53" customFormat="1">
      <c r="B62" s="86"/>
      <c r="P62" s="55"/>
    </row>
    <row r="63" spans="2:16" s="53" customFormat="1">
      <c r="B63" s="86"/>
      <c r="P63" s="55"/>
    </row>
    <row r="64" spans="2:16" s="53" customFormat="1" ht="17.25" customHeight="1">
      <c r="B64" s="91" t="s">
        <v>308</v>
      </c>
      <c r="C64" s="121" t="s">
        <v>350</v>
      </c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55"/>
    </row>
    <row r="65" spans="2:60" s="53" customFormat="1" ht="15" customHeight="1">
      <c r="B65" s="86"/>
      <c r="C65" s="122" t="s">
        <v>351</v>
      </c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55"/>
    </row>
    <row r="66" spans="2:60" s="53" customFormat="1" ht="15" customHeight="1">
      <c r="B66" s="86"/>
      <c r="C66" s="122" t="s">
        <v>352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55"/>
    </row>
    <row r="67" spans="2:60" s="53" customFormat="1" ht="15" customHeight="1">
      <c r="B67" s="86"/>
      <c r="C67" s="122" t="s">
        <v>353</v>
      </c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55"/>
    </row>
    <row r="68" spans="2:60" s="97" customFormat="1" ht="31.5" customHeight="1">
      <c r="B68" s="95" t="s">
        <v>308</v>
      </c>
      <c r="C68" s="123" t="s">
        <v>354</v>
      </c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96"/>
      <c r="R68" s="98"/>
    </row>
    <row r="69" spans="2:60" s="97" customFormat="1" ht="31.5" customHeight="1">
      <c r="B69" s="95"/>
      <c r="C69" s="124" t="s">
        <v>355</v>
      </c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96"/>
    </row>
    <row r="70" spans="2:60" s="97" customFormat="1" ht="29.25" customHeight="1">
      <c r="B70" s="95"/>
      <c r="C70" s="124" t="s">
        <v>356</v>
      </c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96"/>
    </row>
    <row r="71" spans="2:60" s="97" customFormat="1">
      <c r="B71" s="99"/>
      <c r="C71" s="124" t="s">
        <v>357</v>
      </c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96"/>
    </row>
    <row r="72" spans="2:60" s="53" customFormat="1">
      <c r="B72" s="86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55"/>
    </row>
    <row r="73" spans="2:60" s="53" customFormat="1">
      <c r="B73" s="86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55"/>
    </row>
    <row r="74" spans="2:60" s="53" customFormat="1">
      <c r="B74" s="86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55"/>
    </row>
    <row r="75" spans="2:60" s="53" customFormat="1">
      <c r="B75" s="86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55"/>
    </row>
    <row r="76" spans="2:60" s="53" customFormat="1" ht="45" customHeight="1">
      <c r="B76" s="91" t="s">
        <v>308</v>
      </c>
      <c r="C76" s="123" t="s">
        <v>358</v>
      </c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55"/>
    </row>
    <row r="77" spans="2:60" s="53" customFormat="1" ht="29.25" customHeight="1">
      <c r="B77" s="91"/>
      <c r="C77" s="116" t="s">
        <v>359</v>
      </c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55"/>
    </row>
    <row r="78" spans="2:60" s="53" customFormat="1" ht="15">
      <c r="B78" s="91" t="s">
        <v>308</v>
      </c>
      <c r="C78" s="115" t="s">
        <v>360</v>
      </c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55"/>
    </row>
    <row r="79" spans="2:60" s="53" customFormat="1" ht="15">
      <c r="B79" s="91"/>
      <c r="C79" s="116" t="s">
        <v>361</v>
      </c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55"/>
    </row>
    <row r="80" spans="2:60" s="53" customFormat="1" ht="59.25" customHeight="1">
      <c r="B80" s="91"/>
      <c r="C80" s="116" t="s">
        <v>362</v>
      </c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55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</row>
    <row r="81" spans="2:60" s="53" customFormat="1">
      <c r="B81" s="86"/>
      <c r="C81" s="116" t="s">
        <v>363</v>
      </c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55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  <c r="BH81" s="117"/>
    </row>
    <row r="82" spans="2:60" s="53" customFormat="1">
      <c r="B82" s="86"/>
      <c r="C82" s="118" t="s">
        <v>364</v>
      </c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55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</row>
    <row r="83" spans="2:60" s="53" customFormat="1">
      <c r="B83" s="86"/>
      <c r="C83" s="118" t="s">
        <v>365</v>
      </c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55"/>
      <c r="S83" s="117" t="s">
        <v>366</v>
      </c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</row>
    <row r="84" spans="2:60" s="53" customFormat="1">
      <c r="B84" s="86"/>
      <c r="C84" s="119" t="s">
        <v>367</v>
      </c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55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  <c r="BH84" s="117"/>
    </row>
    <row r="85" spans="2:60" s="53" customFormat="1" ht="30.75" customHeight="1">
      <c r="B85" s="86"/>
      <c r="C85" s="116" t="s">
        <v>368</v>
      </c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55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  <c r="BH85" s="117"/>
    </row>
    <row r="86" spans="2:60" s="53" customFormat="1">
      <c r="B86" s="86"/>
      <c r="C86" s="116" t="s">
        <v>369</v>
      </c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55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</row>
    <row r="87" spans="2:60" s="53" customFormat="1" ht="45" customHeight="1">
      <c r="B87" s="91" t="s">
        <v>308</v>
      </c>
      <c r="C87" s="115" t="s">
        <v>370</v>
      </c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55"/>
    </row>
    <row r="88" spans="2:60" s="53" customFormat="1" ht="30" customHeight="1">
      <c r="B88" s="86"/>
      <c r="C88" s="116" t="s">
        <v>371</v>
      </c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55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  <c r="BH88" s="117"/>
    </row>
    <row r="89" spans="2:60" s="53" customFormat="1" ht="45" customHeight="1">
      <c r="B89" s="86"/>
      <c r="C89" s="116" t="s">
        <v>372</v>
      </c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55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</row>
    <row r="90" spans="2:60" s="53" customFormat="1">
      <c r="B90" s="86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55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</row>
    <row r="91" spans="2:60" s="53" customFormat="1">
      <c r="B91" s="86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55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0"/>
      <c r="BG91" s="100"/>
      <c r="BH91" s="100"/>
    </row>
    <row r="92" spans="2:60" s="53" customFormat="1">
      <c r="B92" s="86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55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</row>
    <row r="93" spans="2:60" s="53" customFormat="1">
      <c r="B93" s="86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55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  <c r="BH93" s="100"/>
    </row>
    <row r="94" spans="2:60" s="53" customFormat="1" ht="15">
      <c r="B94" s="91" t="s">
        <v>308</v>
      </c>
      <c r="C94" s="115" t="s">
        <v>373</v>
      </c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55"/>
    </row>
    <row r="95" spans="2:60" s="53" customFormat="1">
      <c r="B95" s="54"/>
      <c r="P95" s="55"/>
    </row>
    <row r="96" spans="2:60" s="53" customFormat="1">
      <c r="B96" s="54"/>
      <c r="P96" s="55"/>
    </row>
    <row r="97" spans="2:16">
      <c r="B97" s="54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5"/>
    </row>
    <row r="98" spans="2:16">
      <c r="B98" s="54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5"/>
    </row>
    <row r="99" spans="2:16">
      <c r="B99" s="54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5"/>
    </row>
    <row r="100" spans="2:16">
      <c r="B100" s="54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5"/>
    </row>
    <row r="101" spans="2:16">
      <c r="B101" s="54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5"/>
    </row>
    <row r="102" spans="2:16">
      <c r="B102" s="54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5"/>
    </row>
    <row r="103" spans="2:16">
      <c r="B103" s="54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5"/>
    </row>
    <row r="104" spans="2:16">
      <c r="B104" s="54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5"/>
    </row>
    <row r="105" spans="2:16">
      <c r="B105" s="54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5"/>
    </row>
    <row r="106" spans="2:16">
      <c r="B106" s="54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5"/>
    </row>
    <row r="107" spans="2:16">
      <c r="B107" s="54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5"/>
    </row>
    <row r="108" spans="2:16">
      <c r="B108" s="54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5"/>
    </row>
    <row r="109" spans="2:16">
      <c r="B109" s="54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5"/>
    </row>
    <row r="110" spans="2:16">
      <c r="B110" s="54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5"/>
    </row>
    <row r="111" spans="2:16">
      <c r="B111" s="54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5"/>
    </row>
    <row r="112" spans="2:16" ht="15" thickBot="1">
      <c r="B112" s="10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3"/>
    </row>
    <row r="113" ht="15" thickTop="1"/>
  </sheetData>
  <mergeCells count="56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9:O7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80:O80"/>
    <mergeCell ref="S80:BH80"/>
    <mergeCell ref="C81:O81"/>
    <mergeCell ref="S81:BH81"/>
    <mergeCell ref="C82:O82"/>
    <mergeCell ref="S82:BH82"/>
    <mergeCell ref="C83:O83"/>
    <mergeCell ref="S83:BH83"/>
    <mergeCell ref="C84:O84"/>
    <mergeCell ref="S84:BH84"/>
    <mergeCell ref="C85:O85"/>
    <mergeCell ref="S85:BH85"/>
    <mergeCell ref="C94:O94"/>
    <mergeCell ref="C86:O86"/>
    <mergeCell ref="S86:BH86"/>
    <mergeCell ref="C87:O87"/>
    <mergeCell ref="C88:O88"/>
    <mergeCell ref="S88:BH88"/>
    <mergeCell ref="C89:O89"/>
    <mergeCell ref="S89:BH8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all</vt:lpstr>
      <vt:lpstr>Условия работы</vt:lpstr>
      <vt:lpstr>prov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 8-495-280-08-97</dc:creator>
  <dcterms:created xsi:type="dcterms:W3CDTF">2022-06-03T03:21:10Z</dcterms:created>
  <dcterms:modified xsi:type="dcterms:W3CDTF">2022-07-06T07:14:05Z</dcterms:modified>
</cp:coreProperties>
</file>