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работа_плантмаркет\Жаннет\2021\апрель\6 апреля\"/>
    </mc:Choice>
  </mc:AlternateContent>
  <bookViews>
    <workbookView xWindow="0" yWindow="0" windowWidth="23040" windowHeight="8832"/>
  </bookViews>
  <sheets>
    <sheet name="2021" sheetId="3" r:id="rId1"/>
    <sheet name="Условия работы" sheetId="2" r:id="rId2"/>
  </sheets>
  <definedNames>
    <definedName name="_xlnm._FilterDatabase" localSheetId="0" hidden="1">'2021'!$B$19:$H$148</definedName>
    <definedName name="ast">#REF!</definedName>
    <definedName name="mnog">#REF!</definedName>
    <definedName name="mnogast">#REF!</definedName>
    <definedName name="stok">#REF!</definedName>
    <definedName name="tab">#REF!</definedName>
    <definedName name="table">'2021'!$B$19:$D$148</definedName>
    <definedName name="Склады" localSheetId="0">#REF!</definedName>
    <definedName name="Склад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G21" i="3"/>
  <c r="G23" i="3"/>
  <c r="G24" i="3"/>
  <c r="G25" i="3"/>
  <c r="G26" i="3"/>
  <c r="G27" i="3"/>
  <c r="G28" i="3"/>
  <c r="G29" i="3"/>
  <c r="G30" i="3"/>
  <c r="G31" i="3"/>
  <c r="G125" i="3"/>
  <c r="G32" i="3"/>
  <c r="G127" i="3"/>
  <c r="G35" i="3"/>
  <c r="G33" i="3"/>
  <c r="G34" i="3"/>
  <c r="G36" i="3"/>
  <c r="G128" i="3"/>
  <c r="G40" i="3"/>
  <c r="G41" i="3"/>
  <c r="G129" i="3"/>
  <c r="G43" i="3"/>
  <c r="G44" i="3"/>
  <c r="G37" i="3"/>
  <c r="G46" i="3"/>
  <c r="G38" i="3"/>
  <c r="G48" i="3"/>
  <c r="G49" i="3"/>
  <c r="G50" i="3"/>
  <c r="G51" i="3"/>
  <c r="G39" i="3"/>
  <c r="G42" i="3"/>
  <c r="G45" i="3"/>
  <c r="G55" i="3"/>
  <c r="G56" i="3"/>
  <c r="G57" i="3"/>
  <c r="G58" i="3"/>
  <c r="G59" i="3"/>
  <c r="G47" i="3"/>
  <c r="G52" i="3"/>
  <c r="G130" i="3"/>
  <c r="G63" i="3"/>
  <c r="G64" i="3"/>
  <c r="G137" i="3"/>
  <c r="G66" i="3"/>
  <c r="G53" i="3"/>
  <c r="G54" i="3"/>
  <c r="G60" i="3"/>
  <c r="G61" i="3"/>
  <c r="G71" i="3"/>
  <c r="G62" i="3"/>
  <c r="G65" i="3"/>
  <c r="G74" i="3"/>
  <c r="G67" i="3"/>
  <c r="G68" i="3"/>
  <c r="G77" i="3"/>
  <c r="G69" i="3"/>
  <c r="G70" i="3"/>
  <c r="G80" i="3"/>
  <c r="G81" i="3"/>
  <c r="G72" i="3"/>
  <c r="G83" i="3"/>
  <c r="G84" i="3"/>
  <c r="G85" i="3"/>
  <c r="G86" i="3"/>
  <c r="G73" i="3"/>
  <c r="G75" i="3"/>
  <c r="G139" i="3"/>
  <c r="G76" i="3"/>
  <c r="G78" i="3"/>
  <c r="G79" i="3"/>
  <c r="G141" i="3"/>
  <c r="G82" i="3"/>
  <c r="G95" i="3"/>
  <c r="G87" i="3"/>
  <c r="G88" i="3"/>
  <c r="G89" i="3"/>
  <c r="G90" i="3"/>
  <c r="G91" i="3"/>
  <c r="G101" i="3"/>
  <c r="G92" i="3"/>
  <c r="G103" i="3"/>
  <c r="G104" i="3"/>
  <c r="G105" i="3"/>
  <c r="G106" i="3"/>
  <c r="G93" i="3"/>
  <c r="G108" i="3"/>
  <c r="G94" i="3"/>
  <c r="G96" i="3"/>
  <c r="G111" i="3"/>
  <c r="G97" i="3"/>
  <c r="G98" i="3"/>
  <c r="G99" i="3"/>
  <c r="G115" i="3"/>
  <c r="G116" i="3"/>
  <c r="G100" i="3"/>
  <c r="G102" i="3"/>
  <c r="G107" i="3"/>
  <c r="G120" i="3"/>
  <c r="G121" i="3"/>
  <c r="G109" i="3"/>
  <c r="G123" i="3"/>
  <c r="G124" i="3"/>
  <c r="G146" i="3"/>
  <c r="G126" i="3"/>
  <c r="G110" i="3"/>
  <c r="G112" i="3"/>
  <c r="G147" i="3"/>
  <c r="G113" i="3"/>
  <c r="G131" i="3"/>
  <c r="G132" i="3"/>
  <c r="G133" i="3"/>
  <c r="G134" i="3"/>
  <c r="G135" i="3"/>
  <c r="G136" i="3"/>
  <c r="G114" i="3"/>
  <c r="G138" i="3"/>
  <c r="G117" i="3"/>
  <c r="G140" i="3"/>
  <c r="G118" i="3"/>
  <c r="G142" i="3"/>
  <c r="G143" i="3"/>
  <c r="G144" i="3"/>
  <c r="G145" i="3"/>
  <c r="G119" i="3"/>
  <c r="G122" i="3"/>
  <c r="G148" i="3"/>
  <c r="F22" i="3"/>
  <c r="F21" i="3"/>
  <c r="F23" i="3"/>
  <c r="F24" i="3"/>
  <c r="F25" i="3"/>
  <c r="F26" i="3"/>
  <c r="F27" i="3"/>
  <c r="F28" i="3"/>
  <c r="F29" i="3"/>
  <c r="F30" i="3"/>
  <c r="F31" i="3"/>
  <c r="F125" i="3"/>
  <c r="F32" i="3"/>
  <c r="F127" i="3"/>
  <c r="F35" i="3"/>
  <c r="F33" i="3"/>
  <c r="F34" i="3"/>
  <c r="F36" i="3"/>
  <c r="F128" i="3"/>
  <c r="F40" i="3"/>
  <c r="F41" i="3"/>
  <c r="F129" i="3"/>
  <c r="F43" i="3"/>
  <c r="F44" i="3"/>
  <c r="F37" i="3"/>
  <c r="F46" i="3"/>
  <c r="F38" i="3"/>
  <c r="F48" i="3"/>
  <c r="F49" i="3"/>
  <c r="F50" i="3"/>
  <c r="F51" i="3"/>
  <c r="F39" i="3"/>
  <c r="F42" i="3"/>
  <c r="F45" i="3"/>
  <c r="F55" i="3"/>
  <c r="F56" i="3"/>
  <c r="F57" i="3"/>
  <c r="F58" i="3"/>
  <c r="F59" i="3"/>
  <c r="F47" i="3"/>
  <c r="F52" i="3"/>
  <c r="F130" i="3"/>
  <c r="F63" i="3"/>
  <c r="F64" i="3"/>
  <c r="F137" i="3"/>
  <c r="F66" i="3"/>
  <c r="F53" i="3"/>
  <c r="F54" i="3"/>
  <c r="F60" i="3"/>
  <c r="F61" i="3"/>
  <c r="F71" i="3"/>
  <c r="F62" i="3"/>
  <c r="F65" i="3"/>
  <c r="F74" i="3"/>
  <c r="F67" i="3"/>
  <c r="F68" i="3"/>
  <c r="F77" i="3"/>
  <c r="F69" i="3"/>
  <c r="F70" i="3"/>
  <c r="F80" i="3"/>
  <c r="F81" i="3"/>
  <c r="F72" i="3"/>
  <c r="F83" i="3"/>
  <c r="F84" i="3"/>
  <c r="F85" i="3"/>
  <c r="F86" i="3"/>
  <c r="F73" i="3"/>
  <c r="F75" i="3"/>
  <c r="F139" i="3"/>
  <c r="F76" i="3"/>
  <c r="F78" i="3"/>
  <c r="F79" i="3"/>
  <c r="F141" i="3"/>
  <c r="F82" i="3"/>
  <c r="F95" i="3"/>
  <c r="F87" i="3"/>
  <c r="F88" i="3"/>
  <c r="F89" i="3"/>
  <c r="F90" i="3"/>
  <c r="F91" i="3"/>
  <c r="F101" i="3"/>
  <c r="F92" i="3"/>
  <c r="F103" i="3"/>
  <c r="F104" i="3"/>
  <c r="F105" i="3"/>
  <c r="F106" i="3"/>
  <c r="F93" i="3"/>
  <c r="F108" i="3"/>
  <c r="F94" i="3"/>
  <c r="F96" i="3"/>
  <c r="F111" i="3"/>
  <c r="F97" i="3"/>
  <c r="F98" i="3"/>
  <c r="F99" i="3"/>
  <c r="F115" i="3"/>
  <c r="F116" i="3"/>
  <c r="F100" i="3"/>
  <c r="F102" i="3"/>
  <c r="F107" i="3"/>
  <c r="F120" i="3"/>
  <c r="F121" i="3"/>
  <c r="F109" i="3"/>
  <c r="F123" i="3"/>
  <c r="F124" i="3"/>
  <c r="F146" i="3"/>
  <c r="F126" i="3"/>
  <c r="F110" i="3"/>
  <c r="F112" i="3"/>
  <c r="F147" i="3"/>
  <c r="F113" i="3"/>
  <c r="F131" i="3"/>
  <c r="F132" i="3"/>
  <c r="F133" i="3"/>
  <c r="F134" i="3"/>
  <c r="F135" i="3"/>
  <c r="F136" i="3"/>
  <c r="F114" i="3"/>
  <c r="F138" i="3"/>
  <c r="F117" i="3"/>
  <c r="F140" i="3"/>
  <c r="F118" i="3"/>
  <c r="F142" i="3"/>
  <c r="F143" i="3"/>
  <c r="F144" i="3"/>
  <c r="F145" i="3"/>
  <c r="F119" i="3"/>
  <c r="F122" i="3"/>
  <c r="F148" i="3"/>
  <c r="F7" i="3"/>
  <c r="G20" i="3" l="1"/>
  <c r="F20" i="3" l="1"/>
  <c r="F9" i="3" l="1"/>
  <c r="F10" i="3" s="1"/>
  <c r="F11" i="3" s="1"/>
  <c r="F8" i="3" l="1"/>
</calcChain>
</file>

<file path=xl/sharedStrings.xml><?xml version="1.0" encoding="utf-8"?>
<sst xmlns="http://schemas.openxmlformats.org/spreadsheetml/2006/main" count="432" uniqueCount="352">
  <si>
    <t>с условиями работы ознакомлен</t>
  </si>
  <si>
    <t>Количество растений</t>
  </si>
  <si>
    <t>Итоговая сумма заказа, ₽</t>
  </si>
  <si>
    <t>Артикул</t>
  </si>
  <si>
    <t>Наименование</t>
  </si>
  <si>
    <t>✓</t>
  </si>
  <si>
    <t xml:space="preserve"> Для оформления договорных документов:</t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</si>
  <si>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Индивидуальным предпринимателям:</t>
    </r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</si>
  <si>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Юридическим лицам:</t>
    </r>
  </si>
  <si>
    <t>● Копию свидетельства ЕГРИП</t>
  </si>
  <si>
    <t>●</t>
  </si>
  <si>
    <t>Копию Устава</t>
  </si>
  <si>
    <t>● Копию ИНН</t>
  </si>
  <si>
    <t>Копию выписки из ЕГРЮЛ</t>
  </si>
  <si>
    <t>● Копию паспорта</t>
  </si>
  <si>
    <t>Копию уведомления УСН или ЕНВД</t>
  </si>
  <si>
    <t>● Копию уведомления УСН или ЕНВД</t>
  </si>
  <si>
    <t>Карточку с реквизитами предприятия</t>
  </si>
  <si>
    <t>Для обеспечения высокого сервиса обслуживания и правильного понимания Ваших потребностей:</t>
  </si>
  <si>
    <t>● Заполненную Анкету клиента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</si>
  <si>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</si>
  <si>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</si>
  <si>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</si>
  <si>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</si>
  <si>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 на основании его прогнозных данных.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</si>
  <si>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</si>
  <si>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</si>
  <si>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</si>
  <si>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●  Информация о возможных сроках предоставления подтверждений указывается в Прайс-листе. Она может отличаться для разных товарных позиций одного Прайс-листа.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</si>
  <si>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</si>
  <si>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</si>
  <si>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</si>
  <si>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</si>
  <si>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протяжения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</si>
  <si>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</si>
  <si>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будет изменена стоимость связанных с ней услуг по доставке, хранению и прочих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</si>
  <si>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</si>
  <si>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</si>
  <si>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</t>
  </si>
  <si>
    <t>Мы уведомим Вас о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</si>
  <si>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</si>
  <si>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Товары отгружаются с нашего склада на условиях самовывоза или путем организации доставки нашими силами, но за Ваш счет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</si>
  <si>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</si>
  <si>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компанию.</t>
  </si>
  <si>
    <t>●  График отгрузки утверждается не позднее 14:00 дня предшествующего отгрузке. Поэтому при оплате заказа или предоставлении доверенности после 14:00 заказ может быть включен в График отгрузки не ранее, чем через один рабочий день.</t>
  </si>
  <si>
    <t>Мы не несем ответственности за частичную недопоставку заказа, вызванную неурожаем, либо гибелью растений по причине рисков хранения у Производителя, а также рисков связанных с изъятием сотрудниками таможни образцов товара для взятия проб в целях фитосанитарного контроля</t>
  </si>
  <si>
    <t>Мы предоставляем услуги по доставке заказов:</t>
  </si>
  <si>
    <t>●  До адреса Покупателя (По Москве и МО)</t>
  </si>
  <si>
    <t>●  До терминала любой транспортной компании в г. Москве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</si>
  <si>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Доверенности</t>
  </si>
  <si>
    <t>●  Мы осуществляем передачу товара в транспортную компанию строго в соответствии с требованиями, указанными Вами в бланке доверенности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</si>
  <si>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</si>
  <si>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ответственности за потерю качества товара в период его доставки транспортной компанией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</si>
  <si>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</si>
  <si>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</si>
  <si>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</si>
  <si>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только подтвержденные фотографиями каждой единицы Товара и тары</t>
  </si>
  <si>
    <t>●  к качеству и/или количеству поставленного товара по его состоянию на момент получения и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которые можно выявить только на определенных этапах роста растений).</t>
  </si>
  <si>
    <t xml:space="preserve">●  если совокупная сумма в ней по качеству и количеству, превышает: </t>
  </si>
  <si>
    <t xml:space="preserve">  - 4% от общей суммы поставленной партии Товара при заказе до 4500 евро / до 300 000 руб</t>
  </si>
  <si>
    <t xml:space="preserve">  - 3% от общей суммы поставленной партии Товара при заказе от 4501 до 10000 евро / от 300 001 до 700 000 руб</t>
  </si>
  <si>
    <t xml:space="preserve">  </t>
  </si>
  <si>
    <t>- 2% от общей суммы поставленной партии Товара при заказе свыше 10000 евро / свыше 700 000 руб от общей суммы поставленной партии Товара</t>
  </si>
  <si>
    <t>● при предоставлении документов, подтверждающих перевозку с соблюдением необходимого температурного режима (при нахождении товара в пути более 4-х суток)</t>
  </si>
  <si>
    <t>● при соблюдении Вами сроков получения Товара с нашего склада</t>
  </si>
  <si>
    <t>Мы обязаны рассмотреть претензию в течение 30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</si>
  <si>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в наш адрес за свой счет в течение 14 календарных дней с момента принятия претензии, если не будут согласованы иные способы решения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</si>
  <si>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стоимость растений, без учёта доставки и прочих накладных расходов</t>
  </si>
  <si>
    <t>Понедельник - пятница   с 9:00 до 18:00</t>
  </si>
  <si>
    <t xml:space="preserve">Перед оформлением заказа, пожалуйста, ознакомьтесь с условиями работы и подтвердите своё согласие с ними:        </t>
  </si>
  <si>
    <r>
      <t>&gt;&gt;&gt; Условия работы &lt;&lt;&lt;</t>
    </r>
    <r>
      <rPr>
        <b/>
        <sz val="11"/>
        <color theme="0"/>
        <rFont val="Calibri"/>
        <family val="2"/>
        <charset val="204"/>
        <scheme val="minor"/>
      </rPr>
      <t xml:space="preserve">  ***********</t>
    </r>
  </si>
  <si>
    <t>нет</t>
  </si>
  <si>
    <t>Количество ящиков (справочно)</t>
  </si>
  <si>
    <t>46-38-3383</t>
  </si>
  <si>
    <t>46-38-8381</t>
  </si>
  <si>
    <t>46-38-8383</t>
  </si>
  <si>
    <t>46-38-8384</t>
  </si>
  <si>
    <t>46-38-8297</t>
  </si>
  <si>
    <t>46-38-8385</t>
  </si>
  <si>
    <t>46-38-8386</t>
  </si>
  <si>
    <t>46-38-4883</t>
  </si>
  <si>
    <t>46-38-8387</t>
  </si>
  <si>
    <t>46-38-8388</t>
  </si>
  <si>
    <t>46-38-2534</t>
  </si>
  <si>
    <t>46-38-3381</t>
  </si>
  <si>
    <t>46-38-8389</t>
  </si>
  <si>
    <t>46-38-4887</t>
  </si>
  <si>
    <t>46-38-8396</t>
  </si>
  <si>
    <t>46-38-3390</t>
  </si>
  <si>
    <t>46-38-8397</t>
  </si>
  <si>
    <t>46-38-8399</t>
  </si>
  <si>
    <t>46-38-4889</t>
  </si>
  <si>
    <t>46-38-3384</t>
  </si>
  <si>
    <t>46-38-4926</t>
  </si>
  <si>
    <t>46-38-7894</t>
  </si>
  <si>
    <t>46-38-7893</t>
  </si>
  <si>
    <t>46-38-8400</t>
  </si>
  <si>
    <t>46-38-8401</t>
  </si>
  <si>
    <t>46-38-8402</t>
  </si>
  <si>
    <t>46-38-6247</t>
  </si>
  <si>
    <t>46-38-6251</t>
  </si>
  <si>
    <t>46-38-8404</t>
  </si>
  <si>
    <t>46-38-8405</t>
  </si>
  <si>
    <t>46-38-8406</t>
  </si>
  <si>
    <t>46-38-6249</t>
  </si>
  <si>
    <t>46-38-8408</t>
  </si>
  <si>
    <t>46-38-3392</t>
  </si>
  <si>
    <t>46-38-8410</t>
  </si>
  <si>
    <t>46-38-8411</t>
  </si>
  <si>
    <t>46-38-3413</t>
  </si>
  <si>
    <t>46-38-8412</t>
  </si>
  <si>
    <t>46-38-3394</t>
  </si>
  <si>
    <t>46-38-8413</t>
  </si>
  <si>
    <t>46-38-8414</t>
  </si>
  <si>
    <t>46-38-8415</t>
  </si>
  <si>
    <t>46-38-8416</t>
  </si>
  <si>
    <t>46-38-3393</t>
  </si>
  <si>
    <t>46-38-8417</t>
  </si>
  <si>
    <t>46-38-8418</t>
  </si>
  <si>
    <t>46-38-8419</t>
  </si>
  <si>
    <t>46-38-4901</t>
  </si>
  <si>
    <t>46-38-4895</t>
  </si>
  <si>
    <t>46-38-4923</t>
  </si>
  <si>
    <t>46-38-3398</t>
  </si>
  <si>
    <t>46-38-8420</t>
  </si>
  <si>
    <t>46-38-4903</t>
  </si>
  <si>
    <t>46-38-3400</t>
  </si>
  <si>
    <t>46-38-4731</t>
  </si>
  <si>
    <t>46-38-8423</t>
  </si>
  <si>
    <t>46-38-3388</t>
  </si>
  <si>
    <t>46-38-3389</t>
  </si>
  <si>
    <t>46-38-3386</t>
  </si>
  <si>
    <t>46-38-3387</t>
  </si>
  <si>
    <t>46-38-8424</t>
  </si>
  <si>
    <t>46-38-8425</t>
  </si>
  <si>
    <t>46-38-3385</t>
  </si>
  <si>
    <t>46-38-6250</t>
  </si>
  <si>
    <t>46-38-8426</t>
  </si>
  <si>
    <t>46-38-8303</t>
  </si>
  <si>
    <t>46-38-8427</t>
  </si>
  <si>
    <t>46-38-8428</t>
  </si>
  <si>
    <t>46-38-8430</t>
  </si>
  <si>
    <t>46-38-8433</t>
  </si>
  <si>
    <t>46-38-4912</t>
  </si>
  <si>
    <t>46-38-8434</t>
  </si>
  <si>
    <t>46-38-8436</t>
  </si>
  <si>
    <t>46-38-8301</t>
  </si>
  <si>
    <t>46-38-8437</t>
  </si>
  <si>
    <t>46-38-8438</t>
  </si>
  <si>
    <t>46-38-8306</t>
  </si>
  <si>
    <t>46-38-8439</t>
  </si>
  <si>
    <t>46-38-3404</t>
  </si>
  <si>
    <t>46-38-4913</t>
  </si>
  <si>
    <t>46-38-8440</t>
  </si>
  <si>
    <t>46-38-8441</t>
  </si>
  <si>
    <t>46-38-3405</t>
  </si>
  <si>
    <t>46-38-4917</t>
  </si>
  <si>
    <t>46-38-3396</t>
  </si>
  <si>
    <t>Аллиум/Лук/Черемша (Allium Шнитт BR)</t>
  </si>
  <si>
    <t>Астильба (Astilba Diamant BR )</t>
  </si>
  <si>
    <t>Астра (Aster Apollo BR )</t>
  </si>
  <si>
    <t>Астра (Aster Blaue Lagune BR )</t>
  </si>
  <si>
    <t>Астра (Aster Jenny BR )</t>
  </si>
  <si>
    <t>Астра новобельгийская (Aster Marie Ballard BR )</t>
  </si>
  <si>
    <t>Астра (Aster Milka BR )</t>
  </si>
  <si>
    <t>Астра вересковая  (Aster Monte Cassino BR)</t>
  </si>
  <si>
    <t>Астра новобельгийская (Aster Patricia Ballard BR 1)</t>
  </si>
  <si>
    <t>Астра (Aster Snowsprite BR 1)</t>
  </si>
  <si>
    <t>Астра альпийская (Aster alpinus Blue BR)</t>
  </si>
  <si>
    <t>Астра бордюрная (Aster dumosus BR)</t>
  </si>
  <si>
    <t>Астра кустарниковая (Aster dumosus Lady in Blue BR 1)</t>
  </si>
  <si>
    <t>Бадан (Bergenia Purpurea BR)</t>
  </si>
  <si>
    <t>Вербейник точечный (Lysimachia punctata Alexander BR)</t>
  </si>
  <si>
    <t>Гвоздика сизая (Dianthus gratianopolitanus BR)</t>
  </si>
  <si>
    <t>Гейхера (Heuchera Ametyst Myst BR 1)</t>
  </si>
  <si>
    <t>Герань (Geranium Johnsons Blue BR 1)</t>
  </si>
  <si>
    <t>Герань великолепная (Geranium magnificum Rosemoor BR)</t>
  </si>
  <si>
    <t>Герань крупнокорневищная (Geranium macrorrhizum BR)</t>
  </si>
  <si>
    <t>Гравилат красноцветковый (Geum coccineum Borisii BR)</t>
  </si>
  <si>
    <t>Дицентра великолепная (Dicentra spectabilis Alba BR)</t>
  </si>
  <si>
    <t>Дицентра великолепная (Dicentra spectabilis BR 02/03)</t>
  </si>
  <si>
    <t>Дицентра красивая (Dicentra formosa Aurora BR)</t>
  </si>
  <si>
    <t>Ирис (Iris Cherry Garden BR 1)</t>
  </si>
  <si>
    <t>Ирис (Iris Gulls Wing BR 1)</t>
  </si>
  <si>
    <t>Ирис бородатый (Iris bearded Stepping Out BR)</t>
  </si>
  <si>
    <t>Лиатрис колосковый (Liatris spicata BR 8/10)</t>
  </si>
  <si>
    <t>Лиатрис колосковый (Liatris spicata Floristan Violett BR 1)</t>
  </si>
  <si>
    <t>Лиатрис колосковый (Liatris spicata Floristan Weiss BR 1)</t>
  </si>
  <si>
    <t>Лиатрис колосковый (Liatris spicata Kobold BR 10/12)</t>
  </si>
  <si>
    <t>Лилейник (Hemerocallis Bonanza BR 1e grootte)</t>
  </si>
  <si>
    <t>Лилейник (Hemerocallis Burgundy Love BR I)</t>
  </si>
  <si>
    <t>Лилейник (Hemerocallis Double Yellow BR)</t>
  </si>
  <si>
    <t>Лилейник (Hemerocallis Doublelicious BR I)</t>
  </si>
  <si>
    <t>Лилейник (Hemerocallis Elisabeth Salter BR I)</t>
  </si>
  <si>
    <t>Лилейник (Hemerocallis Final Touch BR)</t>
  </si>
  <si>
    <t>Лилейник (Hemerocallis Indian Paintbrush BR 1)</t>
  </si>
  <si>
    <t>Лилейник (Hemerocallis Little Show Stopper BR)</t>
  </si>
  <si>
    <t>Лилейник (Hemerocallis Mini Pearl BR 1)</t>
  </si>
  <si>
    <t>Лилейник (Hemerocallis Moses Fire BR 1)</t>
  </si>
  <si>
    <t>Лилейник (Hemerocallis Night Beacon BR 1)</t>
  </si>
  <si>
    <t>Лилейник (Hemerocallis Pardon Me BR 1)</t>
  </si>
  <si>
    <t>Лилейник (Hemerocallis Rosy Returns BR)</t>
  </si>
  <si>
    <t>Лилейник (Hemerocallis Siloam Double Classic BR I)</t>
  </si>
  <si>
    <t>Лилейник (Hemerocallis Stella De Ore BR 2e grootte)</t>
  </si>
  <si>
    <t>Лилейник (Hemerocallis Strawberry Candy BR 1)</t>
  </si>
  <si>
    <t>Лилейник (Hemerocallis Strawberry Fields Forever BR)</t>
  </si>
  <si>
    <t>Лилейник (Hemerocallis Дабл Оранж BR)</t>
  </si>
  <si>
    <t>Лилейник (Hemerocallis Кримсон Пират BR)</t>
  </si>
  <si>
    <t>Лилейник гибридный (Hemerocallis hybride BR)</t>
  </si>
  <si>
    <t>Монарда (Monarda Croftway Pink BR 1)</t>
  </si>
  <si>
    <t>Осока (Carex BR)</t>
  </si>
  <si>
    <t>Очиток (Sedum Brilliant BR)</t>
  </si>
  <si>
    <t>Очиток (Sedum Stardust BR)</t>
  </si>
  <si>
    <t>Очиток видный (Sedum spectabile BR 1)</t>
  </si>
  <si>
    <t>Очиток Зибольда (Sedum Sieboldii BR)</t>
  </si>
  <si>
    <t>Очиток Лидийский (Sedum Lydium BR)</t>
  </si>
  <si>
    <t>Очиток ложный (Sedum spurium BR)</t>
  </si>
  <si>
    <t>Очиток цветоносный (Sedum floriferum BR)</t>
  </si>
  <si>
    <t>Посконник пятнистый (Eupatorium maculatum Atropurpurea BR)</t>
  </si>
  <si>
    <t>Седум (Sedum Herbstfreude BR)</t>
  </si>
  <si>
    <t>Седум Отогнутый (Sedum Reflexum BR)</t>
  </si>
  <si>
    <t>Синюха голубая (Polemonium coeruleum BR)</t>
  </si>
  <si>
    <t>Тысячелистник обыкновенный (Achillea millefolium Moonshine BR 1)</t>
  </si>
  <si>
    <t>Хоста (Hosta August Moon BR 1N)</t>
  </si>
  <si>
    <t>Хоста (Hosta Big Daddy BR 1N)</t>
  </si>
  <si>
    <t>Хоста (Hosta Blue Mouse Ears BR 1)</t>
  </si>
  <si>
    <t>Хоста (Hosta El Nino BR 1)</t>
  </si>
  <si>
    <t>Хоста (Hosta Lakeside Dragonfly BR 1N)</t>
  </si>
  <si>
    <t>Хоста (Hosta Mediovariegata BR)</t>
  </si>
  <si>
    <t>Хоста (Hosta Minuteman BR 1N)</t>
  </si>
  <si>
    <t>Хоста (Hosta Revolution BR 1N)</t>
  </si>
  <si>
    <t>Хоста (Hosta Robert Frost BR 1N)</t>
  </si>
  <si>
    <t>Хоста (Hosta Twilight BR 1N)</t>
  </si>
  <si>
    <t>Хоста (Hosta Undulata Albomarginata BR 1N)</t>
  </si>
  <si>
    <t>Хоста (Hosta Whirlwind BR 1N)</t>
  </si>
  <si>
    <t>Хоста (Hosta Wide Brim BR 1N)</t>
  </si>
  <si>
    <t>Хоста гибридная (Hosta hybrida Francee BR)</t>
  </si>
  <si>
    <t>Хоста гибридная (Hosta hybrida Patriot BR)</t>
  </si>
  <si>
    <t>Хоста зибольда (Hosta sieboldiana Elegans BR 1N)</t>
  </si>
  <si>
    <t>Хоста зибольда (Hosta sieboldiana Frances Williams BR 1N)</t>
  </si>
  <si>
    <t>Хоста зибольда (Hosta sieboldiana Snowstorm BR)</t>
  </si>
  <si>
    <t>Хоста ланцетолистная (Hosta lancifolia BR)</t>
  </si>
  <si>
    <t>Хоста Форчуна (Hosta fortunei Hyacinthina BR)</t>
  </si>
  <si>
    <r>
      <t>Заказ (</t>
    </r>
    <r>
      <rPr>
        <b/>
        <sz val="10.5"/>
        <rFont val="Arial"/>
        <family val="2"/>
      </rPr>
      <t>кратно 25</t>
    </r>
    <r>
      <rPr>
        <sz val="10.5"/>
        <rFont val="Arial"/>
        <family val="2"/>
      </rPr>
      <t xml:space="preserve">), шт. </t>
    </r>
  </si>
  <si>
    <r>
      <t xml:space="preserve">Многолетники с ОКС  </t>
    </r>
    <r>
      <rPr>
        <sz val="20"/>
        <color indexed="8"/>
        <rFont val="Arial"/>
        <family val="2"/>
        <charset val="204"/>
      </rPr>
      <t>Питомник растений АСТ (Россия) 2021</t>
    </r>
  </si>
  <si>
    <t>Задаток при бронировании: 30%, доплата 70% за неделю до отгрузки</t>
  </si>
  <si>
    <t>Общий минимальный заказ 30 тыс. ₽</t>
  </si>
  <si>
    <t>Адрес склада: Владимирская область, Киржачский район, пос. Знаменское</t>
  </si>
  <si>
    <t>Минимальный заказ на сорт - 25 шт.</t>
  </si>
  <si>
    <t>Тара: пластиковые ящики (60х40х30) см - бесплатно</t>
  </si>
  <si>
    <t>Ориентировочная вместимость в ящик - 125 шт. корней</t>
  </si>
  <si>
    <t>Корни упакованы в пластиковые пакеты по 25 шт одного сорта, одна бирка на пакет</t>
  </si>
  <si>
    <t>смотреть</t>
  </si>
  <si>
    <t>← Видео-ролик питомника АСТ о многолетниках с ОКС</t>
  </si>
  <si>
    <t>Предварительная сумма заказа</t>
  </si>
  <si>
    <t>Скидка или надбавка за объем</t>
  </si>
  <si>
    <t>Система скидок: -5% - от 100 тыс. ₽</t>
  </si>
  <si>
    <r>
      <t>Цена</t>
    </r>
    <r>
      <rPr>
        <sz val="10.5"/>
        <rFont val="Arial"/>
        <family val="2"/>
      </rPr>
      <t>, ₽</t>
    </r>
  </si>
  <si>
    <t>46-38-3395</t>
  </si>
  <si>
    <t>Хоста (Hosta Albomarginata BR)</t>
  </si>
  <si>
    <t>46-38-3397</t>
  </si>
  <si>
    <t>Страусник (Matteuccia BR)</t>
  </si>
  <si>
    <t>46-38-3407</t>
  </si>
  <si>
    <t>Астильба арендса (Astilba arendsii Bumalda BR)</t>
  </si>
  <si>
    <t>46-38-3409</t>
  </si>
  <si>
    <t>Астильба арендса (Astilba arendsii Sister Theresa BR)</t>
  </si>
  <si>
    <t>46-38-3411</t>
  </si>
  <si>
    <t>Астильба китайская (Astilba chinensis Vision in  Red BR)</t>
  </si>
  <si>
    <t>46-38-3415</t>
  </si>
  <si>
    <t>46-38-3417</t>
  </si>
  <si>
    <t>Хоста (Hosta Aureomarginata BR)</t>
  </si>
  <si>
    <t>46-38-3419</t>
  </si>
  <si>
    <t>Астильба арендса (Astilba arendsii Amethyst BR)</t>
  </si>
  <si>
    <t>46-38-4894</t>
  </si>
  <si>
    <t>Лилейник (Hemerocallis Autumn Red BR)</t>
  </si>
  <si>
    <t>46-38-4922</t>
  </si>
  <si>
    <t>Гейхера (Heuchera Berry Smoothie BR)</t>
  </si>
  <si>
    <t>46-38-6252</t>
  </si>
  <si>
    <t xml:space="preserve">Ирис германский (Iris germanica Wabash BR) </t>
  </si>
  <si>
    <t>46-38-8293</t>
  </si>
  <si>
    <t xml:space="preserve">Астильба китайская (Astilba chinensis Superba BR) </t>
  </si>
  <si>
    <t>46-38-8382</t>
  </si>
  <si>
    <t xml:space="preserve">Астильба китайская (Astilba chinensis Pumila BR) </t>
  </si>
  <si>
    <t>46-38-8421</t>
  </si>
  <si>
    <t xml:space="preserve">Монарда (Monarda Gardenvieuw Scarlet BR) </t>
  </si>
  <si>
    <t>46-38-8432</t>
  </si>
  <si>
    <t xml:space="preserve">Хоста (Hosta Guacamole BR) </t>
  </si>
  <si>
    <t>46-38-8523</t>
  </si>
  <si>
    <t xml:space="preserve">Астильба (Astilba Europa BR) </t>
  </si>
  <si>
    <t>46-38-8524</t>
  </si>
  <si>
    <t xml:space="preserve">Астильба (Astilba Hyazinth BR) </t>
  </si>
  <si>
    <t>46-38-8527</t>
  </si>
  <si>
    <t xml:space="preserve">Гейхера (Heuchera Regina BR) </t>
  </si>
  <si>
    <t>46-38-8529</t>
  </si>
  <si>
    <t xml:space="preserve">Котовник фассена (Nepeta faassenii Walkers Low BR) </t>
  </si>
  <si>
    <t>46-38-8531</t>
  </si>
  <si>
    <t xml:space="preserve">Лилейник (Hemerocallis Frans Hals BR) </t>
  </si>
  <si>
    <t>46-38-8532</t>
  </si>
  <si>
    <t xml:space="preserve">Лилейник (Hemerocallis Voodoo Dancer BR) </t>
  </si>
  <si>
    <t>46-38-8533</t>
  </si>
  <si>
    <t xml:space="preserve">Манжетка мягкая (Alchemilla mollis BR) </t>
  </si>
  <si>
    <t>46-38-8534</t>
  </si>
  <si>
    <t xml:space="preserve">Синеголовник альпийский (Eryngium alpinum Blue Star BR) </t>
  </si>
  <si>
    <t>46-38-8538</t>
  </si>
  <si>
    <t xml:space="preserve">Хоста (Hosta Antioch BR) </t>
  </si>
  <si>
    <t>46-38-8541</t>
  </si>
  <si>
    <t xml:space="preserve">Хоста (Hosta Gold Standard BR) </t>
  </si>
  <si>
    <t>46-38-8542</t>
  </si>
  <si>
    <t xml:space="preserve">Хоста (Hosta Grand Marquee BR) </t>
  </si>
  <si>
    <t>46-38-8543</t>
  </si>
  <si>
    <t xml:space="preserve">Хоста (Hosta Halcyon BR) </t>
  </si>
  <si>
    <t>46-38-8544</t>
  </si>
  <si>
    <t xml:space="preserve">Хоста (Hosta T Rex BR) </t>
  </si>
  <si>
    <t>46-38-8620</t>
  </si>
  <si>
    <t xml:space="preserve">Очиток (Sedum Autumn Joy BR) </t>
  </si>
  <si>
    <t>46-38-8621</t>
  </si>
  <si>
    <t xml:space="preserve">Мята душистая (Mentha suaveolens P9) </t>
  </si>
  <si>
    <t>46-38-8622</t>
  </si>
  <si>
    <t xml:space="preserve">Очиток эверса (Sedum ewersii P9) </t>
  </si>
  <si>
    <t>46-38-8624</t>
  </si>
  <si>
    <t xml:space="preserve">Очиток ложный (Sedum spurium P9) </t>
  </si>
  <si>
    <t>46-38-8625</t>
  </si>
  <si>
    <t xml:space="preserve">Очиток цветоносный (Sedum floriferum P9) </t>
  </si>
  <si>
    <t>46-38-8626</t>
  </si>
  <si>
    <t xml:space="preserve">Седум Отогнутый (Sedum Reflexum P9) </t>
  </si>
  <si>
    <t>46-38-8627</t>
  </si>
  <si>
    <t xml:space="preserve">Гвоздика сизая (Dianthus gratianopolitanus P9) </t>
  </si>
  <si>
    <t>46-38-8639</t>
  </si>
  <si>
    <t xml:space="preserve">Гейхера (Heuchera Ametyst Myst BR 3-4 глазка) </t>
  </si>
  <si>
    <t>46-38-8640</t>
  </si>
  <si>
    <t xml:space="preserve">Герань крупнокорневищная (Geranium macrorrhizum BR 3-4 глазка) </t>
  </si>
  <si>
    <t>46-38-8641</t>
  </si>
  <si>
    <t>46-38-8642</t>
  </si>
  <si>
    <t xml:space="preserve">Лилейник гибридный (Hemerocallis hybride BR 2-3 глазка) </t>
  </si>
  <si>
    <t>46-38-8643</t>
  </si>
  <si>
    <t xml:space="preserve">Хоста (Hosta Wide Brim BR 2-3 глазка) </t>
  </si>
  <si>
    <t>46-38-8562</t>
  </si>
  <si>
    <t>Астильба (Astilba Deutschland BR )</t>
  </si>
  <si>
    <t>zakaz@plantmarket.ru</t>
  </si>
  <si>
    <t>www.plantmarket.ru</t>
  </si>
  <si>
    <t>46-38-4909</t>
  </si>
  <si>
    <t>Хоста (Hosta Canadian Blue BR)</t>
  </si>
  <si>
    <t>46-38-4927</t>
  </si>
  <si>
    <t xml:space="preserve">Мята душистая (Mentha suaveolens BR) </t>
  </si>
  <si>
    <t>46-38-8623</t>
  </si>
  <si>
    <t xml:space="preserve">Очиток Лидийский (Sedum Lydium P9) </t>
  </si>
  <si>
    <t xml:space="preserve"> </t>
  </si>
  <si>
    <t>Выдача заказов: 16 неделя 2021 (12-18 апреля) - приём заказов до 25 марта</t>
  </si>
  <si>
    <t xml:space="preserve">                                18 неделя 2021 (26-30 апреля) - приём заказов до 15 апреля</t>
  </si>
  <si>
    <t xml:space="preserve">Лилейник (Hemerocallis Final Touch BR) </t>
  </si>
  <si>
    <t>&gt;100</t>
  </si>
  <si>
    <t>Наличие 06.04.2021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</si>
</sst>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000"/>
    <numFmt numFmtId="165" formatCode="0.000"/>
  </numFmts>
  <fonts count="62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0"/>
      <name val="Arial"/>
      <family val="2"/>
      <charset val="204"/>
    </font>
    <font>
      <sz val="11"/>
      <color rgb="FF000000"/>
      <name val="Geneva"/>
      <family val="2"/>
    </font>
    <font>
      <sz val="11"/>
      <color theme="1"/>
      <name val="Arial"/>
      <family val="2"/>
      <charset val="204"/>
    </font>
    <font>
      <b/>
      <sz val="20"/>
      <color rgb="FF000000"/>
      <name val="Arial"/>
      <family val="2"/>
      <charset val="204"/>
    </font>
    <font>
      <sz val="20"/>
      <color indexed="8"/>
      <name val="Arial"/>
      <family val="2"/>
      <charset val="204"/>
    </font>
    <font>
      <sz val="11"/>
      <color theme="1"/>
      <name val="Arial"/>
      <family val="2"/>
    </font>
    <font>
      <sz val="22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0.5"/>
      <name val="Arial"/>
      <family val="2"/>
    </font>
    <font>
      <sz val="8"/>
      <name val="Arial"/>
      <family val="2"/>
    </font>
    <font>
      <sz val="10.5"/>
      <name val="Arial"/>
      <family val="2"/>
    </font>
    <font>
      <b/>
      <sz val="10.5"/>
      <name val="Arial"/>
      <family val="2"/>
      <charset val="204"/>
    </font>
    <font>
      <sz val="10"/>
      <color theme="1"/>
      <name val="Arial"/>
      <family val="2"/>
      <charset val="204"/>
    </font>
    <font>
      <i/>
      <sz val="9"/>
      <color rgb="FF545454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4"/>
      <color rgb="FF336F3E"/>
      <name val="Algerian"/>
      <family val="5"/>
    </font>
    <font>
      <b/>
      <i/>
      <sz val="12"/>
      <color theme="1"/>
      <name val="Bahnschrift SemiLight SemiConde"/>
      <family val="2"/>
      <charset val="204"/>
    </font>
    <font>
      <b/>
      <sz val="12"/>
      <color theme="1"/>
      <name val="Bahnschrift SemiLight SemiConde"/>
      <family val="2"/>
      <charset val="204"/>
    </font>
    <font>
      <i/>
      <sz val="12"/>
      <color rgb="FF3A3A3A"/>
      <name val="Bahnschrift SemiLight SemiConde"/>
      <family val="2"/>
      <charset val="204"/>
    </font>
    <font>
      <i/>
      <u/>
      <sz val="12"/>
      <color rgb="FF3A3A3A"/>
      <name val="Bahnschrift SemiLight SemiConde"/>
      <family val="2"/>
      <charset val="204"/>
    </font>
    <font>
      <i/>
      <u/>
      <sz val="11"/>
      <color rgb="FF3A3A3A"/>
      <name val="Calibri"/>
      <family val="2"/>
      <charset val="204"/>
      <scheme val="minor"/>
    </font>
    <font>
      <i/>
      <sz val="11"/>
      <color rgb="FF3A3A3A"/>
      <name val="Calibri"/>
      <family val="2"/>
      <charset val="204"/>
      <scheme val="minor"/>
    </font>
    <font>
      <sz val="11"/>
      <color rgb="FF3A3A3A"/>
      <name val="Calibri"/>
      <family val="2"/>
      <charset val="204"/>
      <scheme val="minor"/>
    </font>
    <font>
      <i/>
      <sz val="11"/>
      <color rgb="FF3A3A3A"/>
      <name val="Bahnschrift SemiLight SemiConde"/>
      <family val="2"/>
      <charset val="204"/>
    </font>
    <font>
      <i/>
      <sz val="11"/>
      <color rgb="FF3A3A3A"/>
      <name val="Calibri"/>
      <family val="2"/>
      <charset val="204"/>
    </font>
    <font>
      <sz val="11"/>
      <color rgb="FF3A3A3A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rgb="FF3A3A3A"/>
      <name val="Bahnschrift SemiLight SemiConde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b/>
      <sz val="11"/>
      <color theme="0"/>
      <name val="Calibri"/>
      <family val="2"/>
      <charset val="204"/>
      <scheme val="minor"/>
    </font>
    <font>
      <u/>
      <sz val="11"/>
      <name val="Arial"/>
      <family val="2"/>
      <charset val="204"/>
    </font>
    <font>
      <sz val="11"/>
      <name val="Arial"/>
      <family val="2"/>
      <charset val="204"/>
    </font>
    <font>
      <sz val="22"/>
      <name val="Arial"/>
      <family val="2"/>
      <charset val="204"/>
    </font>
    <font>
      <sz val="20"/>
      <name val="Arial"/>
      <family val="2"/>
      <charset val="204"/>
    </font>
    <font>
      <b/>
      <sz val="10.5"/>
      <color theme="1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name val="Arial"/>
      <family val="2"/>
    </font>
    <font>
      <sz val="10.5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rgb="FF00972D"/>
      <name val="Arial"/>
      <family val="2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b/>
      <sz val="10.5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0.5"/>
      <color theme="0" tint="-0.3499862666707357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2F2C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2F2C1"/>
        <bgColor auto="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7">
    <xf numFmtId="0" fontId="0" fillId="0" borderId="0"/>
    <xf numFmtId="0" fontId="7" fillId="0" borderId="0"/>
    <xf numFmtId="0" fontId="5" fillId="0" borderId="0"/>
    <xf numFmtId="0" fontId="16" fillId="0" borderId="0" applyNumberFormat="0" applyFill="0" applyBorder="0" applyAlignment="0" applyProtection="0"/>
    <xf numFmtId="0" fontId="18" fillId="0" borderId="0"/>
    <xf numFmtId="0" fontId="19" fillId="0" borderId="0"/>
    <xf numFmtId="0" fontId="21" fillId="0" borderId="0"/>
    <xf numFmtId="0" fontId="4" fillId="0" borderId="0"/>
    <xf numFmtId="0" fontId="41" fillId="0" borderId="0"/>
    <xf numFmtId="0" fontId="3" fillId="0" borderId="0"/>
    <xf numFmtId="0" fontId="41" fillId="0" borderId="0"/>
    <xf numFmtId="0" fontId="21" fillId="0" borderId="0"/>
    <xf numFmtId="0" fontId="54" fillId="0" borderId="0" applyNumberFormat="0" applyFill="0" applyBorder="0" applyAlignment="0" applyProtection="0"/>
    <xf numFmtId="0" fontId="57" fillId="0" borderId="0"/>
    <xf numFmtId="0" fontId="41" fillId="0" borderId="0"/>
    <xf numFmtId="0" fontId="2" fillId="0" borderId="0"/>
    <xf numFmtId="0" fontId="1" fillId="0" borderId="0"/>
  </cellStyleXfs>
  <cellXfs count="120">
    <xf numFmtId="0" fontId="0" fillId="0" borderId="0" xfId="0"/>
    <xf numFmtId="0" fontId="9" fillId="0" borderId="0" xfId="1" applyFont="1" applyBorder="1" applyProtection="1">
      <protection locked="0"/>
    </xf>
    <xf numFmtId="1" fontId="10" fillId="0" borderId="0" xfId="1" applyNumberFormat="1" applyFont="1" applyProtection="1">
      <protection locked="0"/>
    </xf>
    <xf numFmtId="0" fontId="10" fillId="0" borderId="0" xfId="1" applyFont="1" applyProtection="1">
      <protection locked="0"/>
    </xf>
    <xf numFmtId="0" fontId="10" fillId="0" borderId="0" xfId="1" applyFont="1" applyAlignment="1" applyProtection="1">
      <alignment vertical="center"/>
      <protection locked="0"/>
    </xf>
    <xf numFmtId="1" fontId="10" fillId="0" borderId="0" xfId="1" applyNumberFormat="1" applyFont="1" applyFill="1" applyAlignment="1" applyProtection="1">
      <alignment horizontal="center"/>
      <protection locked="0"/>
    </xf>
    <xf numFmtId="0" fontId="19" fillId="0" borderId="0" xfId="5" applyFont="1" applyFill="1" applyBorder="1" applyAlignment="1" applyProtection="1">
      <alignment horizontal="left" vertical="center"/>
      <protection locked="0"/>
    </xf>
    <xf numFmtId="165" fontId="10" fillId="0" borderId="0" xfId="1" applyNumberFormat="1" applyFont="1" applyProtection="1"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24" fillId="0" borderId="0" xfId="1" applyFont="1" applyFill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horizontal="center" vertical="center" wrapText="1"/>
      <protection locked="0"/>
    </xf>
    <xf numFmtId="0" fontId="4" fillId="0" borderId="3" xfId="7" applyFill="1" applyBorder="1"/>
    <xf numFmtId="0" fontId="4" fillId="0" borderId="4" xfId="7" applyBorder="1"/>
    <xf numFmtId="0" fontId="4" fillId="0" borderId="5" xfId="7" applyBorder="1"/>
    <xf numFmtId="0" fontId="4" fillId="0" borderId="0" xfId="7" applyBorder="1"/>
    <xf numFmtId="0" fontId="4" fillId="0" borderId="6" xfId="7" applyFill="1" applyBorder="1"/>
    <xf numFmtId="0" fontId="4" fillId="0" borderId="7" xfId="7" applyBorder="1"/>
    <xf numFmtId="0" fontId="25" fillId="0" borderId="6" xfId="7" applyFont="1" applyFill="1" applyBorder="1"/>
    <xf numFmtId="0" fontId="25" fillId="0" borderId="0" xfId="7" applyFont="1" applyFill="1" applyBorder="1"/>
    <xf numFmtId="0" fontId="26" fillId="0" borderId="0" xfId="7" applyFont="1" applyBorder="1"/>
    <xf numFmtId="0" fontId="26" fillId="0" borderId="7" xfId="7" applyFont="1" applyBorder="1"/>
    <xf numFmtId="0" fontId="27" fillId="0" borderId="0" xfId="7" applyFont="1" applyBorder="1"/>
    <xf numFmtId="0" fontId="27" fillId="0" borderId="7" xfId="7" applyFont="1" applyBorder="1"/>
    <xf numFmtId="0" fontId="28" fillId="0" borderId="6" xfId="7" applyFont="1" applyFill="1" applyBorder="1"/>
    <xf numFmtId="0" fontId="29" fillId="3" borderId="6" xfId="7" applyFont="1" applyFill="1" applyBorder="1" applyAlignment="1">
      <alignment horizontal="right"/>
    </xf>
    <xf numFmtId="0" fontId="29" fillId="0" borderId="0" xfId="7" applyFont="1" applyBorder="1"/>
    <xf numFmtId="0" fontId="30" fillId="0" borderId="0" xfId="7" applyFont="1" applyBorder="1"/>
    <xf numFmtId="0" fontId="30" fillId="0" borderId="7" xfId="7" applyFont="1" applyBorder="1"/>
    <xf numFmtId="0" fontId="31" fillId="3" borderId="6" xfId="7" applyFont="1" applyFill="1" applyBorder="1" applyAlignment="1">
      <alignment horizontal="left"/>
    </xf>
    <xf numFmtId="0" fontId="33" fillId="0" borderId="0" xfId="7" applyFont="1" applyBorder="1"/>
    <xf numFmtId="0" fontId="34" fillId="0" borderId="0" xfId="7" applyFont="1" applyBorder="1"/>
    <xf numFmtId="0" fontId="31" fillId="0" borderId="0" xfId="7" applyFont="1" applyBorder="1" applyAlignment="1">
      <alignment horizontal="left"/>
    </xf>
    <xf numFmtId="0" fontId="35" fillId="0" borderId="0" xfId="7" applyFont="1" applyBorder="1"/>
    <xf numFmtId="0" fontId="35" fillId="0" borderId="7" xfId="7" applyFont="1" applyBorder="1"/>
    <xf numFmtId="0" fontId="34" fillId="3" borderId="6" xfId="7" applyFont="1" applyFill="1" applyBorder="1" applyAlignment="1"/>
    <xf numFmtId="0" fontId="36" fillId="0" borderId="0" xfId="7" applyFont="1" applyBorder="1" applyAlignment="1">
      <alignment horizontal="left" indent="2"/>
    </xf>
    <xf numFmtId="0" fontId="34" fillId="0" borderId="0" xfId="7" applyFont="1" applyBorder="1" applyAlignment="1"/>
    <xf numFmtId="0" fontId="37" fillId="0" borderId="0" xfId="7" applyFont="1" applyBorder="1" applyAlignment="1">
      <alignment horizontal="right"/>
    </xf>
    <xf numFmtId="0" fontId="36" fillId="0" borderId="0" xfId="7" applyFont="1" applyBorder="1" applyAlignment="1">
      <alignment horizontal="left"/>
    </xf>
    <xf numFmtId="0" fontId="35" fillId="0" borderId="0" xfId="7" applyFont="1" applyBorder="1" applyAlignment="1"/>
    <xf numFmtId="0" fontId="35" fillId="0" borderId="7" xfId="7" applyFont="1" applyBorder="1" applyAlignment="1"/>
    <xf numFmtId="0" fontId="38" fillId="0" borderId="0" xfId="7" applyFont="1" applyBorder="1" applyAlignment="1">
      <alignment vertical="center"/>
    </xf>
    <xf numFmtId="0" fontId="39" fillId="3" borderId="6" xfId="7" applyFont="1" applyFill="1" applyBorder="1"/>
    <xf numFmtId="0" fontId="39" fillId="0" borderId="0" xfId="7" applyFont="1" applyBorder="1"/>
    <xf numFmtId="0" fontId="4" fillId="0" borderId="0" xfId="7" applyFont="1" applyBorder="1"/>
    <xf numFmtId="0" fontId="4" fillId="0" borderId="7" xfId="7" applyFont="1" applyBorder="1"/>
    <xf numFmtId="0" fontId="4" fillId="0" borderId="0" xfId="7" applyBorder="1" applyAlignment="1"/>
    <xf numFmtId="0" fontId="4" fillId="3" borderId="6" xfId="7" applyFill="1" applyBorder="1"/>
    <xf numFmtId="0" fontId="30" fillId="3" borderId="6" xfId="7" applyFont="1" applyFill="1" applyBorder="1" applyAlignment="1">
      <alignment horizontal="right"/>
    </xf>
    <xf numFmtId="0" fontId="40" fillId="0" borderId="0" xfId="7" applyFont="1" applyBorder="1" applyAlignment="1">
      <alignment horizontal="left"/>
    </xf>
    <xf numFmtId="0" fontId="6" fillId="0" borderId="0" xfId="7" applyFont="1" applyBorder="1"/>
    <xf numFmtId="0" fontId="6" fillId="0" borderId="7" xfId="7" applyFont="1" applyBorder="1"/>
    <xf numFmtId="0" fontId="30" fillId="3" borderId="6" xfId="7" applyFont="1" applyFill="1" applyBorder="1" applyAlignment="1">
      <alignment horizontal="right" vertical="top"/>
    </xf>
    <xf numFmtId="0" fontId="6" fillId="0" borderId="7" xfId="7" applyFont="1" applyBorder="1" applyAlignment="1">
      <alignment vertical="top"/>
    </xf>
    <xf numFmtId="0" fontId="6" fillId="0" borderId="0" xfId="7" applyFont="1" applyBorder="1" applyAlignment="1">
      <alignment vertical="top"/>
    </xf>
    <xf numFmtId="0" fontId="36" fillId="0" borderId="0" xfId="7" applyFont="1" applyBorder="1" applyAlignment="1">
      <alignment horizontal="left" vertical="top" wrapText="1" indent="2"/>
    </xf>
    <xf numFmtId="0" fontId="42" fillId="0" borderId="0" xfId="8" applyFont="1" applyBorder="1" applyAlignment="1">
      <alignment horizontal="left" vertical="top" wrapText="1"/>
    </xf>
    <xf numFmtId="0" fontId="4" fillId="0" borderId="0" xfId="7"/>
    <xf numFmtId="0" fontId="4" fillId="0" borderId="8" xfId="7" applyFill="1" applyBorder="1"/>
    <xf numFmtId="0" fontId="4" fillId="0" borderId="9" xfId="7" applyBorder="1"/>
    <xf numFmtId="0" fontId="4" fillId="0" borderId="10" xfId="7" applyBorder="1"/>
    <xf numFmtId="0" fontId="4" fillId="0" borderId="0" xfId="7" applyFill="1"/>
    <xf numFmtId="2" fontId="43" fillId="0" borderId="1" xfId="1" applyNumberFormat="1" applyFont="1" applyFill="1" applyBorder="1" applyAlignment="1" applyProtection="1">
      <alignment horizontal="center"/>
    </xf>
    <xf numFmtId="44" fontId="43" fillId="0" borderId="1" xfId="1" applyNumberFormat="1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46" fillId="0" borderId="0" xfId="1" applyNumberFormat="1" applyFont="1" applyAlignment="1" applyProtection="1">
      <alignment horizontal="center"/>
      <protection locked="0"/>
    </xf>
    <xf numFmtId="0" fontId="47" fillId="0" borderId="0" xfId="4" applyFont="1" applyFill="1" applyBorder="1" applyProtection="1">
      <protection locked="0"/>
    </xf>
    <xf numFmtId="164" fontId="46" fillId="0" borderId="0" xfId="1" applyNumberFormat="1" applyFont="1" applyAlignment="1" applyProtection="1">
      <alignment horizontal="center"/>
      <protection locked="0"/>
    </xf>
    <xf numFmtId="1" fontId="49" fillId="0" borderId="0" xfId="1" applyNumberFormat="1" applyFont="1" applyBorder="1" applyAlignment="1" applyProtection="1">
      <alignment horizontal="center" vertical="center"/>
      <protection locked="0"/>
    </xf>
    <xf numFmtId="1" fontId="22" fillId="2" borderId="1" xfId="1" applyNumberFormat="1" applyFont="1" applyFill="1" applyBorder="1" applyAlignment="1" applyProtection="1">
      <alignment horizontal="center" vertical="top" wrapText="1"/>
      <protection hidden="1"/>
    </xf>
    <xf numFmtId="0" fontId="13" fillId="0" borderId="0" xfId="9" applyFont="1" applyFill="1" applyBorder="1" applyProtection="1">
      <protection locked="0"/>
    </xf>
    <xf numFmtId="2" fontId="48" fillId="0" borderId="0" xfId="9" applyNumberFormat="1" applyFont="1" applyFill="1" applyBorder="1" applyAlignment="1" applyProtection="1">
      <alignment horizontal="center"/>
      <protection locked="0"/>
    </xf>
    <xf numFmtId="0" fontId="15" fillId="0" borderId="0" xfId="10" applyFont="1" applyFill="1" applyAlignment="1" applyProtection="1">
      <alignment horizontal="center" vertical="center"/>
      <protection locked="0"/>
    </xf>
    <xf numFmtId="2" fontId="14" fillId="0" borderId="0" xfId="9" applyNumberFormat="1" applyFont="1" applyFill="1" applyBorder="1" applyAlignment="1" applyProtection="1">
      <alignment horizontal="center"/>
      <protection locked="0"/>
    </xf>
    <xf numFmtId="0" fontId="15" fillId="0" borderId="0" xfId="10" applyFont="1" applyFill="1" applyAlignment="1" applyProtection="1">
      <alignment horizontal="right" vertical="center" indent="1"/>
      <protection locked="0"/>
    </xf>
    <xf numFmtId="1" fontId="6" fillId="2" borderId="1" xfId="10" applyNumberFormat="1" applyFont="1" applyFill="1" applyBorder="1" applyAlignment="1" applyProtection="1">
      <alignment horizontal="center" vertical="center"/>
      <protection locked="0"/>
    </xf>
    <xf numFmtId="0" fontId="43" fillId="2" borderId="1" xfId="10" applyFont="1" applyFill="1" applyBorder="1" applyAlignment="1" applyProtection="1">
      <alignment vertical="top" wrapText="1"/>
      <protection locked="0"/>
    </xf>
    <xf numFmtId="0" fontId="43" fillId="2" borderId="1" xfId="10" applyFont="1" applyFill="1" applyBorder="1" applyAlignment="1" applyProtection="1">
      <alignment horizontal="center" vertical="top" wrapText="1"/>
      <protection locked="0"/>
    </xf>
    <xf numFmtId="1" fontId="47" fillId="0" borderId="0" xfId="1" applyNumberFormat="1" applyFont="1" applyAlignment="1" applyProtection="1">
      <alignment horizontal="left" vertical="top"/>
      <protection locked="0"/>
    </xf>
    <xf numFmtId="1" fontId="46" fillId="0" borderId="0" xfId="1" applyNumberFormat="1" applyFont="1" applyBorder="1" applyAlignment="1" applyProtection="1">
      <alignment horizontal="center"/>
      <protection locked="0"/>
    </xf>
    <xf numFmtId="0" fontId="43" fillId="2" borderId="2" xfId="10" applyFont="1" applyFill="1" applyBorder="1" applyAlignment="1" applyProtection="1">
      <alignment horizontal="center" vertical="top" wrapText="1"/>
      <protection locked="0"/>
    </xf>
    <xf numFmtId="1" fontId="50" fillId="0" borderId="1" xfId="1" applyNumberFormat="1" applyFont="1" applyFill="1" applyBorder="1" applyAlignment="1" applyProtection="1">
      <alignment horizontal="center"/>
      <protection hidden="1"/>
    </xf>
    <xf numFmtId="1" fontId="23" fillId="0" borderId="1" xfId="1" applyNumberFormat="1" applyFont="1" applyFill="1" applyBorder="1" applyAlignment="1" applyProtection="1">
      <alignment horizontal="center"/>
      <protection hidden="1"/>
    </xf>
    <xf numFmtId="0" fontId="44" fillId="0" borderId="1" xfId="1" applyFont="1" applyFill="1" applyBorder="1" applyAlignment="1" applyProtection="1">
      <alignment horizontal="left" indent="1"/>
      <protection locked="0"/>
    </xf>
    <xf numFmtId="2" fontId="51" fillId="0" borderId="1" xfId="1" applyNumberFormat="1" applyFont="1" applyFill="1" applyBorder="1" applyAlignment="1" applyProtection="1">
      <alignment horizontal="right"/>
    </xf>
    <xf numFmtId="0" fontId="52" fillId="0" borderId="0" xfId="6" applyFont="1" applyFill="1" applyBorder="1" applyAlignment="1" applyProtection="1">
      <alignment horizontal="left" vertical="center" indent="1"/>
      <protection locked="0"/>
    </xf>
    <xf numFmtId="44" fontId="51" fillId="0" borderId="1" xfId="1" applyNumberFormat="1" applyFont="1" applyFill="1" applyBorder="1" applyAlignment="1" applyProtection="1">
      <alignment horizontal="right"/>
    </xf>
    <xf numFmtId="1" fontId="10" fillId="0" borderId="0" xfId="1" applyNumberFormat="1" applyFont="1" applyFill="1" applyAlignment="1" applyProtection="1">
      <alignment horizontal="center" vertical="center" wrapText="1"/>
      <protection locked="0"/>
    </xf>
    <xf numFmtId="1" fontId="53" fillId="0" borderId="1" xfId="1" applyNumberFormat="1" applyFont="1" applyFill="1" applyBorder="1" applyAlignment="1" applyProtection="1">
      <alignment horizontal="center"/>
      <protection hidden="1"/>
    </xf>
    <xf numFmtId="0" fontId="47" fillId="4" borderId="1" xfId="11" applyFont="1" applyFill="1" applyBorder="1" applyAlignment="1" applyProtection="1">
      <alignment horizontal="center"/>
      <protection locked="0"/>
    </xf>
    <xf numFmtId="0" fontId="55" fillId="5" borderId="0" xfId="4" applyFont="1" applyFill="1" applyAlignment="1">
      <alignment horizontal="left" vertical="center"/>
    </xf>
    <xf numFmtId="0" fontId="16" fillId="0" borderId="0" xfId="3" applyAlignment="1">
      <alignment horizontal="right" vertical="center"/>
    </xf>
    <xf numFmtId="0" fontId="51" fillId="0" borderId="1" xfId="1" applyNumberFormat="1" applyFont="1" applyFill="1" applyBorder="1" applyAlignment="1" applyProtection="1">
      <alignment horizontal="right"/>
    </xf>
    <xf numFmtId="0" fontId="19" fillId="0" borderId="0" xfId="0" applyFont="1"/>
    <xf numFmtId="0" fontId="56" fillId="0" borderId="0" xfId="5" applyFont="1" applyFill="1" applyBorder="1" applyAlignment="1" applyProtection="1">
      <alignment horizontal="left" vertical="center"/>
    </xf>
    <xf numFmtId="1" fontId="53" fillId="0" borderId="0" xfId="1" applyNumberFormat="1" applyFont="1" applyFill="1" applyBorder="1" applyAlignment="1" applyProtection="1">
      <alignment horizontal="center"/>
      <protection hidden="1"/>
    </xf>
    <xf numFmtId="14" fontId="8" fillId="0" borderId="0" xfId="1" applyNumberFormat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/>
      <protection locked="0"/>
    </xf>
    <xf numFmtId="0" fontId="58" fillId="0" borderId="1" xfId="1" applyFont="1" applyFill="1" applyBorder="1" applyAlignment="1" applyProtection="1">
      <alignment horizontal="left" indent="1"/>
      <protection locked="0"/>
    </xf>
    <xf numFmtId="1" fontId="59" fillId="0" borderId="1" xfId="1" applyNumberFormat="1" applyFont="1" applyFill="1" applyBorder="1" applyAlignment="1" applyProtection="1">
      <alignment horizontal="center"/>
      <protection hidden="1"/>
    </xf>
    <xf numFmtId="0" fontId="60" fillId="4" borderId="1" xfId="11" applyFont="1" applyFill="1" applyBorder="1" applyAlignment="1" applyProtection="1">
      <alignment horizontal="center"/>
      <protection locked="0"/>
    </xf>
    <xf numFmtId="0" fontId="22" fillId="0" borderId="1" xfId="1" applyFont="1" applyFill="1" applyBorder="1" applyAlignment="1" applyProtection="1">
      <alignment horizontal="left" indent="1"/>
      <protection locked="0"/>
    </xf>
    <xf numFmtId="1" fontId="20" fillId="0" borderId="1" xfId="1" applyNumberFormat="1" applyFont="1" applyFill="1" applyBorder="1" applyAlignment="1" applyProtection="1">
      <alignment horizontal="center"/>
      <protection hidden="1"/>
    </xf>
    <xf numFmtId="0" fontId="52" fillId="4" borderId="1" xfId="11" applyFont="1" applyFill="1" applyBorder="1" applyAlignment="1" applyProtection="1">
      <alignment horizontal="center"/>
      <protection locked="0"/>
    </xf>
    <xf numFmtId="2" fontId="22" fillId="0" borderId="1" xfId="1" applyNumberFormat="1" applyFont="1" applyFill="1" applyBorder="1" applyAlignment="1" applyProtection="1">
      <alignment horizontal="center"/>
    </xf>
    <xf numFmtId="44" fontId="22" fillId="0" borderId="1" xfId="1" applyNumberFormat="1" applyFont="1" applyFill="1" applyBorder="1" applyAlignment="1" applyProtection="1">
      <alignment horizontal="right"/>
    </xf>
    <xf numFmtId="2" fontId="58" fillId="0" borderId="1" xfId="1" applyNumberFormat="1" applyFont="1" applyFill="1" applyBorder="1" applyAlignment="1" applyProtection="1">
      <alignment horizontal="center"/>
    </xf>
    <xf numFmtId="44" fontId="58" fillId="0" borderId="1" xfId="1" applyNumberFormat="1" applyFont="1" applyFill="1" applyBorder="1" applyAlignment="1" applyProtection="1">
      <alignment horizontal="right"/>
    </xf>
    <xf numFmtId="0" fontId="17" fillId="0" borderId="0" xfId="3" applyFont="1" applyFill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36" fillId="0" borderId="0" xfId="7" applyFont="1" applyBorder="1" applyAlignment="1">
      <alignment horizontal="left" vertical="top" wrapText="1" indent="2"/>
    </xf>
    <xf numFmtId="0" fontId="42" fillId="0" borderId="0" xfId="8" applyFont="1" applyBorder="1" applyAlignment="1">
      <alignment horizontal="left" vertical="top" wrapText="1"/>
    </xf>
    <xf numFmtId="0" fontId="40" fillId="0" borderId="0" xfId="7" applyFont="1" applyBorder="1" applyAlignment="1">
      <alignment horizontal="left" vertical="top" wrapText="1"/>
    </xf>
    <xf numFmtId="0" fontId="36" fillId="0" borderId="0" xfId="7" applyFont="1" applyBorder="1" applyAlignment="1">
      <alignment horizontal="left" vertical="top" wrapText="1" indent="3"/>
    </xf>
    <xf numFmtId="0" fontId="36" fillId="0" borderId="0" xfId="7" quotePrefix="1" applyFont="1" applyBorder="1" applyAlignment="1">
      <alignment horizontal="left" vertical="top" wrapText="1" indent="4"/>
    </xf>
    <xf numFmtId="0" fontId="36" fillId="0" borderId="0" xfId="7" applyFont="1" applyBorder="1" applyAlignment="1">
      <alignment horizontal="left" vertical="top" wrapText="1" indent="4"/>
    </xf>
    <xf numFmtId="1" fontId="58" fillId="0" borderId="1" xfId="1" applyNumberFormat="1" applyFont="1" applyFill="1" applyBorder="1" applyAlignment="1" applyProtection="1">
      <alignment horizontal="center"/>
      <protection hidden="1"/>
    </xf>
    <xf numFmtId="1" fontId="61" fillId="0" borderId="1" xfId="1" applyNumberFormat="1" applyFont="1" applyFill="1" applyBorder="1" applyAlignment="1" applyProtection="1">
      <alignment horizontal="center"/>
      <protection hidden="1"/>
    </xf>
  </cellXfs>
  <cellStyles count="17">
    <cellStyle name="Гиперссылка" xfId="3" builtinId="8"/>
    <cellStyle name="Гиперссылка 4" xfId="12"/>
    <cellStyle name="Обычный" xfId="0" builtinId="0"/>
    <cellStyle name="Обычный 2" xfId="2"/>
    <cellStyle name="Обычный 2 2" xfId="4"/>
    <cellStyle name="Обычный 2 2 2" xfId="5"/>
    <cellStyle name="Обычный 2 3" xfId="9"/>
    <cellStyle name="Обычный 2 4" xfId="11"/>
    <cellStyle name="Обычный 2 5" xfId="14"/>
    <cellStyle name="Обычный 3" xfId="1"/>
    <cellStyle name="Обычный 3 2" xfId="8"/>
    <cellStyle name="Обычный 4" xfId="7"/>
    <cellStyle name="Обычный 4 2" xfId="10"/>
    <cellStyle name="Обычный 5" xfId="13"/>
    <cellStyle name="Обычный 6" xfId="15"/>
    <cellStyle name="Обычный 7" xfId="16"/>
    <cellStyle name="Обычный_Лист1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2F2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9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504826</xdr:colOff>
      <xdr:row>1</xdr:row>
      <xdr:rowOff>125940</xdr:rowOff>
    </xdr:from>
    <xdr:to>
      <xdr:col>9</xdr:col>
      <xdr:colOff>377190</xdr:colOff>
      <xdr:row>2</xdr:row>
      <xdr:rowOff>152933</xdr:rowOff>
    </xdr:to>
    <xdr:pic>
      <xdr:nvPicPr>
        <xdr:cNvPr id="2" name="Изображение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87026" y="316440"/>
          <a:ext cx="695324" cy="75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583564</xdr:colOff>
      <xdr:row>1</xdr:row>
      <xdr:rowOff>82900</xdr:rowOff>
    </xdr:from>
    <xdr:to>
      <xdr:col>8</xdr:col>
      <xdr:colOff>492124</xdr:colOff>
      <xdr:row>2</xdr:row>
      <xdr:rowOff>114238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9464" y="273400"/>
          <a:ext cx="784860" cy="755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219075</xdr:colOff>
      <xdr:row>1</xdr:row>
      <xdr:rowOff>140627</xdr:rowOff>
    </xdr:from>
    <xdr:to>
      <xdr:col>2</xdr:col>
      <xdr:colOff>1014802</xdr:colOff>
      <xdr:row>2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31127"/>
          <a:ext cx="795727" cy="773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22151</xdr:rowOff>
    </xdr:from>
    <xdr:to>
      <xdr:col>16</xdr:col>
      <xdr:colOff>1905</xdr:colOff>
      <xdr:row>8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E4D076-7BC0-4560-B035-B364362F98F2}"/>
            </a:ext>
          </a:extLst>
        </xdr:cNvPr>
        <xdr:cNvSpPr txBox="1"/>
      </xdr:nvSpPr>
      <xdr:spPr>
        <a:xfrm>
          <a:off x="232410" y="22151"/>
          <a:ext cx="7412355" cy="1555189"/>
        </a:xfrm>
        <a:prstGeom prst="rect">
          <a:avLst/>
        </a:prstGeom>
        <a:solidFill>
          <a:srgbClr val="02392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ru-RU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Растения для профессионалов</a:t>
          </a:r>
        </a:p>
        <a:p>
          <a:pPr algn="l"/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Россия, Владимирская область, Киржачский район, пос. Знаменское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Тел.: 8 (495) 280-08-97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E-mail: zakaz@plantmarket.ru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Сайт: 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www.plantmarket.ru</a:t>
          </a:r>
          <a:endParaRPr lang="ru-RU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30125</xdr:colOff>
      <xdr:row>10</xdr:row>
      <xdr:rowOff>12847</xdr:rowOff>
    </xdr:from>
    <xdr:to>
      <xdr:col>13</xdr:col>
      <xdr:colOff>2534</xdr:colOff>
      <xdr:row>11</xdr:row>
      <xdr:rowOff>248597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0E5A832-3839-428E-AEEE-3FC25A337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725" y="1794022"/>
          <a:ext cx="7049484" cy="4453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55</xdr:row>
      <xdr:rowOff>0</xdr:rowOff>
    </xdr:from>
    <xdr:to>
      <xdr:col>5</xdr:col>
      <xdr:colOff>171781</xdr:colOff>
      <xdr:row>57</xdr:row>
      <xdr:rowOff>123895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50E2A50-4810-43E2-A5FC-76AAE2460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6554450"/>
          <a:ext cx="2372056" cy="50489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66</xdr:row>
      <xdr:rowOff>0</xdr:rowOff>
    </xdr:from>
    <xdr:to>
      <xdr:col>6</xdr:col>
      <xdr:colOff>152813</xdr:colOff>
      <xdr:row>68</xdr:row>
      <xdr:rowOff>104843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B30DAED-2C16-4253-BD1A-EC22E4A53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19278600"/>
          <a:ext cx="2962688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22</xdr:row>
      <xdr:rowOff>44302</xdr:rowOff>
    </xdr:from>
    <xdr:to>
      <xdr:col>13</xdr:col>
      <xdr:colOff>153409</xdr:colOff>
      <xdr:row>25</xdr:row>
      <xdr:rowOff>8491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B602191-461F-4082-A9F1-D9C0D68B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650" y="4244827"/>
          <a:ext cx="7230484" cy="53568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38</xdr:row>
      <xdr:rowOff>11076</xdr:rowOff>
    </xdr:from>
    <xdr:to>
      <xdr:col>11</xdr:col>
      <xdr:colOff>458081</xdr:colOff>
      <xdr:row>40</xdr:row>
      <xdr:rowOff>163550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B64BF73-14DF-4465-8AFC-2250F347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" y="8974101"/>
          <a:ext cx="6315956" cy="5334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84</xdr:row>
      <xdr:rowOff>0</xdr:rowOff>
    </xdr:from>
    <xdr:to>
      <xdr:col>9</xdr:col>
      <xdr:colOff>172121</xdr:colOff>
      <xdr:row>86</xdr:row>
      <xdr:rowOff>104843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E8A0C4D-617D-4C9A-9CF7-06FD1D706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7650" y="24984075"/>
          <a:ext cx="4810796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89</xdr:row>
      <xdr:rowOff>161925</xdr:rowOff>
    </xdr:from>
    <xdr:to>
      <xdr:col>15</xdr:col>
      <xdr:colOff>647700</xdr:colOff>
      <xdr:row>105</xdr:row>
      <xdr:rowOff>95250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098500"/>
          <a:ext cx="8924925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50726</xdr:rowOff>
    </xdr:from>
    <xdr:to>
      <xdr:col>7</xdr:col>
      <xdr:colOff>5774</xdr:colOff>
      <xdr:row>4</xdr:row>
      <xdr:rowOff>162512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>
                      <a14:foregroundMark x1="4782" y1="62343" x2="4782" y2="62343"/>
                      <a14:foregroundMark x1="13802" y1="69797" x2="13802" y2="69797"/>
                      <a14:foregroundMark x1="20470" y1="70378" x2="20470" y2="70378"/>
                      <a14:foregroundMark x1="28199" y1="72410" x2="28199" y2="72410"/>
                      <a14:foregroundMark x1="44094" y1="68151" x2="44094" y2="68151"/>
                      <a14:foregroundMark x1="62212" y1="70378" x2="62212" y2="70378"/>
                      <a14:foregroundMark x1="72370" y1="71442" x2="72370" y2="71442"/>
                      <a14:foregroundMark x1="76712" y1="63311" x2="76712" y2="63311"/>
                      <a14:foregroundMark x1="81132" y1="75992" x2="81132" y2="75992"/>
                      <a14:foregroundMark x1="86431" y1="73959" x2="86431" y2="73959"/>
                      <a14:foregroundMark x1="96071" y1="73959" x2="96071" y2="73959"/>
                      <a14:foregroundMark x1="74800" y1="23621" x2="74800" y2="23621"/>
                      <a14:foregroundMark x1="71336" y1="53824" x2="71336" y2="53824"/>
                      <a14:foregroundMark x1="72189" y1="48693" x2="72189" y2="48693"/>
                      <a14:foregroundMark x1="81313" y1="58374" x2="81313" y2="58374"/>
                      <a14:foregroundMark x1="70716" y1="58374" x2="70716" y2="58374"/>
                      <a14:foregroundMark x1="21427" y1="79477" x2="21427" y2="79477"/>
                      <a14:foregroundMark x1="64048" y1="79864" x2="64048" y2="79864"/>
                      <a14:backgroundMark x1="20057" y1="90223" x2="20057" y2="90223"/>
                      <a14:backgroundMark x1="62910" y1="89642" x2="62910" y2="89642"/>
                      <a14:backgroundMark x1="88524" y1="78896" x2="88524" y2="78896"/>
                      <a14:backgroundMark x1="32463" y1="23621" x2="32463" y2="23621"/>
                      <a14:backgroundMark x1="39571" y1="25944" x2="39571" y2="25944"/>
                      <a14:backgroundMark x1="37477" y1="48015" x2="38692" y2="46079"/>
                      <a14:backgroundMark x1="39752" y1="44143" x2="40967" y2="44143"/>
                      <a14:backgroundMark x1="42776" y1="43756" x2="43293" y2="44724"/>
                      <a14:backgroundMark x1="37219" y1="49661" x2="36960" y2="51597"/>
                      <a14:backgroundMark x1="30551" y1="39206" x2="31507" y2="43078"/>
                      <a14:backgroundMark x1="32024" y1="44434" x2="32799" y2="45111"/>
                      <a14:backgroundMark x1="33497" y1="45111" x2="34195" y2="43756"/>
                      <a14:backgroundMark x1="41561" y1="16457" x2="40786" y2="20039"/>
                      <a14:backgroundMark x1="39752" y1="32043" x2="40010" y2="35624"/>
                    </a14:backgroundRemoval>
                  </a14:imgEffect>
                </a14:imgLayer>
              </a14:imgProps>
            </a:ext>
          </a:extLst>
        </a:blip>
        <a:srcRect b="650"/>
        <a:stretch/>
      </xdr:blipFill>
      <xdr:spPr>
        <a:xfrm>
          <a:off x="342899" y="50726"/>
          <a:ext cx="3330000" cy="883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di.sk/i/p6W6ODQSOqxfC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IG152"/>
  <sheetViews>
    <sheetView showGridLines="0" tabSelected="1" workbookViewId="0">
      <selection activeCell="E20" sqref="E20"/>
    </sheetView>
  </sheetViews>
  <sheetFormatPr defaultColWidth="13.28515625" defaultRowHeight="13.8"/>
  <cols>
    <col min="1" max="1" width="5.7109375" style="99" customWidth="1"/>
    <col min="2" max="2" width="15.28515625" style="3" customWidth="1"/>
    <col min="3" max="3" width="88.7109375" style="66" customWidth="1"/>
    <col min="4" max="5" width="13" style="2" customWidth="1"/>
    <col min="6" max="6" width="18" style="2" customWidth="1"/>
    <col min="7" max="7" width="18.7109375" style="3" customWidth="1"/>
    <col min="8" max="8" width="15.28515625" style="99" bestFit="1" customWidth="1"/>
    <col min="9" max="9" width="14.42578125" style="3" bestFit="1" customWidth="1"/>
    <col min="10" max="16384" width="13.28515625" style="3"/>
  </cols>
  <sheetData>
    <row r="1" spans="1:11" ht="14.4">
      <c r="A1" s="97"/>
      <c r="B1" s="1"/>
      <c r="E1" s="92" t="s">
        <v>252</v>
      </c>
      <c r="F1" s="91" t="s">
        <v>253</v>
      </c>
    </row>
    <row r="2" spans="1:11" s="4" customFormat="1" ht="57" customHeight="1">
      <c r="A2" s="98"/>
      <c r="C2" s="111" t="s">
        <v>244</v>
      </c>
      <c r="D2" s="111"/>
      <c r="E2" s="111"/>
      <c r="F2" s="111"/>
      <c r="G2" s="111"/>
      <c r="H2" s="111"/>
      <c r="I2" s="111"/>
    </row>
    <row r="3" spans="1:11" s="4" customFormat="1" ht="15.75" customHeight="1">
      <c r="A3" s="98"/>
      <c r="B3" s="64"/>
      <c r="C3" s="72"/>
      <c r="D3" s="73" t="s">
        <v>69</v>
      </c>
      <c r="E3" s="74"/>
      <c r="F3" s="71"/>
      <c r="G3" s="74"/>
      <c r="H3" s="98"/>
    </row>
    <row r="4" spans="1:11" s="4" customFormat="1" ht="15.75" customHeight="1">
      <c r="A4" s="98"/>
      <c r="B4" s="64"/>
      <c r="C4" s="110" t="s">
        <v>70</v>
      </c>
      <c r="D4" s="110"/>
      <c r="E4" s="110"/>
      <c r="F4" s="71"/>
      <c r="G4" s="71"/>
      <c r="H4" s="98"/>
    </row>
    <row r="5" spans="1:11" s="4" customFormat="1" ht="15.75" customHeight="1">
      <c r="A5" s="98"/>
      <c r="B5" s="64"/>
      <c r="C5" s="67"/>
      <c r="D5" s="75" t="s">
        <v>0</v>
      </c>
      <c r="E5" s="76" t="s">
        <v>71</v>
      </c>
      <c r="F5" s="71"/>
      <c r="G5" s="71"/>
      <c r="H5" s="98"/>
    </row>
    <row r="6" spans="1:11" s="4" customFormat="1" ht="11.25" customHeight="1">
      <c r="A6" s="98"/>
      <c r="B6" s="64"/>
      <c r="C6" s="69"/>
      <c r="D6" s="65"/>
      <c r="E6" s="65"/>
      <c r="F6" s="64"/>
      <c r="G6" s="64"/>
      <c r="H6" s="98"/>
    </row>
    <row r="7" spans="1:11" ht="15" customHeight="1">
      <c r="C7" s="79" t="s">
        <v>247</v>
      </c>
      <c r="D7" s="66"/>
      <c r="E7" s="80"/>
      <c r="F7" s="85">
        <f>SUM(E20:E148)</f>
        <v>0</v>
      </c>
      <c r="G7" s="86" t="s">
        <v>1</v>
      </c>
    </row>
    <row r="8" spans="1:11">
      <c r="C8" s="95" t="s">
        <v>347</v>
      </c>
      <c r="D8" s="66"/>
      <c r="E8" s="66"/>
      <c r="F8" s="85">
        <f>SUM(F20:F148)</f>
        <v>0</v>
      </c>
      <c r="G8" s="86" t="s">
        <v>72</v>
      </c>
    </row>
    <row r="9" spans="1:11">
      <c r="C9" s="95" t="s">
        <v>348</v>
      </c>
      <c r="D9" s="66"/>
      <c r="E9" s="66"/>
      <c r="F9" s="87">
        <f>SUM(G20:G148)</f>
        <v>0</v>
      </c>
      <c r="G9" s="86" t="s">
        <v>254</v>
      </c>
    </row>
    <row r="10" spans="1:11">
      <c r="C10" s="79" t="s">
        <v>246</v>
      </c>
      <c r="D10" s="66"/>
      <c r="E10" s="66"/>
      <c r="F10" s="93" t="str">
        <f>IF(F9&gt;=100000,"-5%","-     %")</f>
        <v>-     %</v>
      </c>
      <c r="G10" s="86" t="s">
        <v>255</v>
      </c>
      <c r="I10" s="2"/>
    </row>
    <row r="11" spans="1:11">
      <c r="C11" s="79" t="s">
        <v>248</v>
      </c>
      <c r="D11" s="5"/>
      <c r="E11" s="66"/>
      <c r="F11" s="87">
        <f>IF(F10="-5%",F9*0.95,F9)</f>
        <v>0</v>
      </c>
      <c r="G11" s="86" t="s">
        <v>2</v>
      </c>
    </row>
    <row r="12" spans="1:11">
      <c r="C12" s="79" t="s">
        <v>245</v>
      </c>
      <c r="D12" s="5"/>
      <c r="E12" s="5"/>
      <c r="F12" s="3"/>
    </row>
    <row r="13" spans="1:11">
      <c r="C13" s="79" t="s">
        <v>256</v>
      </c>
      <c r="D13" s="5"/>
      <c r="E13" s="5"/>
      <c r="G13" s="2"/>
    </row>
    <row r="14" spans="1:11">
      <c r="C14" s="79" t="s">
        <v>249</v>
      </c>
      <c r="D14" s="5"/>
      <c r="K14" s="3" t="s">
        <v>346</v>
      </c>
    </row>
    <row r="15" spans="1:11">
      <c r="C15" s="79" t="s">
        <v>250</v>
      </c>
      <c r="D15" s="5"/>
      <c r="E15" s="5"/>
      <c r="G15" s="2"/>
      <c r="I15" s="3" t="s">
        <v>346</v>
      </c>
    </row>
    <row r="16" spans="1:11">
      <c r="C16" s="79" t="s">
        <v>251</v>
      </c>
      <c r="D16" s="5"/>
      <c r="E16" s="5"/>
      <c r="G16" s="2"/>
    </row>
    <row r="17" spans="1:241">
      <c r="E17" s="5"/>
      <c r="G17" s="2"/>
    </row>
    <row r="18" spans="1:241">
      <c r="B18" s="6"/>
      <c r="C18" s="68"/>
      <c r="D18" s="7"/>
      <c r="E18" s="7"/>
      <c r="H18" s="9"/>
      <c r="I18" s="9"/>
      <c r="J18" s="9"/>
    </row>
    <row r="19" spans="1:241" s="8" customFormat="1" ht="62.25" customHeight="1">
      <c r="B19" s="81" t="s">
        <v>3</v>
      </c>
      <c r="C19" s="77" t="s">
        <v>4</v>
      </c>
      <c r="D19" s="70" t="s">
        <v>257</v>
      </c>
      <c r="E19" s="78" t="s">
        <v>243</v>
      </c>
      <c r="F19" s="78" t="s">
        <v>72</v>
      </c>
      <c r="G19" s="78" t="s">
        <v>2</v>
      </c>
      <c r="H19" s="78" t="s">
        <v>351</v>
      </c>
      <c r="I19" s="9" t="s">
        <v>346</v>
      </c>
      <c r="J19" s="9" t="s">
        <v>346</v>
      </c>
      <c r="K19" s="9" t="s">
        <v>346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</row>
    <row r="20" spans="1:241" s="8" customFormat="1">
      <c r="A20" s="96"/>
      <c r="B20" s="84" t="s">
        <v>73</v>
      </c>
      <c r="C20" s="103" t="s">
        <v>158</v>
      </c>
      <c r="D20" s="82">
        <v>97</v>
      </c>
      <c r="E20" s="90"/>
      <c r="F20" s="62" t="str">
        <f t="shared" ref="F20:F51" si="0">IF(E20="","-",E20/125)</f>
        <v>-</v>
      </c>
      <c r="G20" s="63">
        <f t="shared" ref="G20:G51" si="1">E20*D20</f>
        <v>0</v>
      </c>
      <c r="H20" s="89" t="s">
        <v>350</v>
      </c>
      <c r="I20" s="10"/>
      <c r="J20" s="10" t="s">
        <v>346</v>
      </c>
      <c r="K20" s="8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8" customFormat="1">
      <c r="A21" s="96"/>
      <c r="B21" s="84" t="s">
        <v>336</v>
      </c>
      <c r="C21" s="103" t="s">
        <v>337</v>
      </c>
      <c r="D21" s="82">
        <v>49</v>
      </c>
      <c r="E21" s="90"/>
      <c r="F21" s="62" t="str">
        <f t="shared" si="0"/>
        <v>-</v>
      </c>
      <c r="G21" s="63">
        <f t="shared" si="1"/>
        <v>0</v>
      </c>
      <c r="H21" s="89" t="s">
        <v>350</v>
      </c>
      <c r="I21" s="10"/>
      <c r="J21" s="10" t="s">
        <v>346</v>
      </c>
      <c r="K21" s="8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s="8" customFormat="1">
      <c r="A22" s="96"/>
      <c r="B22" s="84" t="s">
        <v>74</v>
      </c>
      <c r="C22" s="103" t="s">
        <v>159</v>
      </c>
      <c r="D22" s="82">
        <v>50</v>
      </c>
      <c r="E22" s="90"/>
      <c r="F22" s="62" t="str">
        <f t="shared" si="0"/>
        <v>-</v>
      </c>
      <c r="G22" s="63">
        <f t="shared" si="1"/>
        <v>0</v>
      </c>
      <c r="H22" s="89" t="s">
        <v>350</v>
      </c>
      <c r="I22" s="10"/>
      <c r="J22" s="10"/>
      <c r="K22" s="88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8" customFormat="1" ht="13.95" hidden="1" customHeight="1">
      <c r="A23" s="96"/>
      <c r="B23" s="100" t="s">
        <v>287</v>
      </c>
      <c r="C23" s="100" t="s">
        <v>288</v>
      </c>
      <c r="D23" s="101">
        <v>49</v>
      </c>
      <c r="E23" s="102"/>
      <c r="F23" s="108" t="str">
        <f t="shared" si="0"/>
        <v>-</v>
      </c>
      <c r="G23" s="109">
        <f t="shared" si="1"/>
        <v>0</v>
      </c>
      <c r="H23" s="119">
        <v>0</v>
      </c>
      <c r="I23" s="10"/>
      <c r="J23" s="10"/>
      <c r="K23" s="8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8" customFormat="1">
      <c r="A24" s="96"/>
      <c r="B24" s="84" t="s">
        <v>289</v>
      </c>
      <c r="C24" s="103" t="s">
        <v>290</v>
      </c>
      <c r="D24" s="83">
        <v>49</v>
      </c>
      <c r="E24" s="90"/>
      <c r="F24" s="62" t="str">
        <f t="shared" si="0"/>
        <v>-</v>
      </c>
      <c r="G24" s="63">
        <f t="shared" si="1"/>
        <v>0</v>
      </c>
      <c r="H24" s="89" t="s">
        <v>350</v>
      </c>
      <c r="I24" s="10"/>
      <c r="J24" s="10"/>
      <c r="K24" s="8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s="8" customFormat="1">
      <c r="A25" s="96"/>
      <c r="B25" s="84" t="s">
        <v>271</v>
      </c>
      <c r="C25" s="103" t="s">
        <v>272</v>
      </c>
      <c r="D25" s="83">
        <v>63</v>
      </c>
      <c r="E25" s="90"/>
      <c r="F25" s="62" t="str">
        <f t="shared" si="0"/>
        <v>-</v>
      </c>
      <c r="G25" s="63">
        <f t="shared" si="1"/>
        <v>0</v>
      </c>
      <c r="H25" s="89">
        <v>50</v>
      </c>
      <c r="I25" s="10"/>
      <c r="J25" s="10"/>
      <c r="K25" s="88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241" s="8" customFormat="1">
      <c r="A26" s="96"/>
      <c r="B26" s="84" t="s">
        <v>262</v>
      </c>
      <c r="C26" s="103" t="s">
        <v>263</v>
      </c>
      <c r="D26" s="83">
        <v>80</v>
      </c>
      <c r="E26" s="90"/>
      <c r="F26" s="62" t="str">
        <f t="shared" si="0"/>
        <v>-</v>
      </c>
      <c r="G26" s="63">
        <f t="shared" si="1"/>
        <v>0</v>
      </c>
      <c r="H26" s="89" t="s">
        <v>350</v>
      </c>
      <c r="I26" s="10"/>
      <c r="J26" s="10"/>
      <c r="K26" s="88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</row>
    <row r="27" spans="1:241" s="8" customFormat="1">
      <c r="A27" s="96"/>
      <c r="B27" s="84" t="s">
        <v>264</v>
      </c>
      <c r="C27" s="103" t="s">
        <v>265</v>
      </c>
      <c r="D27" s="83">
        <v>63</v>
      </c>
      <c r="E27" s="90"/>
      <c r="F27" s="62" t="str">
        <f t="shared" si="0"/>
        <v>-</v>
      </c>
      <c r="G27" s="63">
        <f t="shared" si="1"/>
        <v>0</v>
      </c>
      <c r="H27" s="89">
        <v>75</v>
      </c>
      <c r="I27" s="10"/>
      <c r="J27" s="10"/>
      <c r="K27" s="88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</row>
    <row r="28" spans="1:241" s="8" customFormat="1" hidden="1">
      <c r="A28" s="96"/>
      <c r="B28" s="100" t="s">
        <v>281</v>
      </c>
      <c r="C28" s="100" t="s">
        <v>282</v>
      </c>
      <c r="D28" s="101">
        <v>58</v>
      </c>
      <c r="E28" s="102"/>
      <c r="F28" s="108" t="str">
        <f t="shared" si="0"/>
        <v>-</v>
      </c>
      <c r="G28" s="109">
        <f t="shared" si="1"/>
        <v>0</v>
      </c>
      <c r="H28" s="119">
        <v>0</v>
      </c>
      <c r="I28" s="10"/>
      <c r="J28" s="10"/>
      <c r="K28" s="88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</row>
    <row r="29" spans="1:241" s="8" customFormat="1">
      <c r="A29" s="96"/>
      <c r="B29" s="84" t="s">
        <v>279</v>
      </c>
      <c r="C29" s="103" t="s">
        <v>280</v>
      </c>
      <c r="D29" s="83">
        <v>85</v>
      </c>
      <c r="E29" s="90"/>
      <c r="F29" s="62" t="str">
        <f t="shared" si="0"/>
        <v>-</v>
      </c>
      <c r="G29" s="63">
        <f t="shared" si="1"/>
        <v>0</v>
      </c>
      <c r="H29" s="89" t="s">
        <v>350</v>
      </c>
      <c r="I29" s="10"/>
      <c r="J29" s="10"/>
      <c r="K29" s="88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</row>
    <row r="30" spans="1:241" s="8" customFormat="1">
      <c r="A30" s="96"/>
      <c r="B30" s="84" t="s">
        <v>266</v>
      </c>
      <c r="C30" s="103" t="s">
        <v>267</v>
      </c>
      <c r="D30" s="83">
        <v>127</v>
      </c>
      <c r="E30" s="90"/>
      <c r="F30" s="62" t="str">
        <f t="shared" si="0"/>
        <v>-</v>
      </c>
      <c r="G30" s="63">
        <f t="shared" si="1"/>
        <v>0</v>
      </c>
      <c r="H30" s="89" t="s">
        <v>350</v>
      </c>
      <c r="I30" s="10"/>
      <c r="J30" s="10"/>
      <c r="K30" s="88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</row>
    <row r="31" spans="1:241" s="8" customFormat="1" ht="13.95" hidden="1" customHeight="1">
      <c r="A31" s="96"/>
      <c r="B31" s="100" t="s">
        <v>75</v>
      </c>
      <c r="C31" s="100" t="s">
        <v>160</v>
      </c>
      <c r="D31" s="101">
        <v>47</v>
      </c>
      <c r="E31" s="102"/>
      <c r="F31" s="108" t="str">
        <f t="shared" si="0"/>
        <v>-</v>
      </c>
      <c r="G31" s="109">
        <f t="shared" si="1"/>
        <v>0</v>
      </c>
      <c r="H31" s="119">
        <v>0</v>
      </c>
      <c r="I31" s="10"/>
      <c r="J31" s="10"/>
      <c r="K31" s="88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</row>
    <row r="32" spans="1:241" s="8" customFormat="1" ht="13.95" customHeight="1">
      <c r="A32" s="96"/>
      <c r="B32" s="84" t="s">
        <v>77</v>
      </c>
      <c r="C32" s="103" t="s">
        <v>162</v>
      </c>
      <c r="D32" s="83">
        <v>71</v>
      </c>
      <c r="E32" s="90"/>
      <c r="F32" s="62" t="str">
        <f t="shared" si="0"/>
        <v>-</v>
      </c>
      <c r="G32" s="63">
        <f t="shared" si="1"/>
        <v>0</v>
      </c>
      <c r="H32" s="89" t="s">
        <v>350</v>
      </c>
      <c r="I32" s="10"/>
      <c r="J32" s="10"/>
      <c r="K32" s="88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</row>
    <row r="33" spans="1:241" s="8" customFormat="1">
      <c r="A33" s="96"/>
      <c r="B33" s="84" t="s">
        <v>83</v>
      </c>
      <c r="C33" s="103" t="s">
        <v>168</v>
      </c>
      <c r="D33" s="83">
        <v>60</v>
      </c>
      <c r="E33" s="90"/>
      <c r="F33" s="62" t="str">
        <f t="shared" si="0"/>
        <v>-</v>
      </c>
      <c r="G33" s="63">
        <f t="shared" si="1"/>
        <v>0</v>
      </c>
      <c r="H33" s="89" t="s">
        <v>350</v>
      </c>
      <c r="I33" s="10"/>
      <c r="J33" s="10"/>
      <c r="K33" s="88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1" s="8" customFormat="1" ht="13.95" customHeight="1">
      <c r="A34" s="96"/>
      <c r="B34" s="84" t="s">
        <v>84</v>
      </c>
      <c r="C34" s="103" t="s">
        <v>169</v>
      </c>
      <c r="D34" s="83">
        <v>56</v>
      </c>
      <c r="E34" s="90"/>
      <c r="F34" s="62" t="str">
        <f t="shared" si="0"/>
        <v>-</v>
      </c>
      <c r="G34" s="63">
        <f t="shared" si="1"/>
        <v>0</v>
      </c>
      <c r="H34" s="89" t="s">
        <v>350</v>
      </c>
      <c r="I34" s="10"/>
      <c r="J34" s="10"/>
      <c r="K34" s="88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</row>
    <row r="35" spans="1:241" s="8" customFormat="1" ht="13.95" hidden="1" customHeight="1">
      <c r="A35" s="96"/>
      <c r="B35" s="100" t="s">
        <v>82</v>
      </c>
      <c r="C35" s="100" t="s">
        <v>167</v>
      </c>
      <c r="D35" s="101">
        <v>66</v>
      </c>
      <c r="E35" s="102"/>
      <c r="F35" s="108" t="str">
        <f t="shared" si="0"/>
        <v>-</v>
      </c>
      <c r="G35" s="109">
        <f t="shared" si="1"/>
        <v>0</v>
      </c>
      <c r="H35" s="119">
        <v>0</v>
      </c>
      <c r="I35" s="10"/>
      <c r="J35" s="10"/>
      <c r="K35" s="88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</row>
    <row r="36" spans="1:241" s="8" customFormat="1">
      <c r="A36" s="96"/>
      <c r="B36" s="84" t="s">
        <v>80</v>
      </c>
      <c r="C36" s="103" t="s">
        <v>165</v>
      </c>
      <c r="D36" s="83">
        <v>86</v>
      </c>
      <c r="E36" s="90"/>
      <c r="F36" s="62" t="str">
        <f t="shared" si="0"/>
        <v>-</v>
      </c>
      <c r="G36" s="63">
        <f t="shared" si="1"/>
        <v>0</v>
      </c>
      <c r="H36" s="89">
        <v>75</v>
      </c>
      <c r="I36" s="10"/>
      <c r="J36" s="10"/>
      <c r="K36" s="88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s="8" customFormat="1">
      <c r="A37" s="96"/>
      <c r="B37" s="84" t="s">
        <v>325</v>
      </c>
      <c r="C37" s="103" t="s">
        <v>326</v>
      </c>
      <c r="D37" s="83">
        <v>94</v>
      </c>
      <c r="E37" s="90"/>
      <c r="F37" s="62" t="str">
        <f t="shared" si="0"/>
        <v>-</v>
      </c>
      <c r="G37" s="63">
        <f t="shared" si="1"/>
        <v>0</v>
      </c>
      <c r="H37" s="89" t="s">
        <v>350</v>
      </c>
      <c r="I37" s="10"/>
      <c r="J37" s="10"/>
      <c r="K37" s="88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</row>
    <row r="38" spans="1:241" s="8" customFormat="1">
      <c r="A38" s="96"/>
      <c r="B38" s="84" t="s">
        <v>327</v>
      </c>
      <c r="C38" s="103" t="s">
        <v>328</v>
      </c>
      <c r="D38" s="83">
        <v>195</v>
      </c>
      <c r="E38" s="90"/>
      <c r="F38" s="62" t="str">
        <f t="shared" si="0"/>
        <v>-</v>
      </c>
      <c r="G38" s="63">
        <f t="shared" si="1"/>
        <v>0</v>
      </c>
      <c r="H38" s="89" t="s">
        <v>350</v>
      </c>
      <c r="I38" s="10"/>
      <c r="J38" s="10"/>
      <c r="K38" s="88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</row>
    <row r="39" spans="1:241" s="8" customFormat="1" ht="13.95" customHeight="1">
      <c r="A39" s="96"/>
      <c r="B39" s="84" t="s">
        <v>329</v>
      </c>
      <c r="C39" s="103" t="s">
        <v>330</v>
      </c>
      <c r="D39" s="83">
        <v>133</v>
      </c>
      <c r="E39" s="90"/>
      <c r="F39" s="62" t="str">
        <f t="shared" si="0"/>
        <v>-</v>
      </c>
      <c r="G39" s="63">
        <f t="shared" si="1"/>
        <v>0</v>
      </c>
      <c r="H39" s="89" t="s">
        <v>350</v>
      </c>
      <c r="I39" s="10"/>
      <c r="J39" s="10"/>
      <c r="K39" s="88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</row>
    <row r="40" spans="1:241" s="8" customFormat="1" ht="13.95" hidden="1" customHeight="1">
      <c r="A40" s="96"/>
      <c r="B40" s="100" t="s">
        <v>78</v>
      </c>
      <c r="C40" s="100" t="s">
        <v>163</v>
      </c>
      <c r="D40" s="101">
        <v>71</v>
      </c>
      <c r="E40" s="102"/>
      <c r="F40" s="108" t="str">
        <f t="shared" si="0"/>
        <v>-</v>
      </c>
      <c r="G40" s="109">
        <f t="shared" si="1"/>
        <v>0</v>
      </c>
      <c r="H40" s="119">
        <v>0</v>
      </c>
      <c r="I40" s="10"/>
      <c r="J40" s="10"/>
      <c r="K40" s="88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</row>
    <row r="41" spans="1:241" s="8" customFormat="1" ht="13.95" hidden="1" customHeight="1">
      <c r="A41" s="96"/>
      <c r="B41" s="100" t="s">
        <v>81</v>
      </c>
      <c r="C41" s="100" t="s">
        <v>166</v>
      </c>
      <c r="D41" s="101">
        <v>71</v>
      </c>
      <c r="E41" s="102"/>
      <c r="F41" s="108" t="str">
        <f t="shared" si="0"/>
        <v>-</v>
      </c>
      <c r="G41" s="109">
        <f t="shared" si="1"/>
        <v>0</v>
      </c>
      <c r="H41" s="119">
        <v>0</v>
      </c>
      <c r="I41" s="10"/>
      <c r="J41" s="10"/>
      <c r="K41" s="88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</row>
    <row r="42" spans="1:241" s="8" customFormat="1">
      <c r="A42" s="96"/>
      <c r="B42" s="84" t="s">
        <v>92</v>
      </c>
      <c r="C42" s="103" t="s">
        <v>177</v>
      </c>
      <c r="D42" s="83">
        <v>91</v>
      </c>
      <c r="E42" s="90"/>
      <c r="F42" s="62" t="str">
        <f t="shared" si="0"/>
        <v>-</v>
      </c>
      <c r="G42" s="63">
        <f t="shared" si="1"/>
        <v>0</v>
      </c>
      <c r="H42" s="89" t="s">
        <v>350</v>
      </c>
      <c r="I42" s="10"/>
      <c r="J42" s="10"/>
      <c r="K42" s="88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</row>
    <row r="43" spans="1:241" s="8" customFormat="1" ht="13.95" hidden="1" customHeight="1">
      <c r="A43" s="96"/>
      <c r="B43" s="100" t="s">
        <v>87</v>
      </c>
      <c r="C43" s="100" t="s">
        <v>172</v>
      </c>
      <c r="D43" s="101">
        <v>66</v>
      </c>
      <c r="E43" s="102"/>
      <c r="F43" s="108" t="str">
        <f t="shared" si="0"/>
        <v>-</v>
      </c>
      <c r="G43" s="109">
        <f t="shared" si="1"/>
        <v>0</v>
      </c>
      <c r="H43" s="119">
        <v>0</v>
      </c>
      <c r="I43" s="10"/>
      <c r="J43" s="10"/>
      <c r="K43" s="88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</row>
    <row r="44" spans="1:241" s="8" customFormat="1" ht="13.95" hidden="1" customHeight="1">
      <c r="A44" s="96"/>
      <c r="B44" s="100" t="s">
        <v>88</v>
      </c>
      <c r="C44" s="100" t="s">
        <v>173</v>
      </c>
      <c r="D44" s="101">
        <v>74</v>
      </c>
      <c r="E44" s="102"/>
      <c r="F44" s="108" t="str">
        <f t="shared" si="0"/>
        <v>-</v>
      </c>
      <c r="G44" s="109">
        <f t="shared" si="1"/>
        <v>0</v>
      </c>
      <c r="H44" s="119">
        <v>0</v>
      </c>
      <c r="I44" s="10"/>
      <c r="J44" s="10"/>
      <c r="K44" s="8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</row>
    <row r="45" spans="1:241" s="8" customFormat="1">
      <c r="A45" s="96"/>
      <c r="B45" s="84" t="s">
        <v>93</v>
      </c>
      <c r="C45" s="103" t="s">
        <v>178</v>
      </c>
      <c r="D45" s="83">
        <v>104</v>
      </c>
      <c r="E45" s="90"/>
      <c r="F45" s="62" t="str">
        <f t="shared" si="0"/>
        <v>-</v>
      </c>
      <c r="G45" s="63">
        <f t="shared" si="1"/>
        <v>0</v>
      </c>
      <c r="H45" s="89">
        <v>100</v>
      </c>
      <c r="I45" s="10"/>
      <c r="J45" s="10"/>
      <c r="K45" s="88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</row>
    <row r="46" spans="1:241" s="8" customFormat="1" ht="13.95" hidden="1" customHeight="1">
      <c r="A46" s="96"/>
      <c r="B46" s="100" t="s">
        <v>89</v>
      </c>
      <c r="C46" s="100" t="s">
        <v>174</v>
      </c>
      <c r="D46" s="101">
        <v>133</v>
      </c>
      <c r="E46" s="102"/>
      <c r="F46" s="108" t="str">
        <f t="shared" si="0"/>
        <v>-</v>
      </c>
      <c r="G46" s="109">
        <f t="shared" si="1"/>
        <v>0</v>
      </c>
      <c r="H46" s="119">
        <v>0</v>
      </c>
      <c r="I46" s="10"/>
      <c r="J46" s="10"/>
      <c r="K46" s="88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</row>
    <row r="47" spans="1:241" s="8" customFormat="1">
      <c r="A47" s="96"/>
      <c r="B47" s="84" t="s">
        <v>99</v>
      </c>
      <c r="C47" s="103" t="s">
        <v>184</v>
      </c>
      <c r="D47" s="83">
        <v>74</v>
      </c>
      <c r="E47" s="90"/>
      <c r="F47" s="62" t="str">
        <f t="shared" si="0"/>
        <v>-</v>
      </c>
      <c r="G47" s="63">
        <f t="shared" si="1"/>
        <v>0</v>
      </c>
      <c r="H47" s="89" t="s">
        <v>350</v>
      </c>
      <c r="I47" s="10"/>
      <c r="J47" s="10"/>
      <c r="K47" s="88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</row>
    <row r="48" spans="1:241" s="8" customFormat="1" hidden="1">
      <c r="A48" s="96"/>
      <c r="B48" s="100" t="s">
        <v>275</v>
      </c>
      <c r="C48" s="100" t="s">
        <v>276</v>
      </c>
      <c r="D48" s="101">
        <v>64</v>
      </c>
      <c r="E48" s="102"/>
      <c r="F48" s="108" t="str">
        <f t="shared" si="0"/>
        <v>-</v>
      </c>
      <c r="G48" s="109">
        <f t="shared" si="1"/>
        <v>0</v>
      </c>
      <c r="H48" s="119">
        <v>0</v>
      </c>
      <c r="I48" s="10"/>
      <c r="J48" s="10"/>
      <c r="K48" s="88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</row>
    <row r="49" spans="1:241" s="8" customFormat="1" ht="13.95" hidden="1" customHeight="1">
      <c r="A49" s="96"/>
      <c r="B49" s="100" t="s">
        <v>291</v>
      </c>
      <c r="C49" s="100" t="s">
        <v>292</v>
      </c>
      <c r="D49" s="101">
        <v>159</v>
      </c>
      <c r="E49" s="102"/>
      <c r="F49" s="108" t="str">
        <f t="shared" si="0"/>
        <v>-</v>
      </c>
      <c r="G49" s="109">
        <f t="shared" si="1"/>
        <v>0</v>
      </c>
      <c r="H49" s="119">
        <v>0</v>
      </c>
      <c r="I49" s="10"/>
      <c r="J49" s="10"/>
      <c r="K49" s="88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</row>
    <row r="50" spans="1:241" s="8" customFormat="1" ht="13.95" hidden="1" customHeight="1">
      <c r="A50" s="96"/>
      <c r="B50" s="100" t="s">
        <v>90</v>
      </c>
      <c r="C50" s="100" t="s">
        <v>175</v>
      </c>
      <c r="D50" s="101">
        <v>69</v>
      </c>
      <c r="E50" s="102"/>
      <c r="F50" s="108" t="str">
        <f t="shared" si="0"/>
        <v>-</v>
      </c>
      <c r="G50" s="109">
        <f t="shared" si="1"/>
        <v>0</v>
      </c>
      <c r="H50" s="119">
        <v>0</v>
      </c>
      <c r="I50" s="10"/>
      <c r="J50" s="10"/>
      <c r="K50" s="88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</row>
    <row r="51" spans="1:241" s="8" customFormat="1" ht="13.95" hidden="1" customHeight="1">
      <c r="A51" s="96"/>
      <c r="B51" s="100" t="s">
        <v>91</v>
      </c>
      <c r="C51" s="100" t="s">
        <v>176</v>
      </c>
      <c r="D51" s="101">
        <v>87</v>
      </c>
      <c r="E51" s="102"/>
      <c r="F51" s="108" t="str">
        <f t="shared" si="0"/>
        <v>-</v>
      </c>
      <c r="G51" s="109">
        <f t="shared" si="1"/>
        <v>0</v>
      </c>
      <c r="H51" s="119">
        <v>0</v>
      </c>
      <c r="I51" s="10"/>
      <c r="J51" s="10"/>
      <c r="K51" s="88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</row>
    <row r="52" spans="1:241" s="8" customFormat="1">
      <c r="A52" s="96"/>
      <c r="B52" s="84" t="s">
        <v>277</v>
      </c>
      <c r="C52" s="103" t="s">
        <v>278</v>
      </c>
      <c r="D52" s="83">
        <v>81</v>
      </c>
      <c r="E52" s="90"/>
      <c r="F52" s="62" t="str">
        <f t="shared" ref="F52:F83" si="2">IF(E52="","-",E52/125)</f>
        <v>-</v>
      </c>
      <c r="G52" s="63">
        <f t="shared" ref="G52:G83" si="3">E52*D52</f>
        <v>0</v>
      </c>
      <c r="H52" s="89" t="s">
        <v>350</v>
      </c>
      <c r="I52" s="10"/>
      <c r="J52" s="10"/>
      <c r="K52" s="88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</row>
    <row r="53" spans="1:241" s="8" customFormat="1">
      <c r="A53" s="96"/>
      <c r="B53" s="84" t="s">
        <v>273</v>
      </c>
      <c r="C53" s="103" t="s">
        <v>274</v>
      </c>
      <c r="D53" s="83">
        <v>40</v>
      </c>
      <c r="E53" s="90"/>
      <c r="F53" s="62" t="str">
        <f t="shared" si="2"/>
        <v>-</v>
      </c>
      <c r="G53" s="63">
        <f t="shared" si="3"/>
        <v>0</v>
      </c>
      <c r="H53" s="89" t="s">
        <v>350</v>
      </c>
      <c r="I53" s="10"/>
      <c r="J53" s="10"/>
      <c r="K53" s="88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</row>
    <row r="54" spans="1:241" s="8" customFormat="1">
      <c r="A54" s="96"/>
      <c r="B54" s="84" t="s">
        <v>104</v>
      </c>
      <c r="C54" s="103" t="s">
        <v>189</v>
      </c>
      <c r="D54" s="83">
        <v>65</v>
      </c>
      <c r="E54" s="90"/>
      <c r="F54" s="62" t="str">
        <f t="shared" si="2"/>
        <v>-</v>
      </c>
      <c r="G54" s="63">
        <f t="shared" si="3"/>
        <v>0</v>
      </c>
      <c r="H54" s="89" t="s">
        <v>350</v>
      </c>
      <c r="I54" s="10"/>
      <c r="J54" s="10"/>
      <c r="K54" s="88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</row>
    <row r="55" spans="1:241" s="8" customFormat="1" ht="13.95" hidden="1" customHeight="1">
      <c r="A55" s="96"/>
      <c r="B55" s="100" t="s">
        <v>94</v>
      </c>
      <c r="C55" s="100" t="s">
        <v>179</v>
      </c>
      <c r="D55" s="101">
        <v>69</v>
      </c>
      <c r="E55" s="102"/>
      <c r="F55" s="108" t="str">
        <f t="shared" si="2"/>
        <v>-</v>
      </c>
      <c r="G55" s="109">
        <f t="shared" si="3"/>
        <v>0</v>
      </c>
      <c r="H55" s="119">
        <v>0</v>
      </c>
      <c r="I55" s="10"/>
      <c r="J55" s="10"/>
      <c r="K55" s="88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</row>
    <row r="56" spans="1:241" s="8" customFormat="1" ht="13.95" hidden="1" customHeight="1">
      <c r="A56" s="96"/>
      <c r="B56" s="100" t="s">
        <v>95</v>
      </c>
      <c r="C56" s="100" t="s">
        <v>180</v>
      </c>
      <c r="D56" s="101">
        <v>59</v>
      </c>
      <c r="E56" s="102"/>
      <c r="F56" s="108" t="str">
        <f t="shared" si="2"/>
        <v>-</v>
      </c>
      <c r="G56" s="109">
        <f t="shared" si="3"/>
        <v>0</v>
      </c>
      <c r="H56" s="119">
        <v>0</v>
      </c>
      <c r="I56" s="10"/>
      <c r="J56" s="10"/>
      <c r="K56" s="88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</row>
    <row r="57" spans="1:241" s="8" customFormat="1" ht="13.95" hidden="1" customHeight="1">
      <c r="A57" s="96"/>
      <c r="B57" s="100" t="s">
        <v>96</v>
      </c>
      <c r="C57" s="100" t="s">
        <v>181</v>
      </c>
      <c r="D57" s="101">
        <v>124</v>
      </c>
      <c r="E57" s="102"/>
      <c r="F57" s="108" t="str">
        <f t="shared" si="2"/>
        <v>-</v>
      </c>
      <c r="G57" s="109">
        <f t="shared" si="3"/>
        <v>0</v>
      </c>
      <c r="H57" s="119">
        <v>0</v>
      </c>
      <c r="I57" s="10"/>
      <c r="J57" s="10"/>
      <c r="K57" s="88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</row>
    <row r="58" spans="1:241" s="8" customFormat="1" ht="13.95" hidden="1" customHeight="1">
      <c r="A58" s="96"/>
      <c r="B58" s="100" t="s">
        <v>97</v>
      </c>
      <c r="C58" s="100" t="s">
        <v>182</v>
      </c>
      <c r="D58" s="101">
        <v>77</v>
      </c>
      <c r="E58" s="102"/>
      <c r="F58" s="108" t="str">
        <f t="shared" si="2"/>
        <v>-</v>
      </c>
      <c r="G58" s="109">
        <f t="shared" si="3"/>
        <v>0</v>
      </c>
      <c r="H58" s="119">
        <v>0</v>
      </c>
      <c r="I58" s="10"/>
      <c r="J58" s="10"/>
      <c r="K58" s="88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</row>
    <row r="59" spans="1:241" s="8" customFormat="1" ht="13.95" hidden="1" customHeight="1">
      <c r="A59" s="96"/>
      <c r="B59" s="100" t="s">
        <v>98</v>
      </c>
      <c r="C59" s="100" t="s">
        <v>183</v>
      </c>
      <c r="D59" s="101">
        <v>47</v>
      </c>
      <c r="E59" s="102"/>
      <c r="F59" s="108" t="str">
        <f t="shared" si="2"/>
        <v>-</v>
      </c>
      <c r="G59" s="109">
        <f t="shared" si="3"/>
        <v>0</v>
      </c>
      <c r="H59" s="119">
        <v>0</v>
      </c>
      <c r="I59" s="10"/>
      <c r="J59" s="10"/>
      <c r="K59" s="88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</row>
    <row r="60" spans="1:241" s="8" customFormat="1">
      <c r="A60" s="96"/>
      <c r="B60" s="84" t="s">
        <v>105</v>
      </c>
      <c r="C60" s="103" t="s">
        <v>190</v>
      </c>
      <c r="D60" s="83">
        <v>183</v>
      </c>
      <c r="E60" s="90"/>
      <c r="F60" s="62" t="str">
        <f t="shared" si="2"/>
        <v>-</v>
      </c>
      <c r="G60" s="63">
        <f t="shared" si="3"/>
        <v>0</v>
      </c>
      <c r="H60" s="89" t="s">
        <v>350</v>
      </c>
      <c r="I60" s="10"/>
      <c r="J60" s="10"/>
      <c r="K60" s="88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</row>
    <row r="61" spans="1:241" s="8" customFormat="1">
      <c r="A61" s="96"/>
      <c r="B61" s="84" t="s">
        <v>106</v>
      </c>
      <c r="C61" s="103" t="s">
        <v>191</v>
      </c>
      <c r="D61" s="83">
        <v>106</v>
      </c>
      <c r="E61" s="90"/>
      <c r="F61" s="62" t="str">
        <f t="shared" si="2"/>
        <v>-</v>
      </c>
      <c r="G61" s="63">
        <f t="shared" si="3"/>
        <v>0</v>
      </c>
      <c r="H61" s="89" t="s">
        <v>350</v>
      </c>
      <c r="I61" s="10"/>
      <c r="J61" s="10"/>
      <c r="K61" s="88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</row>
    <row r="62" spans="1:241" s="8" customFormat="1">
      <c r="A62" s="96"/>
      <c r="B62" s="84" t="s">
        <v>108</v>
      </c>
      <c r="C62" s="103" t="s">
        <v>193</v>
      </c>
      <c r="D62" s="83">
        <v>69</v>
      </c>
      <c r="E62" s="90"/>
      <c r="F62" s="62" t="str">
        <f t="shared" si="2"/>
        <v>-</v>
      </c>
      <c r="G62" s="63">
        <f t="shared" si="3"/>
        <v>0</v>
      </c>
      <c r="H62" s="89">
        <v>100</v>
      </c>
      <c r="I62" s="10"/>
      <c r="J62" s="10"/>
      <c r="K62" s="88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</row>
    <row r="63" spans="1:241" s="8" customFormat="1" hidden="1">
      <c r="A63" s="96"/>
      <c r="B63" s="100" t="s">
        <v>100</v>
      </c>
      <c r="C63" s="100" t="s">
        <v>185</v>
      </c>
      <c r="D63" s="101">
        <v>19</v>
      </c>
      <c r="E63" s="102"/>
      <c r="F63" s="108" t="str">
        <f t="shared" si="2"/>
        <v>-</v>
      </c>
      <c r="G63" s="109">
        <f t="shared" si="3"/>
        <v>0</v>
      </c>
      <c r="H63" s="119">
        <v>0</v>
      </c>
      <c r="I63" s="10"/>
      <c r="J63" s="10"/>
      <c r="K63" s="88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</row>
    <row r="64" spans="1:241" s="8" customFormat="1" ht="13.95" hidden="1" customHeight="1">
      <c r="A64" s="96"/>
      <c r="B64" s="100" t="s">
        <v>101</v>
      </c>
      <c r="C64" s="100" t="s">
        <v>186</v>
      </c>
      <c r="D64" s="101">
        <v>31</v>
      </c>
      <c r="E64" s="102"/>
      <c r="F64" s="108" t="str">
        <f t="shared" si="2"/>
        <v>-</v>
      </c>
      <c r="G64" s="109">
        <f t="shared" si="3"/>
        <v>0</v>
      </c>
      <c r="H64" s="119">
        <v>0</v>
      </c>
      <c r="I64" s="10"/>
      <c r="J64" s="10"/>
      <c r="K64" s="88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</row>
    <row r="65" spans="1:241" s="8" customFormat="1">
      <c r="A65" s="96"/>
      <c r="B65" s="84" t="s">
        <v>331</v>
      </c>
      <c r="C65" s="103" t="s">
        <v>349</v>
      </c>
      <c r="D65" s="83">
        <v>130</v>
      </c>
      <c r="E65" s="90"/>
      <c r="F65" s="62" t="str">
        <f t="shared" si="2"/>
        <v>-</v>
      </c>
      <c r="G65" s="63">
        <f t="shared" si="3"/>
        <v>0</v>
      </c>
      <c r="H65" s="89" t="s">
        <v>350</v>
      </c>
      <c r="I65" s="10"/>
      <c r="J65" s="10"/>
      <c r="K65" s="88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</row>
    <row r="66" spans="1:241" s="8" customFormat="1" ht="13.95" hidden="1" customHeight="1">
      <c r="A66" s="96"/>
      <c r="B66" s="100" t="s">
        <v>103</v>
      </c>
      <c r="C66" s="100" t="s">
        <v>188</v>
      </c>
      <c r="D66" s="101">
        <v>43</v>
      </c>
      <c r="E66" s="102"/>
      <c r="F66" s="108" t="str">
        <f t="shared" si="2"/>
        <v>-</v>
      </c>
      <c r="G66" s="109">
        <f t="shared" si="3"/>
        <v>0</v>
      </c>
      <c r="H66" s="119">
        <v>0</v>
      </c>
      <c r="I66" s="10"/>
      <c r="J66" s="10"/>
      <c r="K66" s="88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</row>
    <row r="67" spans="1:241" s="8" customFormat="1">
      <c r="A67" s="96"/>
      <c r="B67" s="84" t="s">
        <v>295</v>
      </c>
      <c r="C67" s="103" t="s">
        <v>296</v>
      </c>
      <c r="D67" s="83">
        <v>45</v>
      </c>
      <c r="E67" s="90"/>
      <c r="F67" s="62" t="str">
        <f t="shared" si="2"/>
        <v>-</v>
      </c>
      <c r="G67" s="63">
        <f t="shared" si="3"/>
        <v>0</v>
      </c>
      <c r="H67" s="89" t="s">
        <v>350</v>
      </c>
      <c r="I67" s="10"/>
      <c r="J67" s="10"/>
      <c r="K67" s="88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</row>
    <row r="68" spans="1:241" s="8" customFormat="1">
      <c r="A68" s="96"/>
      <c r="B68" s="84" t="s">
        <v>110</v>
      </c>
      <c r="C68" s="103" t="s">
        <v>195</v>
      </c>
      <c r="D68" s="83">
        <v>69</v>
      </c>
      <c r="E68" s="90"/>
      <c r="F68" s="62" t="str">
        <f t="shared" si="2"/>
        <v>-</v>
      </c>
      <c r="G68" s="63">
        <f t="shared" si="3"/>
        <v>0</v>
      </c>
      <c r="H68" s="89" t="s">
        <v>350</v>
      </c>
      <c r="I68" s="10"/>
      <c r="J68" s="10"/>
      <c r="K68" s="88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</row>
    <row r="69" spans="1:241" s="8" customFormat="1">
      <c r="A69" s="96"/>
      <c r="B69" s="84" t="s">
        <v>112</v>
      </c>
      <c r="C69" s="103" t="s">
        <v>197</v>
      </c>
      <c r="D69" s="83">
        <v>66</v>
      </c>
      <c r="E69" s="90"/>
      <c r="F69" s="62" t="str">
        <f t="shared" si="2"/>
        <v>-</v>
      </c>
      <c r="G69" s="63">
        <f t="shared" si="3"/>
        <v>0</v>
      </c>
      <c r="H69" s="89">
        <v>50</v>
      </c>
      <c r="I69" s="10"/>
      <c r="J69" s="10"/>
      <c r="K69" s="8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</row>
    <row r="70" spans="1:241" s="8" customFormat="1">
      <c r="A70" s="96"/>
      <c r="B70" s="84" t="s">
        <v>113</v>
      </c>
      <c r="C70" s="103" t="s">
        <v>198</v>
      </c>
      <c r="D70" s="83">
        <v>270</v>
      </c>
      <c r="E70" s="90"/>
      <c r="F70" s="62" t="str">
        <f t="shared" si="2"/>
        <v>-</v>
      </c>
      <c r="G70" s="63">
        <f t="shared" si="3"/>
        <v>0</v>
      </c>
      <c r="H70" s="89">
        <v>25</v>
      </c>
      <c r="I70" s="10"/>
      <c r="J70" s="10"/>
      <c r="K70" s="88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</row>
    <row r="71" spans="1:241" s="8" customFormat="1" ht="13.95" hidden="1" customHeight="1">
      <c r="A71" s="96"/>
      <c r="B71" s="100" t="s">
        <v>107</v>
      </c>
      <c r="C71" s="100" t="s">
        <v>192</v>
      </c>
      <c r="D71" s="101">
        <v>259</v>
      </c>
      <c r="E71" s="102"/>
      <c r="F71" s="108" t="str">
        <f t="shared" si="2"/>
        <v>-</v>
      </c>
      <c r="G71" s="109">
        <f t="shared" si="3"/>
        <v>0</v>
      </c>
      <c r="H71" s="119">
        <v>0</v>
      </c>
      <c r="I71" s="10"/>
      <c r="J71" s="10"/>
      <c r="K71" s="88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</row>
    <row r="72" spans="1:241" s="8" customFormat="1">
      <c r="A72" s="96"/>
      <c r="B72" s="84" t="s">
        <v>116</v>
      </c>
      <c r="C72" s="103" t="s">
        <v>201</v>
      </c>
      <c r="D72" s="83">
        <v>148</v>
      </c>
      <c r="E72" s="90"/>
      <c r="F72" s="62" t="str">
        <f t="shared" si="2"/>
        <v>-</v>
      </c>
      <c r="G72" s="63">
        <f t="shared" si="3"/>
        <v>0</v>
      </c>
      <c r="H72" s="89" t="s">
        <v>350</v>
      </c>
      <c r="I72" s="10"/>
      <c r="J72" s="10"/>
      <c r="K72" s="88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</row>
    <row r="73" spans="1:241" s="8" customFormat="1">
      <c r="A73" s="96"/>
      <c r="B73" s="84" t="s">
        <v>268</v>
      </c>
      <c r="C73" s="103" t="s">
        <v>205</v>
      </c>
      <c r="D73" s="83">
        <v>104</v>
      </c>
      <c r="E73" s="90"/>
      <c r="F73" s="62" t="str">
        <f t="shared" si="2"/>
        <v>-</v>
      </c>
      <c r="G73" s="63">
        <f t="shared" si="3"/>
        <v>0</v>
      </c>
      <c r="H73" s="89" t="s">
        <v>350</v>
      </c>
      <c r="I73" s="10"/>
      <c r="J73" s="10" t="s">
        <v>346</v>
      </c>
      <c r="K73" s="88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</row>
    <row r="74" spans="1:241" s="8" customFormat="1" ht="13.95" hidden="1" customHeight="1">
      <c r="A74" s="96"/>
      <c r="B74" s="100" t="s">
        <v>109</v>
      </c>
      <c r="C74" s="100" t="s">
        <v>194</v>
      </c>
      <c r="D74" s="101">
        <v>89</v>
      </c>
      <c r="E74" s="102"/>
      <c r="F74" s="108" t="str">
        <f t="shared" si="2"/>
        <v>-</v>
      </c>
      <c r="G74" s="109">
        <f t="shared" si="3"/>
        <v>0</v>
      </c>
      <c r="H74" s="119">
        <v>0</v>
      </c>
      <c r="I74" s="10"/>
      <c r="J74" s="10"/>
      <c r="K74" s="88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</row>
    <row r="75" spans="1:241" s="8" customFormat="1">
      <c r="A75" s="96"/>
      <c r="B75" s="84" t="s">
        <v>297</v>
      </c>
      <c r="C75" s="103" t="s">
        <v>298</v>
      </c>
      <c r="D75" s="83">
        <v>254</v>
      </c>
      <c r="E75" s="90"/>
      <c r="F75" s="62" t="str">
        <f t="shared" si="2"/>
        <v>-</v>
      </c>
      <c r="G75" s="63">
        <f t="shared" si="3"/>
        <v>0</v>
      </c>
      <c r="H75" s="89" t="s">
        <v>350</v>
      </c>
      <c r="I75" s="10"/>
      <c r="J75" s="10"/>
      <c r="K75" s="88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</row>
    <row r="76" spans="1:241" s="8" customFormat="1">
      <c r="A76" s="96"/>
      <c r="B76" s="84" t="s">
        <v>122</v>
      </c>
      <c r="C76" s="103" t="s">
        <v>207</v>
      </c>
      <c r="D76" s="83">
        <v>111</v>
      </c>
      <c r="E76" s="90"/>
      <c r="F76" s="62" t="str">
        <f t="shared" si="2"/>
        <v>-</v>
      </c>
      <c r="G76" s="63">
        <f t="shared" si="3"/>
        <v>0</v>
      </c>
      <c r="H76" s="89" t="s">
        <v>350</v>
      </c>
      <c r="I76" s="10"/>
      <c r="J76" s="10"/>
      <c r="K76" s="88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</row>
    <row r="77" spans="1:241" s="8" customFormat="1" ht="13.95" hidden="1" customHeight="1">
      <c r="A77" s="96"/>
      <c r="B77" s="100" t="s">
        <v>111</v>
      </c>
      <c r="C77" s="100" t="s">
        <v>196</v>
      </c>
      <c r="D77" s="101">
        <v>89</v>
      </c>
      <c r="E77" s="102"/>
      <c r="F77" s="108" t="str">
        <f t="shared" si="2"/>
        <v>-</v>
      </c>
      <c r="G77" s="109">
        <f t="shared" si="3"/>
        <v>0</v>
      </c>
      <c r="H77" s="119">
        <v>0</v>
      </c>
      <c r="I77" s="10"/>
      <c r="J77" s="10"/>
      <c r="K77" s="88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</row>
    <row r="78" spans="1:241" s="8" customFormat="1">
      <c r="A78" s="96"/>
      <c r="B78" s="84" t="s">
        <v>332</v>
      </c>
      <c r="C78" s="103" t="s">
        <v>333</v>
      </c>
      <c r="D78" s="83">
        <v>187</v>
      </c>
      <c r="E78" s="90"/>
      <c r="F78" s="62" t="str">
        <f t="shared" si="2"/>
        <v>-</v>
      </c>
      <c r="G78" s="63">
        <f t="shared" si="3"/>
        <v>0</v>
      </c>
      <c r="H78" s="89" t="s">
        <v>350</v>
      </c>
      <c r="I78" s="10"/>
      <c r="J78" s="10"/>
      <c r="K78" s="88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</row>
    <row r="79" spans="1:241" s="8" customFormat="1" ht="13.95" customHeight="1">
      <c r="A79" s="96"/>
      <c r="B79" s="84" t="s">
        <v>123</v>
      </c>
      <c r="C79" s="103" t="s">
        <v>208</v>
      </c>
      <c r="D79" s="83">
        <v>128</v>
      </c>
      <c r="E79" s="90"/>
      <c r="F79" s="62" t="str">
        <f t="shared" si="2"/>
        <v>-</v>
      </c>
      <c r="G79" s="63">
        <f t="shared" si="3"/>
        <v>0</v>
      </c>
      <c r="H79" s="89" t="s">
        <v>350</v>
      </c>
      <c r="I79" s="10"/>
      <c r="J79" s="10"/>
      <c r="K79" s="88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</row>
    <row r="80" spans="1:241" s="8" customFormat="1" hidden="1">
      <c r="A80" s="96"/>
      <c r="B80" s="100" t="s">
        <v>114</v>
      </c>
      <c r="C80" s="100" t="s">
        <v>199</v>
      </c>
      <c r="D80" s="101">
        <v>90</v>
      </c>
      <c r="E80" s="102"/>
      <c r="F80" s="108" t="str">
        <f t="shared" si="2"/>
        <v>-</v>
      </c>
      <c r="G80" s="109">
        <f t="shared" si="3"/>
        <v>0</v>
      </c>
      <c r="H80" s="119">
        <v>0</v>
      </c>
      <c r="I80" s="10"/>
      <c r="J80" s="10"/>
      <c r="K80" s="88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</row>
    <row r="81" spans="1:241" s="8" customFormat="1" hidden="1">
      <c r="A81" s="96"/>
      <c r="B81" s="100" t="s">
        <v>115</v>
      </c>
      <c r="C81" s="100" t="s">
        <v>200</v>
      </c>
      <c r="D81" s="101">
        <v>80</v>
      </c>
      <c r="E81" s="102"/>
      <c r="F81" s="108" t="str">
        <f t="shared" si="2"/>
        <v>-</v>
      </c>
      <c r="G81" s="109">
        <f t="shared" si="3"/>
        <v>0</v>
      </c>
      <c r="H81" s="119">
        <v>0</v>
      </c>
      <c r="I81" s="10"/>
      <c r="J81" s="10"/>
      <c r="K81" s="88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</row>
    <row r="82" spans="1:241" s="8" customFormat="1">
      <c r="A82" s="96"/>
      <c r="B82" s="84" t="s">
        <v>124</v>
      </c>
      <c r="C82" s="103" t="s">
        <v>209</v>
      </c>
      <c r="D82" s="83">
        <v>82</v>
      </c>
      <c r="E82" s="90"/>
      <c r="F82" s="62" t="str">
        <f t="shared" si="2"/>
        <v>-</v>
      </c>
      <c r="G82" s="63">
        <f t="shared" si="3"/>
        <v>0</v>
      </c>
      <c r="H82" s="89" t="s">
        <v>350</v>
      </c>
      <c r="I82" s="10"/>
      <c r="J82" s="10"/>
      <c r="K82" s="88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</row>
    <row r="83" spans="1:241" s="8" customFormat="1" ht="13.95" hidden="1" customHeight="1">
      <c r="A83" s="96"/>
      <c r="B83" s="100" t="s">
        <v>117</v>
      </c>
      <c r="C83" s="100" t="s">
        <v>202</v>
      </c>
      <c r="D83" s="101">
        <v>149</v>
      </c>
      <c r="E83" s="102"/>
      <c r="F83" s="108" t="str">
        <f t="shared" si="2"/>
        <v>-</v>
      </c>
      <c r="G83" s="109">
        <f t="shared" si="3"/>
        <v>0</v>
      </c>
      <c r="H83" s="119">
        <v>0</v>
      </c>
      <c r="I83" s="10"/>
      <c r="J83" s="10"/>
      <c r="K83" s="88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</row>
    <row r="84" spans="1:241" s="8" customFormat="1" ht="13.95" hidden="1" customHeight="1">
      <c r="A84" s="96"/>
      <c r="B84" s="100" t="s">
        <v>118</v>
      </c>
      <c r="C84" s="100" t="s">
        <v>203</v>
      </c>
      <c r="D84" s="101">
        <v>59</v>
      </c>
      <c r="E84" s="102"/>
      <c r="F84" s="108" t="str">
        <f t="shared" ref="F84:F115" si="4">IF(E84="","-",E84/125)</f>
        <v>-</v>
      </c>
      <c r="G84" s="109">
        <f t="shared" ref="G84:G115" si="5">E84*D84</f>
        <v>0</v>
      </c>
      <c r="H84" s="119">
        <v>0</v>
      </c>
      <c r="I84" s="10"/>
      <c r="J84" s="10"/>
      <c r="K84" s="88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</row>
    <row r="85" spans="1:241" s="8" customFormat="1" ht="13.95" hidden="1" customHeight="1">
      <c r="A85" s="96"/>
      <c r="B85" s="100" t="s">
        <v>119</v>
      </c>
      <c r="C85" s="100" t="s">
        <v>204</v>
      </c>
      <c r="D85" s="101">
        <v>83</v>
      </c>
      <c r="E85" s="102"/>
      <c r="F85" s="108" t="str">
        <f t="shared" si="4"/>
        <v>-</v>
      </c>
      <c r="G85" s="109">
        <f t="shared" si="5"/>
        <v>0</v>
      </c>
      <c r="H85" s="119">
        <v>0</v>
      </c>
      <c r="I85" s="10"/>
      <c r="J85" s="10"/>
      <c r="K85" s="88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</row>
    <row r="86" spans="1:241" s="8" customFormat="1" ht="13.95" hidden="1" customHeight="1">
      <c r="A86" s="96"/>
      <c r="B86" s="100" t="s">
        <v>120</v>
      </c>
      <c r="C86" s="100" t="s">
        <v>205</v>
      </c>
      <c r="D86" s="101">
        <v>106</v>
      </c>
      <c r="E86" s="102"/>
      <c r="F86" s="108" t="str">
        <f t="shared" si="4"/>
        <v>-</v>
      </c>
      <c r="G86" s="109">
        <f t="shared" si="5"/>
        <v>0</v>
      </c>
      <c r="H86" s="119">
        <v>0</v>
      </c>
      <c r="I86" s="10"/>
      <c r="J86" s="10"/>
      <c r="K86" s="88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</row>
    <row r="87" spans="1:241" s="8" customFormat="1">
      <c r="A87" s="96"/>
      <c r="B87" s="84" t="s">
        <v>342</v>
      </c>
      <c r="C87" s="103" t="s">
        <v>343</v>
      </c>
      <c r="D87" s="83">
        <v>69</v>
      </c>
      <c r="E87" s="90"/>
      <c r="F87" s="62" t="str">
        <f t="shared" si="4"/>
        <v>-</v>
      </c>
      <c r="G87" s="63">
        <f t="shared" si="5"/>
        <v>0</v>
      </c>
      <c r="H87" s="89" t="s">
        <v>350</v>
      </c>
      <c r="I87" s="10"/>
      <c r="J87" s="10"/>
      <c r="K87" s="88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</row>
    <row r="88" spans="1:241" s="8" customFormat="1">
      <c r="A88" s="96"/>
      <c r="B88" s="84" t="s">
        <v>315</v>
      </c>
      <c r="C88" s="103" t="s">
        <v>316</v>
      </c>
      <c r="D88" s="83">
        <v>94</v>
      </c>
      <c r="E88" s="90"/>
      <c r="F88" s="62" t="str">
        <f t="shared" si="4"/>
        <v>-</v>
      </c>
      <c r="G88" s="63">
        <f t="shared" si="5"/>
        <v>0</v>
      </c>
      <c r="H88" s="89" t="s">
        <v>350</v>
      </c>
      <c r="I88" s="10"/>
      <c r="J88" s="10"/>
      <c r="K88" s="88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</row>
    <row r="89" spans="1:241" s="8" customFormat="1">
      <c r="A89" s="96"/>
      <c r="B89" s="84" t="s">
        <v>125</v>
      </c>
      <c r="C89" s="103" t="s">
        <v>210</v>
      </c>
      <c r="D89" s="83">
        <v>76</v>
      </c>
      <c r="E89" s="90"/>
      <c r="F89" s="62" t="str">
        <f t="shared" si="4"/>
        <v>-</v>
      </c>
      <c r="G89" s="63">
        <f t="shared" si="5"/>
        <v>0</v>
      </c>
      <c r="H89" s="89" t="s">
        <v>350</v>
      </c>
      <c r="I89" s="10"/>
      <c r="J89" s="10" t="s">
        <v>346</v>
      </c>
      <c r="K89" s="88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</row>
    <row r="90" spans="1:241" s="8" customFormat="1">
      <c r="A90" s="96"/>
      <c r="B90" s="84" t="s">
        <v>313</v>
      </c>
      <c r="C90" s="103" t="s">
        <v>314</v>
      </c>
      <c r="D90" s="83">
        <v>96</v>
      </c>
      <c r="E90" s="90"/>
      <c r="F90" s="62" t="str">
        <f t="shared" si="4"/>
        <v>-</v>
      </c>
      <c r="G90" s="63">
        <f t="shared" si="5"/>
        <v>0</v>
      </c>
      <c r="H90" s="89" t="s">
        <v>350</v>
      </c>
      <c r="I90" s="10"/>
      <c r="J90" s="10"/>
      <c r="K90" s="88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</row>
    <row r="91" spans="1:241" s="8" customFormat="1">
      <c r="A91" s="96"/>
      <c r="B91" s="84" t="s">
        <v>126</v>
      </c>
      <c r="C91" s="103" t="s">
        <v>211</v>
      </c>
      <c r="D91" s="83">
        <v>108</v>
      </c>
      <c r="E91" s="90"/>
      <c r="F91" s="62" t="str">
        <f t="shared" si="4"/>
        <v>-</v>
      </c>
      <c r="G91" s="63">
        <f t="shared" si="5"/>
        <v>0</v>
      </c>
      <c r="H91" s="89" t="s">
        <v>350</v>
      </c>
      <c r="I91" s="10"/>
      <c r="J91" s="10"/>
      <c r="K91" s="88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</row>
    <row r="92" spans="1:241" s="8" customFormat="1">
      <c r="A92" s="96"/>
      <c r="B92" s="84" t="s">
        <v>128</v>
      </c>
      <c r="C92" s="103" t="s">
        <v>213</v>
      </c>
      <c r="D92" s="83">
        <v>74</v>
      </c>
      <c r="E92" s="90"/>
      <c r="F92" s="62" t="str">
        <f t="shared" si="4"/>
        <v>-</v>
      </c>
      <c r="G92" s="63">
        <f t="shared" si="5"/>
        <v>0</v>
      </c>
      <c r="H92" s="89" t="s">
        <v>350</v>
      </c>
      <c r="I92" s="10"/>
      <c r="J92" s="10"/>
      <c r="K92" s="88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</row>
    <row r="93" spans="1:241" s="8" customFormat="1" ht="13.95" customHeight="1">
      <c r="A93" s="96"/>
      <c r="B93" s="84" t="s">
        <v>319</v>
      </c>
      <c r="C93" s="103" t="s">
        <v>320</v>
      </c>
      <c r="D93" s="83">
        <v>118</v>
      </c>
      <c r="E93" s="90"/>
      <c r="F93" s="62" t="str">
        <f t="shared" si="4"/>
        <v>-</v>
      </c>
      <c r="G93" s="63">
        <f t="shared" si="5"/>
        <v>0</v>
      </c>
      <c r="H93" s="89" t="s">
        <v>350</v>
      </c>
      <c r="I93" s="10"/>
      <c r="J93" s="10"/>
      <c r="K93" s="88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</row>
    <row r="94" spans="1:241" s="8" customFormat="1">
      <c r="A94" s="96"/>
      <c r="B94" s="84" t="s">
        <v>321</v>
      </c>
      <c r="C94" s="103" t="s">
        <v>322</v>
      </c>
      <c r="D94" s="83">
        <v>114</v>
      </c>
      <c r="E94" s="90"/>
      <c r="F94" s="62" t="str">
        <f t="shared" si="4"/>
        <v>-</v>
      </c>
      <c r="G94" s="63">
        <f t="shared" si="5"/>
        <v>0</v>
      </c>
      <c r="H94" s="89" t="s">
        <v>350</v>
      </c>
      <c r="I94" s="10"/>
      <c r="J94" s="10"/>
      <c r="K94" s="88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</row>
    <row r="95" spans="1:241" s="8" customFormat="1" hidden="1">
      <c r="A95" s="96"/>
      <c r="B95" s="100" t="s">
        <v>283</v>
      </c>
      <c r="C95" s="100" t="s">
        <v>284</v>
      </c>
      <c r="D95" s="101">
        <v>81</v>
      </c>
      <c r="E95" s="102"/>
      <c r="F95" s="108" t="str">
        <f t="shared" si="4"/>
        <v>-</v>
      </c>
      <c r="G95" s="109">
        <f t="shared" si="5"/>
        <v>0</v>
      </c>
      <c r="H95" s="119">
        <v>0</v>
      </c>
      <c r="I95" s="10"/>
      <c r="J95" s="10"/>
      <c r="K95" s="88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</row>
    <row r="96" spans="1:241" s="8" customFormat="1">
      <c r="A96" s="96"/>
      <c r="B96" s="84" t="s">
        <v>317</v>
      </c>
      <c r="C96" s="103" t="s">
        <v>318</v>
      </c>
      <c r="D96" s="83">
        <v>95</v>
      </c>
      <c r="E96" s="90"/>
      <c r="F96" s="62" t="str">
        <f t="shared" si="4"/>
        <v>-</v>
      </c>
      <c r="G96" s="63">
        <f t="shared" si="5"/>
        <v>0</v>
      </c>
      <c r="H96" s="89" t="s">
        <v>350</v>
      </c>
      <c r="I96" s="10"/>
      <c r="J96" s="10"/>
      <c r="K96" s="88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</row>
    <row r="97" spans="1:241" s="8" customFormat="1">
      <c r="A97" s="96"/>
      <c r="B97" s="84" t="s">
        <v>134</v>
      </c>
      <c r="C97" s="103" t="s">
        <v>219</v>
      </c>
      <c r="D97" s="83">
        <v>59</v>
      </c>
      <c r="E97" s="90"/>
      <c r="F97" s="62" t="str">
        <f t="shared" si="4"/>
        <v>-</v>
      </c>
      <c r="G97" s="63">
        <f t="shared" si="5"/>
        <v>0</v>
      </c>
      <c r="H97" s="89" t="s">
        <v>350</v>
      </c>
      <c r="I97" s="10"/>
      <c r="J97" s="10"/>
      <c r="K97" s="88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</row>
    <row r="98" spans="1:241" s="8" customFormat="1">
      <c r="A98" s="96"/>
      <c r="B98" s="103" t="s">
        <v>135</v>
      </c>
      <c r="C98" s="103" t="s">
        <v>220</v>
      </c>
      <c r="D98" s="104">
        <v>130</v>
      </c>
      <c r="E98" s="105"/>
      <c r="F98" s="106" t="str">
        <f t="shared" si="4"/>
        <v>-</v>
      </c>
      <c r="G98" s="107">
        <f t="shared" si="5"/>
        <v>0</v>
      </c>
      <c r="H98" s="89">
        <v>100</v>
      </c>
      <c r="I98" s="10"/>
      <c r="J98" s="10"/>
      <c r="K98" s="88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</row>
    <row r="99" spans="1:241" s="8" customFormat="1">
      <c r="A99" s="96"/>
      <c r="B99" s="84" t="s">
        <v>323</v>
      </c>
      <c r="C99" s="103" t="s">
        <v>324</v>
      </c>
      <c r="D99" s="83">
        <v>152</v>
      </c>
      <c r="E99" s="90"/>
      <c r="F99" s="62" t="str">
        <f t="shared" si="4"/>
        <v>-</v>
      </c>
      <c r="G99" s="63">
        <f t="shared" si="5"/>
        <v>0</v>
      </c>
      <c r="H99" s="89">
        <v>76</v>
      </c>
      <c r="I99" s="10"/>
      <c r="J99" s="10"/>
      <c r="K99" s="88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</row>
    <row r="100" spans="1:241" s="8" customFormat="1">
      <c r="A100" s="96"/>
      <c r="B100" s="84" t="s">
        <v>260</v>
      </c>
      <c r="C100" s="103" t="s">
        <v>261</v>
      </c>
      <c r="D100" s="83">
        <v>93</v>
      </c>
      <c r="E100" s="90"/>
      <c r="F100" s="62" t="str">
        <f t="shared" si="4"/>
        <v>-</v>
      </c>
      <c r="G100" s="63">
        <f t="shared" si="5"/>
        <v>0</v>
      </c>
      <c r="H100" s="89" t="s">
        <v>350</v>
      </c>
      <c r="I100" s="10"/>
      <c r="J100" s="10"/>
      <c r="K100" s="88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</row>
    <row r="101" spans="1:241" s="8" customFormat="1" ht="13.95" hidden="1" customHeight="1">
      <c r="A101" s="96"/>
      <c r="B101" s="100" t="s">
        <v>127</v>
      </c>
      <c r="C101" s="100" t="s">
        <v>212</v>
      </c>
      <c r="D101" s="101">
        <v>94</v>
      </c>
      <c r="E101" s="102"/>
      <c r="F101" s="108" t="str">
        <f t="shared" si="4"/>
        <v>-</v>
      </c>
      <c r="G101" s="109">
        <f t="shared" si="5"/>
        <v>0</v>
      </c>
      <c r="H101" s="119">
        <v>0</v>
      </c>
      <c r="I101" s="10"/>
      <c r="J101" s="10"/>
      <c r="K101" s="88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</row>
    <row r="102" spans="1:241" s="8" customFormat="1">
      <c r="A102" s="96"/>
      <c r="B102" s="84" t="s">
        <v>137</v>
      </c>
      <c r="C102" s="103" t="s">
        <v>222</v>
      </c>
      <c r="D102" s="83">
        <v>80</v>
      </c>
      <c r="E102" s="90"/>
      <c r="F102" s="62" t="str">
        <f t="shared" si="4"/>
        <v>-</v>
      </c>
      <c r="G102" s="63">
        <f t="shared" si="5"/>
        <v>0</v>
      </c>
      <c r="H102" s="89">
        <v>50</v>
      </c>
      <c r="I102" s="10"/>
      <c r="J102" s="10"/>
      <c r="K102" s="88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</row>
    <row r="103" spans="1:241" s="8" customFormat="1" ht="13.95" hidden="1" customHeight="1">
      <c r="A103" s="96"/>
      <c r="B103" s="100" t="s">
        <v>129</v>
      </c>
      <c r="C103" s="100" t="s">
        <v>214</v>
      </c>
      <c r="D103" s="101">
        <v>116</v>
      </c>
      <c r="E103" s="102"/>
      <c r="F103" s="108" t="str">
        <f t="shared" si="4"/>
        <v>-</v>
      </c>
      <c r="G103" s="109">
        <f t="shared" si="5"/>
        <v>0</v>
      </c>
      <c r="H103" s="119">
        <v>0</v>
      </c>
      <c r="I103" s="10"/>
      <c r="J103" s="10"/>
      <c r="K103" s="88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</row>
    <row r="104" spans="1:241" s="8" customFormat="1" ht="13.95" hidden="1" customHeight="1">
      <c r="A104" s="96"/>
      <c r="B104" s="100" t="s">
        <v>130</v>
      </c>
      <c r="C104" s="100" t="s">
        <v>215</v>
      </c>
      <c r="D104" s="101">
        <v>112</v>
      </c>
      <c r="E104" s="102"/>
      <c r="F104" s="108" t="str">
        <f t="shared" si="4"/>
        <v>-</v>
      </c>
      <c r="G104" s="109">
        <f t="shared" si="5"/>
        <v>0</v>
      </c>
      <c r="H104" s="119">
        <v>0</v>
      </c>
      <c r="I104" s="10"/>
      <c r="J104" s="10"/>
      <c r="K104" s="88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</row>
    <row r="105" spans="1:241" s="8" customFormat="1" ht="13.95" hidden="1" customHeight="1">
      <c r="A105" s="96"/>
      <c r="B105" s="100" t="s">
        <v>344</v>
      </c>
      <c r="C105" s="100" t="s">
        <v>345</v>
      </c>
      <c r="D105" s="101">
        <v>136</v>
      </c>
      <c r="E105" s="102"/>
      <c r="F105" s="108" t="str">
        <f t="shared" si="4"/>
        <v>-</v>
      </c>
      <c r="G105" s="109">
        <f t="shared" si="5"/>
        <v>0</v>
      </c>
      <c r="H105" s="119">
        <v>0</v>
      </c>
      <c r="I105" s="10"/>
      <c r="J105" s="10"/>
      <c r="K105" s="88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</row>
    <row r="106" spans="1:241" s="8" customFormat="1" ht="13.95" hidden="1" customHeight="1">
      <c r="A106" s="96"/>
      <c r="B106" s="100" t="s">
        <v>131</v>
      </c>
      <c r="C106" s="100" t="s">
        <v>216</v>
      </c>
      <c r="D106" s="101">
        <v>95</v>
      </c>
      <c r="E106" s="102"/>
      <c r="F106" s="108" t="str">
        <f t="shared" si="4"/>
        <v>-</v>
      </c>
      <c r="G106" s="109">
        <f t="shared" si="5"/>
        <v>0</v>
      </c>
      <c r="H106" s="119">
        <v>0</v>
      </c>
      <c r="I106" s="10"/>
      <c r="J106" s="10"/>
      <c r="K106" s="88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</row>
    <row r="107" spans="1:241" s="8" customFormat="1" ht="13.95" customHeight="1">
      <c r="A107" s="96"/>
      <c r="B107" s="84" t="s">
        <v>258</v>
      </c>
      <c r="C107" s="103" t="s">
        <v>259</v>
      </c>
      <c r="D107" s="83">
        <v>90</v>
      </c>
      <c r="E107" s="90"/>
      <c r="F107" s="62" t="str">
        <f t="shared" si="4"/>
        <v>-</v>
      </c>
      <c r="G107" s="63">
        <f t="shared" si="5"/>
        <v>0</v>
      </c>
      <c r="H107" s="89" t="s">
        <v>350</v>
      </c>
      <c r="I107" s="10"/>
      <c r="J107" s="10"/>
      <c r="K107" s="88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</row>
    <row r="108" spans="1:241" s="8" customFormat="1" ht="13.95" hidden="1" customHeight="1">
      <c r="A108" s="96"/>
      <c r="B108" s="100" t="s">
        <v>132</v>
      </c>
      <c r="C108" s="100" t="s">
        <v>217</v>
      </c>
      <c r="D108" s="101">
        <v>92</v>
      </c>
      <c r="E108" s="102"/>
      <c r="F108" s="108" t="str">
        <f t="shared" si="4"/>
        <v>-</v>
      </c>
      <c r="G108" s="109">
        <f t="shared" si="5"/>
        <v>0</v>
      </c>
      <c r="H108" s="119">
        <v>0</v>
      </c>
      <c r="I108" s="10"/>
      <c r="J108" s="10"/>
      <c r="K108" s="88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</row>
    <row r="109" spans="1:241" s="8" customFormat="1" ht="13.95" customHeight="1">
      <c r="A109" s="96"/>
      <c r="B109" s="84" t="s">
        <v>269</v>
      </c>
      <c r="C109" s="103" t="s">
        <v>270</v>
      </c>
      <c r="D109" s="83">
        <v>96</v>
      </c>
      <c r="E109" s="90"/>
      <c r="F109" s="62" t="str">
        <f t="shared" si="4"/>
        <v>-</v>
      </c>
      <c r="G109" s="63">
        <f t="shared" si="5"/>
        <v>0</v>
      </c>
      <c r="H109" s="89" t="s">
        <v>350</v>
      </c>
      <c r="I109" s="10"/>
      <c r="J109" s="10"/>
      <c r="K109" s="8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</row>
    <row r="110" spans="1:241" s="8" customFormat="1" ht="13.95" customHeight="1">
      <c r="A110" s="96"/>
      <c r="B110" s="84" t="s">
        <v>305</v>
      </c>
      <c r="C110" s="103" t="s">
        <v>306</v>
      </c>
      <c r="D110" s="83">
        <v>118</v>
      </c>
      <c r="E110" s="90"/>
      <c r="F110" s="62" t="str">
        <f t="shared" si="4"/>
        <v>-</v>
      </c>
      <c r="G110" s="63">
        <f t="shared" si="5"/>
        <v>0</v>
      </c>
      <c r="H110" s="89" t="s">
        <v>350</v>
      </c>
      <c r="I110" s="10"/>
      <c r="J110" s="10"/>
      <c r="K110" s="8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</row>
    <row r="111" spans="1:241" s="8" customFormat="1" ht="13.95" hidden="1" customHeight="1">
      <c r="A111" s="96"/>
      <c r="B111" s="100" t="s">
        <v>133</v>
      </c>
      <c r="C111" s="100" t="s">
        <v>218</v>
      </c>
      <c r="D111" s="101">
        <v>71</v>
      </c>
      <c r="E111" s="102"/>
      <c r="F111" s="108" t="str">
        <f t="shared" si="4"/>
        <v>-</v>
      </c>
      <c r="G111" s="109">
        <f t="shared" si="5"/>
        <v>0</v>
      </c>
      <c r="H111" s="119">
        <v>0</v>
      </c>
      <c r="I111" s="10"/>
      <c r="J111" s="10"/>
      <c r="K111" s="8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</row>
    <row r="112" spans="1:241" s="8" customFormat="1" ht="13.95" customHeight="1">
      <c r="A112" s="96"/>
      <c r="B112" s="84" t="s">
        <v>307</v>
      </c>
      <c r="C112" s="103" t="s">
        <v>308</v>
      </c>
      <c r="D112" s="83">
        <v>285</v>
      </c>
      <c r="E112" s="90"/>
      <c r="F112" s="62" t="str">
        <f t="shared" si="4"/>
        <v>-</v>
      </c>
      <c r="G112" s="63">
        <f t="shared" si="5"/>
        <v>0</v>
      </c>
      <c r="H112" s="89" t="s">
        <v>350</v>
      </c>
      <c r="I112" s="10"/>
      <c r="J112" s="10"/>
      <c r="K112" s="8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</row>
    <row r="113" spans="1:241" s="8" customFormat="1" ht="13.95" hidden="1" customHeight="1">
      <c r="A113" s="96"/>
      <c r="B113" s="100" t="s">
        <v>309</v>
      </c>
      <c r="C113" s="100" t="s">
        <v>310</v>
      </c>
      <c r="D113" s="101">
        <v>65</v>
      </c>
      <c r="E113" s="102"/>
      <c r="F113" s="108" t="str">
        <f t="shared" si="4"/>
        <v>-</v>
      </c>
      <c r="G113" s="109">
        <f t="shared" si="5"/>
        <v>0</v>
      </c>
      <c r="H113" s="118">
        <v>0</v>
      </c>
      <c r="I113" s="10"/>
      <c r="J113" s="10"/>
      <c r="K113" s="88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</row>
    <row r="114" spans="1:241" s="8" customFormat="1" ht="13.95" customHeight="1">
      <c r="A114" s="96"/>
      <c r="B114" s="84" t="s">
        <v>147</v>
      </c>
      <c r="C114" s="103" t="s">
        <v>232</v>
      </c>
      <c r="D114" s="83">
        <v>104</v>
      </c>
      <c r="E114" s="90"/>
      <c r="F114" s="62" t="str">
        <f t="shared" si="4"/>
        <v>-</v>
      </c>
      <c r="G114" s="63">
        <f t="shared" si="5"/>
        <v>0</v>
      </c>
      <c r="H114" s="89">
        <v>100</v>
      </c>
      <c r="I114" s="10"/>
      <c r="J114" s="10"/>
      <c r="K114" s="88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</row>
    <row r="115" spans="1:241" s="8" customFormat="1" ht="13.95" hidden="1" customHeight="1">
      <c r="A115" s="96"/>
      <c r="B115" s="100" t="s">
        <v>301</v>
      </c>
      <c r="C115" s="100" t="s">
        <v>302</v>
      </c>
      <c r="D115" s="101">
        <v>96</v>
      </c>
      <c r="E115" s="102"/>
      <c r="F115" s="108" t="str">
        <f t="shared" si="4"/>
        <v>-</v>
      </c>
      <c r="G115" s="109">
        <f t="shared" si="5"/>
        <v>0</v>
      </c>
      <c r="H115" s="119">
        <v>0</v>
      </c>
      <c r="I115" s="10"/>
      <c r="J115" s="10"/>
      <c r="K115" s="88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</row>
    <row r="116" spans="1:241" s="8" customFormat="1" ht="13.95" hidden="1" customHeight="1">
      <c r="A116" s="96"/>
      <c r="B116" s="100" t="s">
        <v>136</v>
      </c>
      <c r="C116" s="100" t="s">
        <v>221</v>
      </c>
      <c r="D116" s="101">
        <v>56</v>
      </c>
      <c r="E116" s="102"/>
      <c r="F116" s="108" t="str">
        <f t="shared" ref="F116:F147" si="6">IF(E116="","-",E116/125)</f>
        <v>-</v>
      </c>
      <c r="G116" s="109">
        <f t="shared" ref="G116:G122" si="7">E116*D116</f>
        <v>0</v>
      </c>
      <c r="H116" s="119">
        <v>0</v>
      </c>
      <c r="I116" s="10"/>
      <c r="J116" s="10"/>
      <c r="K116" s="88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</row>
    <row r="117" spans="1:241" s="8" customFormat="1" ht="13.95" customHeight="1">
      <c r="A117" s="96"/>
      <c r="B117" s="84" t="s">
        <v>149</v>
      </c>
      <c r="C117" s="103" t="s">
        <v>234</v>
      </c>
      <c r="D117" s="83">
        <v>119</v>
      </c>
      <c r="E117" s="90"/>
      <c r="F117" s="62" t="str">
        <f t="shared" si="6"/>
        <v>-</v>
      </c>
      <c r="G117" s="63">
        <f t="shared" si="7"/>
        <v>0</v>
      </c>
      <c r="H117" s="89" t="s">
        <v>350</v>
      </c>
      <c r="I117" s="10"/>
      <c r="J117" s="10"/>
      <c r="K117" s="8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</row>
    <row r="118" spans="1:241" s="8" customFormat="1" ht="13.95" customHeight="1">
      <c r="A118" s="96"/>
      <c r="B118" s="84" t="s">
        <v>334</v>
      </c>
      <c r="C118" s="103" t="s">
        <v>335</v>
      </c>
      <c r="D118" s="83">
        <v>99</v>
      </c>
      <c r="E118" s="90"/>
      <c r="F118" s="62" t="str">
        <f t="shared" si="6"/>
        <v>-</v>
      </c>
      <c r="G118" s="63">
        <f t="shared" si="7"/>
        <v>0</v>
      </c>
      <c r="H118" s="89" t="s">
        <v>350</v>
      </c>
      <c r="I118" s="10"/>
      <c r="J118" s="10"/>
      <c r="K118" s="88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</row>
    <row r="119" spans="1:241" s="8" customFormat="1" ht="13.95" customHeight="1">
      <c r="A119" s="96"/>
      <c r="B119" s="84" t="s">
        <v>155</v>
      </c>
      <c r="C119" s="103" t="s">
        <v>240</v>
      </c>
      <c r="D119" s="83">
        <v>50</v>
      </c>
      <c r="E119" s="90"/>
      <c r="F119" s="62" t="str">
        <f t="shared" si="6"/>
        <v>-</v>
      </c>
      <c r="G119" s="63">
        <f t="shared" si="7"/>
        <v>0</v>
      </c>
      <c r="H119" s="89" t="s">
        <v>350</v>
      </c>
      <c r="I119" s="10"/>
      <c r="J119" s="10"/>
      <c r="K119" s="8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</row>
    <row r="120" spans="1:241" s="8" customFormat="1" ht="13.95" hidden="1" customHeight="1">
      <c r="A120" s="96"/>
      <c r="B120" s="100" t="s">
        <v>303</v>
      </c>
      <c r="C120" s="100" t="s">
        <v>304</v>
      </c>
      <c r="D120" s="101">
        <v>54</v>
      </c>
      <c r="E120" s="102"/>
      <c r="F120" s="108" t="str">
        <f t="shared" si="6"/>
        <v>-</v>
      </c>
      <c r="G120" s="109">
        <f t="shared" si="7"/>
        <v>0</v>
      </c>
      <c r="H120" s="119">
        <v>0</v>
      </c>
      <c r="I120" s="10"/>
      <c r="J120" s="10"/>
      <c r="K120" s="8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</row>
    <row r="121" spans="1:241" s="8" customFormat="1" ht="13.95" hidden="1" customHeight="1">
      <c r="A121" s="96"/>
      <c r="B121" s="100" t="s">
        <v>138</v>
      </c>
      <c r="C121" s="100" t="s">
        <v>223</v>
      </c>
      <c r="D121" s="101">
        <v>52</v>
      </c>
      <c r="E121" s="102"/>
      <c r="F121" s="108" t="str">
        <f t="shared" si="6"/>
        <v>-</v>
      </c>
      <c r="G121" s="109">
        <f t="shared" si="7"/>
        <v>0</v>
      </c>
      <c r="H121" s="119">
        <v>0</v>
      </c>
      <c r="I121" s="10"/>
      <c r="J121" s="10"/>
      <c r="K121" s="8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</row>
    <row r="122" spans="1:241" s="8" customFormat="1" ht="13.95" customHeight="1">
      <c r="A122" s="96"/>
      <c r="B122" s="84" t="s">
        <v>156</v>
      </c>
      <c r="C122" s="103" t="s">
        <v>241</v>
      </c>
      <c r="D122" s="83">
        <v>66</v>
      </c>
      <c r="E122" s="90"/>
      <c r="F122" s="62" t="str">
        <f t="shared" si="6"/>
        <v>-</v>
      </c>
      <c r="G122" s="63">
        <f t="shared" si="7"/>
        <v>0</v>
      </c>
      <c r="H122" s="89" t="s">
        <v>350</v>
      </c>
      <c r="I122" s="10"/>
      <c r="J122" s="10"/>
      <c r="K122" s="88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</row>
    <row r="123" spans="1:241" s="8" customFormat="1" ht="13.95" hidden="1" customHeight="1">
      <c r="A123" s="96"/>
      <c r="B123" s="100" t="s">
        <v>139</v>
      </c>
      <c r="C123" s="100" t="s">
        <v>224</v>
      </c>
      <c r="D123" s="101">
        <v>119</v>
      </c>
      <c r="E123" s="102"/>
      <c r="F123" s="108" t="str">
        <f t="shared" ref="F123:F147" si="8">IF(E123="","-",E123/125)</f>
        <v>-</v>
      </c>
      <c r="G123" s="109">
        <f t="shared" ref="G123:G147" si="9">E123*D123</f>
        <v>0</v>
      </c>
      <c r="H123" s="119">
        <v>0</v>
      </c>
      <c r="I123" s="10"/>
      <c r="J123" s="10"/>
      <c r="K123" s="88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</row>
    <row r="124" spans="1:241" s="8" customFormat="1" ht="13.95" hidden="1" customHeight="1">
      <c r="A124" s="96"/>
      <c r="B124" s="100" t="s">
        <v>140</v>
      </c>
      <c r="C124" s="100" t="s">
        <v>225</v>
      </c>
      <c r="D124" s="101">
        <v>76</v>
      </c>
      <c r="E124" s="102"/>
      <c r="F124" s="108" t="str">
        <f t="shared" si="8"/>
        <v>-</v>
      </c>
      <c r="G124" s="109">
        <f t="shared" si="9"/>
        <v>0</v>
      </c>
      <c r="H124" s="119">
        <v>0</v>
      </c>
      <c r="I124" s="10"/>
      <c r="J124" s="10"/>
      <c r="K124" s="88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</row>
    <row r="125" spans="1:241" s="8" customFormat="1" ht="13.95" hidden="1" customHeight="1">
      <c r="A125" s="96"/>
      <c r="B125" s="100" t="s">
        <v>76</v>
      </c>
      <c r="C125" s="100" t="s">
        <v>161</v>
      </c>
      <c r="D125" s="101">
        <v>52</v>
      </c>
      <c r="E125" s="102"/>
      <c r="F125" s="108" t="str">
        <f t="shared" si="8"/>
        <v>-</v>
      </c>
      <c r="G125" s="109">
        <f t="shared" si="9"/>
        <v>0</v>
      </c>
      <c r="H125" s="119">
        <v>0</v>
      </c>
      <c r="I125" s="10"/>
      <c r="J125" s="10"/>
      <c r="K125" s="88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</row>
    <row r="126" spans="1:241" s="8" customFormat="1" ht="13.95" hidden="1" customHeight="1">
      <c r="A126" s="96"/>
      <c r="B126" s="100" t="s">
        <v>141</v>
      </c>
      <c r="C126" s="100" t="s">
        <v>226</v>
      </c>
      <c r="D126" s="101">
        <v>219</v>
      </c>
      <c r="E126" s="102"/>
      <c r="F126" s="108" t="str">
        <f t="shared" si="8"/>
        <v>-</v>
      </c>
      <c r="G126" s="109">
        <f t="shared" si="9"/>
        <v>0</v>
      </c>
      <c r="H126" s="119">
        <v>0</v>
      </c>
      <c r="I126" s="10"/>
      <c r="J126" s="10"/>
      <c r="K126" s="88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</row>
    <row r="127" spans="1:241" s="8" customFormat="1" ht="13.95" hidden="1" customHeight="1">
      <c r="A127" s="96"/>
      <c r="B127" s="100" t="s">
        <v>79</v>
      </c>
      <c r="C127" s="100" t="s">
        <v>164</v>
      </c>
      <c r="D127" s="101">
        <v>63</v>
      </c>
      <c r="E127" s="102"/>
      <c r="F127" s="108" t="str">
        <f t="shared" si="8"/>
        <v>-</v>
      </c>
      <c r="G127" s="109">
        <f t="shared" si="9"/>
        <v>0</v>
      </c>
      <c r="H127" s="119">
        <v>0</v>
      </c>
      <c r="I127" s="10"/>
      <c r="J127" s="10"/>
      <c r="K127" s="88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</row>
    <row r="128" spans="1:241" s="8" customFormat="1" ht="13.95" hidden="1" customHeight="1">
      <c r="A128" s="96"/>
      <c r="B128" s="100" t="s">
        <v>85</v>
      </c>
      <c r="C128" s="100" t="s">
        <v>170</v>
      </c>
      <c r="D128" s="101">
        <v>52</v>
      </c>
      <c r="E128" s="102"/>
      <c r="F128" s="108" t="str">
        <f t="shared" si="8"/>
        <v>-</v>
      </c>
      <c r="G128" s="109">
        <f t="shared" si="9"/>
        <v>0</v>
      </c>
      <c r="H128" s="119">
        <v>0</v>
      </c>
      <c r="I128" s="10"/>
      <c r="J128" s="10"/>
      <c r="K128" s="88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</row>
    <row r="129" spans="1:241" s="8" customFormat="1" ht="13.95" hidden="1" customHeight="1">
      <c r="A129" s="96"/>
      <c r="B129" s="100" t="s">
        <v>86</v>
      </c>
      <c r="C129" s="100" t="s">
        <v>171</v>
      </c>
      <c r="D129" s="101">
        <v>113</v>
      </c>
      <c r="E129" s="102"/>
      <c r="F129" s="108" t="str">
        <f t="shared" si="8"/>
        <v>-</v>
      </c>
      <c r="G129" s="109">
        <f t="shared" si="9"/>
        <v>0</v>
      </c>
      <c r="H129" s="119">
        <v>0</v>
      </c>
      <c r="I129" s="10"/>
      <c r="J129" s="10"/>
      <c r="K129" s="88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</row>
    <row r="130" spans="1:241" s="8" customFormat="1" ht="13.95" hidden="1" customHeight="1">
      <c r="A130" s="96"/>
      <c r="B130" s="100" t="s">
        <v>293</v>
      </c>
      <c r="C130" s="100" t="s">
        <v>294</v>
      </c>
      <c r="D130" s="101">
        <v>82</v>
      </c>
      <c r="E130" s="102"/>
      <c r="F130" s="108" t="str">
        <f t="shared" si="8"/>
        <v>-</v>
      </c>
      <c r="G130" s="109">
        <f t="shared" si="9"/>
        <v>0</v>
      </c>
      <c r="H130" s="119">
        <v>0</v>
      </c>
      <c r="I130" s="10"/>
      <c r="J130" s="10"/>
      <c r="K130" s="88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</row>
    <row r="131" spans="1:241" s="8" customFormat="1" ht="13.95" hidden="1" customHeight="1">
      <c r="A131" s="96"/>
      <c r="B131" s="100" t="s">
        <v>142</v>
      </c>
      <c r="C131" s="100" t="s">
        <v>227</v>
      </c>
      <c r="D131" s="101">
        <v>161</v>
      </c>
      <c r="E131" s="102"/>
      <c r="F131" s="108" t="str">
        <f t="shared" si="8"/>
        <v>-</v>
      </c>
      <c r="G131" s="109">
        <f t="shared" si="9"/>
        <v>0</v>
      </c>
      <c r="H131" s="119">
        <v>0</v>
      </c>
      <c r="I131" s="10"/>
      <c r="J131" s="10"/>
      <c r="K131" s="88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</row>
    <row r="132" spans="1:241" s="8" customFormat="1" ht="13.95" hidden="1" customHeight="1">
      <c r="A132" s="96"/>
      <c r="B132" s="100" t="s">
        <v>143</v>
      </c>
      <c r="C132" s="100" t="s">
        <v>228</v>
      </c>
      <c r="D132" s="101">
        <v>91</v>
      </c>
      <c r="E132" s="102"/>
      <c r="F132" s="108" t="str">
        <f t="shared" si="8"/>
        <v>-</v>
      </c>
      <c r="G132" s="109">
        <f t="shared" si="9"/>
        <v>0</v>
      </c>
      <c r="H132" s="119">
        <v>0</v>
      </c>
      <c r="I132" s="10"/>
      <c r="J132" s="10"/>
      <c r="K132" s="88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</row>
    <row r="133" spans="1:241" s="8" customFormat="1" ht="13.95" hidden="1" customHeight="1">
      <c r="A133" s="96"/>
      <c r="B133" s="100" t="s">
        <v>144</v>
      </c>
      <c r="C133" s="100" t="s">
        <v>229</v>
      </c>
      <c r="D133" s="101">
        <v>117</v>
      </c>
      <c r="E133" s="102"/>
      <c r="F133" s="108" t="str">
        <f t="shared" si="8"/>
        <v>-</v>
      </c>
      <c r="G133" s="109">
        <f t="shared" si="9"/>
        <v>0</v>
      </c>
      <c r="H133" s="119">
        <v>0</v>
      </c>
      <c r="I133" s="10"/>
      <c r="J133" s="10"/>
      <c r="K133" s="88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</row>
    <row r="134" spans="1:241" s="8" customFormat="1" ht="13.95" hidden="1" customHeight="1">
      <c r="A134" s="96"/>
      <c r="B134" s="100" t="s">
        <v>145</v>
      </c>
      <c r="C134" s="100" t="s">
        <v>230</v>
      </c>
      <c r="D134" s="101">
        <v>169</v>
      </c>
      <c r="E134" s="102"/>
      <c r="F134" s="108" t="str">
        <f t="shared" si="8"/>
        <v>-</v>
      </c>
      <c r="G134" s="109">
        <f t="shared" si="9"/>
        <v>0</v>
      </c>
      <c r="H134" s="119">
        <v>0</v>
      </c>
      <c r="I134" s="10"/>
      <c r="J134" s="10"/>
      <c r="K134" s="88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</row>
    <row r="135" spans="1:241" s="8" customFormat="1" ht="13.95" hidden="1" customHeight="1">
      <c r="A135" s="96"/>
      <c r="B135" s="100" t="s">
        <v>146</v>
      </c>
      <c r="C135" s="100" t="s">
        <v>231</v>
      </c>
      <c r="D135" s="101">
        <v>110</v>
      </c>
      <c r="E135" s="102"/>
      <c r="F135" s="108" t="str">
        <f t="shared" si="8"/>
        <v>-</v>
      </c>
      <c r="G135" s="109">
        <f t="shared" si="9"/>
        <v>0</v>
      </c>
      <c r="H135" s="119">
        <v>0</v>
      </c>
      <c r="I135" s="10"/>
      <c r="J135" s="10"/>
      <c r="K135" s="88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</row>
    <row r="136" spans="1:241" s="8" customFormat="1" ht="13.95" hidden="1" customHeight="1">
      <c r="A136" s="96"/>
      <c r="B136" s="100" t="s">
        <v>311</v>
      </c>
      <c r="C136" s="100" t="s">
        <v>312</v>
      </c>
      <c r="D136" s="101">
        <v>89</v>
      </c>
      <c r="E136" s="102"/>
      <c r="F136" s="108" t="str">
        <f t="shared" si="8"/>
        <v>-</v>
      </c>
      <c r="G136" s="109">
        <f t="shared" si="9"/>
        <v>0</v>
      </c>
      <c r="H136" s="119">
        <v>0</v>
      </c>
      <c r="I136" s="10"/>
      <c r="J136" s="10"/>
      <c r="K136" s="88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</row>
    <row r="137" spans="1:241" s="8" customFormat="1" ht="13.95" hidden="1" customHeight="1">
      <c r="A137" s="96"/>
      <c r="B137" s="100" t="s">
        <v>102</v>
      </c>
      <c r="C137" s="100" t="s">
        <v>187</v>
      </c>
      <c r="D137" s="101">
        <v>36</v>
      </c>
      <c r="E137" s="102"/>
      <c r="F137" s="108" t="str">
        <f t="shared" si="8"/>
        <v>-</v>
      </c>
      <c r="G137" s="109">
        <f t="shared" si="9"/>
        <v>0</v>
      </c>
      <c r="H137" s="119">
        <v>0</v>
      </c>
      <c r="I137" s="10"/>
      <c r="J137" s="10"/>
      <c r="K137" s="88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</row>
    <row r="138" spans="1:241" s="8" customFormat="1" ht="13.95" hidden="1" customHeight="1">
      <c r="A138" s="96"/>
      <c r="B138" s="100" t="s">
        <v>148</v>
      </c>
      <c r="C138" s="100" t="s">
        <v>233</v>
      </c>
      <c r="D138" s="101">
        <v>52</v>
      </c>
      <c r="E138" s="102"/>
      <c r="F138" s="108" t="str">
        <f t="shared" si="8"/>
        <v>-</v>
      </c>
      <c r="G138" s="109">
        <f t="shared" si="9"/>
        <v>0</v>
      </c>
      <c r="H138" s="119">
        <v>0</v>
      </c>
      <c r="I138" s="10"/>
      <c r="J138" s="10"/>
      <c r="K138" s="88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</row>
    <row r="139" spans="1:241" s="8" customFormat="1" ht="13.95" hidden="1" customHeight="1">
      <c r="A139" s="96"/>
      <c r="B139" s="100" t="s">
        <v>121</v>
      </c>
      <c r="C139" s="100" t="s">
        <v>206</v>
      </c>
      <c r="D139" s="101">
        <v>101</v>
      </c>
      <c r="E139" s="102"/>
      <c r="F139" s="108" t="str">
        <f t="shared" si="8"/>
        <v>-</v>
      </c>
      <c r="G139" s="109">
        <f t="shared" si="9"/>
        <v>0</v>
      </c>
      <c r="H139" s="119">
        <v>0</v>
      </c>
      <c r="I139" s="10"/>
      <c r="J139" s="10"/>
      <c r="K139" s="88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</row>
    <row r="140" spans="1:241" s="8" customFormat="1" ht="13.95" hidden="1" customHeight="1">
      <c r="A140" s="96"/>
      <c r="B140" s="100" t="s">
        <v>150</v>
      </c>
      <c r="C140" s="100" t="s">
        <v>235</v>
      </c>
      <c r="D140" s="101">
        <v>69</v>
      </c>
      <c r="E140" s="102"/>
      <c r="F140" s="108" t="str">
        <f t="shared" si="8"/>
        <v>-</v>
      </c>
      <c r="G140" s="109">
        <f t="shared" si="9"/>
        <v>0</v>
      </c>
      <c r="H140" s="119">
        <v>0</v>
      </c>
      <c r="I140" s="10"/>
      <c r="J140" s="10"/>
      <c r="K140" s="88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</row>
    <row r="141" spans="1:241" s="8" customFormat="1" ht="13.95" hidden="1" customHeight="1">
      <c r="A141" s="96"/>
      <c r="B141" s="100" t="s">
        <v>299</v>
      </c>
      <c r="C141" s="100" t="s">
        <v>300</v>
      </c>
      <c r="D141" s="101">
        <v>39</v>
      </c>
      <c r="E141" s="102"/>
      <c r="F141" s="108" t="str">
        <f t="shared" si="8"/>
        <v>-</v>
      </c>
      <c r="G141" s="109">
        <f t="shared" si="9"/>
        <v>0</v>
      </c>
      <c r="H141" s="119">
        <v>0</v>
      </c>
      <c r="I141" s="10"/>
      <c r="J141" s="10"/>
      <c r="K141" s="88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</row>
    <row r="142" spans="1:241" s="8" customFormat="1" ht="13.95" hidden="1" customHeight="1">
      <c r="A142" s="96"/>
      <c r="B142" s="100" t="s">
        <v>151</v>
      </c>
      <c r="C142" s="100" t="s">
        <v>236</v>
      </c>
      <c r="D142" s="101">
        <v>84</v>
      </c>
      <c r="E142" s="102"/>
      <c r="F142" s="108" t="str">
        <f t="shared" si="8"/>
        <v>-</v>
      </c>
      <c r="G142" s="109">
        <f t="shared" si="9"/>
        <v>0</v>
      </c>
      <c r="H142" s="119">
        <v>0</v>
      </c>
      <c r="I142" s="10"/>
      <c r="J142" s="10"/>
      <c r="K142" s="88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</row>
    <row r="143" spans="1:241" s="8" customFormat="1" ht="13.95" hidden="1" customHeight="1">
      <c r="A143" s="96"/>
      <c r="B143" s="100" t="s">
        <v>152</v>
      </c>
      <c r="C143" s="100" t="s">
        <v>237</v>
      </c>
      <c r="D143" s="101">
        <v>109</v>
      </c>
      <c r="E143" s="102"/>
      <c r="F143" s="108" t="str">
        <f t="shared" si="8"/>
        <v>-</v>
      </c>
      <c r="G143" s="109">
        <f t="shared" si="9"/>
        <v>0</v>
      </c>
      <c r="H143" s="119">
        <v>0</v>
      </c>
      <c r="I143" s="10"/>
      <c r="J143" s="10"/>
      <c r="K143" s="88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</row>
    <row r="144" spans="1:241" s="8" customFormat="1" ht="13.95" hidden="1" customHeight="1">
      <c r="A144" s="96"/>
      <c r="B144" s="100" t="s">
        <v>153</v>
      </c>
      <c r="C144" s="100" t="s">
        <v>238</v>
      </c>
      <c r="D144" s="101">
        <v>62</v>
      </c>
      <c r="E144" s="102"/>
      <c r="F144" s="108" t="str">
        <f t="shared" si="8"/>
        <v>-</v>
      </c>
      <c r="G144" s="109">
        <f t="shared" si="9"/>
        <v>0</v>
      </c>
      <c r="H144" s="119">
        <v>0</v>
      </c>
      <c r="I144" s="10"/>
      <c r="J144" s="10"/>
      <c r="K144" s="88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</row>
    <row r="145" spans="1:241" s="8" customFormat="1" ht="13.95" hidden="1" customHeight="1">
      <c r="A145" s="96"/>
      <c r="B145" s="100" t="s">
        <v>154</v>
      </c>
      <c r="C145" s="100" t="s">
        <v>239</v>
      </c>
      <c r="D145" s="101">
        <v>62</v>
      </c>
      <c r="E145" s="102"/>
      <c r="F145" s="108" t="str">
        <f t="shared" si="8"/>
        <v>-</v>
      </c>
      <c r="G145" s="109">
        <f t="shared" si="9"/>
        <v>0</v>
      </c>
      <c r="H145" s="119">
        <v>0</v>
      </c>
      <c r="I145" s="10"/>
      <c r="J145" s="10"/>
      <c r="K145" s="88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</row>
    <row r="146" spans="1:241" s="8" customFormat="1" ht="13.95" hidden="1" customHeight="1">
      <c r="A146" s="96"/>
      <c r="B146" s="100" t="s">
        <v>340</v>
      </c>
      <c r="C146" s="100" t="s">
        <v>341</v>
      </c>
      <c r="D146" s="101">
        <v>98</v>
      </c>
      <c r="E146" s="102"/>
      <c r="F146" s="108" t="str">
        <f t="shared" si="8"/>
        <v>-</v>
      </c>
      <c r="G146" s="109">
        <f t="shared" si="9"/>
        <v>0</v>
      </c>
      <c r="H146" s="119">
        <v>0</v>
      </c>
      <c r="I146" s="10"/>
      <c r="J146" s="10"/>
      <c r="K146" s="88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</row>
    <row r="147" spans="1:241" s="8" customFormat="1" ht="13.95" hidden="1" customHeight="1">
      <c r="A147" s="96"/>
      <c r="B147" s="100" t="s">
        <v>285</v>
      </c>
      <c r="C147" s="100" t="s">
        <v>286</v>
      </c>
      <c r="D147" s="101">
        <v>86</v>
      </c>
      <c r="E147" s="102"/>
      <c r="F147" s="108" t="str">
        <f t="shared" si="8"/>
        <v>-</v>
      </c>
      <c r="G147" s="109">
        <f t="shared" si="9"/>
        <v>0</v>
      </c>
      <c r="H147" s="119">
        <v>0</v>
      </c>
      <c r="I147" s="10"/>
      <c r="J147" s="10"/>
      <c r="K147" s="88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</row>
    <row r="148" spans="1:241" s="8" customFormat="1" ht="13.95" hidden="1" customHeight="1">
      <c r="A148" s="96"/>
      <c r="B148" s="100" t="s">
        <v>157</v>
      </c>
      <c r="C148" s="100" t="s">
        <v>242</v>
      </c>
      <c r="D148" s="101">
        <v>94</v>
      </c>
      <c r="E148" s="102"/>
      <c r="F148" s="108" t="str">
        <f t="shared" ref="F148" si="10">IF(E148="","-",E148/125)</f>
        <v>-</v>
      </c>
      <c r="G148" s="109">
        <f t="shared" ref="G148" si="11">E148*D148</f>
        <v>0</v>
      </c>
      <c r="H148" s="119">
        <v>0</v>
      </c>
      <c r="I148" s="10"/>
      <c r="J148" s="10"/>
      <c r="K148" s="88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</row>
    <row r="150" spans="1:241">
      <c r="C150" s="94" t="s">
        <v>338</v>
      </c>
    </row>
    <row r="151" spans="1:241">
      <c r="C151" s="94" t="s">
        <v>339</v>
      </c>
    </row>
    <row r="152" spans="1:241">
      <c r="C152"/>
    </row>
  </sheetData>
  <sheetProtection formatCells="0" formatColumns="0" formatRows="0" insertColumns="0" insertRows="0" autoFilter="0"/>
  <autoFilter ref="B19:H148">
    <filterColumn colId="6">
      <filters>
        <filter val="&gt;100"/>
        <filter val="100"/>
        <filter val="25"/>
        <filter val="50"/>
        <filter val="75"/>
        <filter val="76"/>
      </filters>
    </filterColumn>
  </autoFilter>
  <sortState ref="B20:J122">
    <sortCondition ref="C19"/>
  </sortState>
  <mergeCells count="2">
    <mergeCell ref="C4:E4"/>
    <mergeCell ref="C2:I2"/>
  </mergeCells>
  <conditionalFormatting sqref="E5">
    <cfRule type="containsText" dxfId="0" priority="2" operator="containsText" text="нет">
      <formula>NOT(ISERROR(SEARCH("нет",E5)))</formula>
    </cfRule>
    <cfRule type="iconSet" priority="3">
      <iconSet iconSet="3Symbols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E5">
      <formula1>"да,нет"</formula1>
    </dataValidation>
    <dataValidation type="custom" allowBlank="1" showInputMessage="1" showErrorMessage="1" errorTitle="PlantMarket" error="Пожалуйста, ознакомьтесь с условиями работы и подтвердите своё согласие с ними в шапке прайс-листа." sqref="D107 E20:E148">
      <formula1>$E$5&lt;&gt;"нет"</formula1>
    </dataValidation>
  </dataValidations>
  <hyperlinks>
    <hyperlink ref="C4" location="'Условия работы'!A1" display="&gt;&gt;&gt; Условия работы &lt;&lt;&lt;"/>
    <hyperlink ref="E1" r:id="rId1"/>
  </hyperlinks>
  <pageMargins left="0.31496062992125984" right="0.11811023622047245" top="0.15748031496062992" bottom="0.15748031496062992" header="0.31496062992125984" footer="0.31496062992125984"/>
  <pageSetup paperSize="9" scale="7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BH107"/>
  <sheetViews>
    <sheetView showGridLines="0" zoomScaleNormal="100" workbookViewId="0">
      <selection activeCell="T13" sqref="T13"/>
    </sheetView>
  </sheetViews>
  <sheetFormatPr defaultColWidth="9.28515625" defaultRowHeight="14.4"/>
  <cols>
    <col min="1" max="1" width="4" style="57" customWidth="1"/>
    <col min="2" max="2" width="6.7109375" style="61" customWidth="1"/>
    <col min="3" max="15" width="9.28515625" style="57"/>
    <col min="16" max="16" width="11.7109375" style="57" customWidth="1"/>
    <col min="17" max="16384" width="9.28515625" style="57"/>
  </cols>
  <sheetData>
    <row r="1" spans="2:16" s="14" customFormat="1" ht="15" thickTop="1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2:16" s="14" customFormat="1">
      <c r="B2" s="15"/>
      <c r="P2" s="16"/>
    </row>
    <row r="3" spans="2:16" s="14" customFormat="1">
      <c r="B3" s="15"/>
      <c r="P3" s="16"/>
    </row>
    <row r="4" spans="2:16" s="14" customFormat="1">
      <c r="B4" s="15"/>
      <c r="P4" s="16"/>
    </row>
    <row r="5" spans="2:16" s="14" customFormat="1">
      <c r="B5" s="15"/>
      <c r="P5" s="16"/>
    </row>
    <row r="6" spans="2:16" s="19" customFormat="1" ht="16.5" customHeight="1">
      <c r="B6" s="17"/>
      <c r="C6" s="18"/>
      <c r="P6" s="20"/>
    </row>
    <row r="7" spans="2:16" s="21" customFormat="1" ht="12" customHeight="1">
      <c r="B7" s="17"/>
      <c r="C7" s="18"/>
      <c r="P7" s="22"/>
    </row>
    <row r="8" spans="2:16" s="14" customFormat="1" ht="12" customHeight="1">
      <c r="B8" s="15"/>
      <c r="C8" s="18"/>
      <c r="P8" s="16"/>
    </row>
    <row r="9" spans="2:16" s="14" customFormat="1" ht="12" customHeight="1">
      <c r="B9" s="23"/>
      <c r="C9" s="18"/>
      <c r="P9" s="16"/>
    </row>
    <row r="10" spans="2:16" s="14" customFormat="1" ht="12" customHeight="1">
      <c r="B10" s="23"/>
      <c r="C10" s="18"/>
      <c r="P10" s="16"/>
    </row>
    <row r="11" spans="2:16" s="14" customFormat="1" ht="16.5" customHeight="1">
      <c r="B11" s="15"/>
      <c r="P11" s="16"/>
    </row>
    <row r="12" spans="2:16" s="14" customFormat="1" ht="20.25" customHeight="1">
      <c r="B12" s="15"/>
      <c r="P12" s="16"/>
    </row>
    <row r="13" spans="2:16" s="26" customFormat="1" ht="17.25" customHeight="1">
      <c r="B13" s="24" t="s">
        <v>5</v>
      </c>
      <c r="C13" s="25" t="s">
        <v>6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P13" s="27"/>
    </row>
    <row r="14" spans="2:16" s="32" customFormat="1" ht="15.6">
      <c r="B14" s="28" t="s">
        <v>7</v>
      </c>
      <c r="C14" s="29"/>
      <c r="D14" s="30"/>
      <c r="E14" s="30"/>
      <c r="F14" s="30"/>
      <c r="G14" s="30"/>
      <c r="H14" s="31" t="s">
        <v>8</v>
      </c>
      <c r="I14" s="29"/>
      <c r="J14" s="30"/>
      <c r="K14" s="30"/>
      <c r="L14" s="30"/>
      <c r="M14" s="30"/>
      <c r="N14" s="30"/>
      <c r="P14" s="33"/>
    </row>
    <row r="15" spans="2:16" s="39" customFormat="1">
      <c r="B15" s="34"/>
      <c r="C15" s="35" t="s">
        <v>9</v>
      </c>
      <c r="D15" s="36"/>
      <c r="E15" s="36"/>
      <c r="F15" s="36"/>
      <c r="G15" s="36"/>
      <c r="H15" s="37" t="s">
        <v>10</v>
      </c>
      <c r="I15" s="38" t="s">
        <v>11</v>
      </c>
      <c r="J15" s="36"/>
      <c r="K15" s="36"/>
      <c r="L15" s="36"/>
      <c r="M15" s="36"/>
      <c r="N15" s="36"/>
      <c r="P15" s="40"/>
    </row>
    <row r="16" spans="2:16" s="39" customFormat="1">
      <c r="B16" s="34"/>
      <c r="C16" s="35" t="s">
        <v>12</v>
      </c>
      <c r="D16" s="36"/>
      <c r="E16" s="36"/>
      <c r="F16" s="36"/>
      <c r="G16" s="36"/>
      <c r="H16" s="37" t="s">
        <v>10</v>
      </c>
      <c r="I16" s="38" t="s">
        <v>13</v>
      </c>
      <c r="J16" s="36"/>
      <c r="K16" s="36"/>
      <c r="L16" s="36"/>
      <c r="M16" s="36"/>
      <c r="N16" s="36"/>
      <c r="P16" s="40"/>
    </row>
    <row r="17" spans="2:22" s="39" customFormat="1">
      <c r="B17" s="34"/>
      <c r="C17" s="35" t="s">
        <v>14</v>
      </c>
      <c r="D17" s="36"/>
      <c r="E17" s="36"/>
      <c r="F17" s="36"/>
      <c r="G17" s="36"/>
      <c r="H17" s="37" t="s">
        <v>10</v>
      </c>
      <c r="I17" s="38" t="s">
        <v>15</v>
      </c>
      <c r="J17" s="36"/>
      <c r="K17" s="36"/>
      <c r="L17" s="36"/>
      <c r="M17" s="36"/>
      <c r="N17" s="36"/>
      <c r="P17" s="40"/>
    </row>
    <row r="18" spans="2:22" s="39" customFormat="1">
      <c r="B18" s="34"/>
      <c r="C18" s="35" t="s">
        <v>16</v>
      </c>
      <c r="D18" s="36"/>
      <c r="E18" s="36"/>
      <c r="F18" s="36"/>
      <c r="G18" s="36"/>
      <c r="H18" s="37" t="s">
        <v>10</v>
      </c>
      <c r="I18" s="38" t="s">
        <v>17</v>
      </c>
      <c r="J18" s="36"/>
      <c r="K18" s="36"/>
      <c r="L18" s="36"/>
      <c r="M18" s="36"/>
      <c r="N18" s="36"/>
      <c r="P18" s="40"/>
      <c r="V18" s="41"/>
    </row>
    <row r="19" spans="2:22" s="44" customFormat="1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P19" s="45"/>
      <c r="V19" s="46"/>
    </row>
    <row r="20" spans="2:22" s="14" customFormat="1" ht="15.6">
      <c r="B20" s="24" t="s">
        <v>5</v>
      </c>
      <c r="C20" s="25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P20" s="16"/>
      <c r="V20" s="46"/>
    </row>
    <row r="21" spans="2:22" s="39" customFormat="1">
      <c r="B21" s="34"/>
      <c r="C21" s="35" t="s">
        <v>19</v>
      </c>
      <c r="D21" s="36"/>
      <c r="E21" s="36"/>
      <c r="F21" s="36"/>
      <c r="G21" s="36"/>
      <c r="H21" s="37"/>
      <c r="I21" s="38"/>
      <c r="J21" s="36"/>
      <c r="K21" s="36"/>
      <c r="L21" s="36"/>
      <c r="M21" s="36"/>
      <c r="N21" s="36"/>
      <c r="P21" s="40"/>
    </row>
    <row r="22" spans="2:22" s="14" customForma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P22" s="16"/>
    </row>
    <row r="23" spans="2:22" s="14" customFormat="1">
      <c r="B23" s="47"/>
      <c r="P23" s="16"/>
    </row>
    <row r="24" spans="2:22" s="14" customFormat="1">
      <c r="B24" s="47"/>
      <c r="P24" s="16"/>
    </row>
    <row r="25" spans="2:22" s="14" customFormat="1">
      <c r="B25" s="47"/>
      <c r="P25" s="16"/>
    </row>
    <row r="26" spans="2:22" s="50" customFormat="1" ht="15.6">
      <c r="B26" s="48" t="s">
        <v>5</v>
      </c>
      <c r="C26" s="49" t="s">
        <v>20</v>
      </c>
      <c r="P26" s="51"/>
    </row>
    <row r="27" spans="2:22" s="14" customFormat="1">
      <c r="B27" s="47"/>
      <c r="C27" s="35" t="s">
        <v>21</v>
      </c>
      <c r="P27" s="16"/>
    </row>
    <row r="28" spans="2:22" s="14" customFormat="1">
      <c r="B28" s="47"/>
      <c r="C28" s="35" t="s">
        <v>22</v>
      </c>
      <c r="P28" s="16"/>
    </row>
    <row r="29" spans="2:22" s="50" customFormat="1" ht="15.6">
      <c r="B29" s="48" t="s">
        <v>5</v>
      </c>
      <c r="C29" s="49" t="s">
        <v>23</v>
      </c>
      <c r="P29" s="51"/>
    </row>
    <row r="30" spans="2:22" s="54" customFormat="1" ht="45" customHeight="1">
      <c r="B30" s="52" t="s">
        <v>5</v>
      </c>
      <c r="C30" s="114" t="s">
        <v>24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53"/>
    </row>
    <row r="31" spans="2:22" s="14" customFormat="1">
      <c r="B31" s="47"/>
      <c r="C31" s="112" t="s">
        <v>25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6"/>
    </row>
    <row r="32" spans="2:22" s="14" customFormat="1" ht="29.25" customHeight="1">
      <c r="B32" s="47"/>
      <c r="C32" s="116" t="s">
        <v>26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6"/>
    </row>
    <row r="33" spans="2:16" s="14" customFormat="1" ht="30" customHeight="1">
      <c r="B33" s="47"/>
      <c r="C33" s="116" t="s">
        <v>27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6"/>
    </row>
    <row r="34" spans="2:16" s="14" customFormat="1" ht="29.25" customHeight="1">
      <c r="B34" s="47"/>
      <c r="C34" s="112" t="s">
        <v>28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6"/>
    </row>
    <row r="35" spans="2:16" s="50" customFormat="1" ht="30.75" customHeight="1">
      <c r="B35" s="52" t="s">
        <v>5</v>
      </c>
      <c r="C35" s="114" t="s">
        <v>29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51"/>
    </row>
    <row r="36" spans="2:16" s="14" customFormat="1" ht="29.25" customHeight="1">
      <c r="B36" s="47"/>
      <c r="C36" s="112" t="s">
        <v>30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6"/>
    </row>
    <row r="37" spans="2:16" s="14" customFormat="1" ht="29.25" customHeight="1">
      <c r="B37" s="47"/>
      <c r="C37" s="112" t="s">
        <v>31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6"/>
    </row>
    <row r="38" spans="2:16" s="50" customFormat="1" ht="30.75" customHeight="1">
      <c r="B38" s="52" t="s">
        <v>5</v>
      </c>
      <c r="C38" s="114" t="s">
        <v>32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51"/>
    </row>
    <row r="39" spans="2:16" s="14" customFormat="1">
      <c r="B39" s="47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6"/>
    </row>
    <row r="40" spans="2:16" s="14" customFormat="1">
      <c r="B40" s="4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6"/>
    </row>
    <row r="41" spans="2:16" s="14" customFormat="1">
      <c r="B41" s="4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6"/>
    </row>
    <row r="42" spans="2:16" s="14" customFormat="1" ht="28.5" customHeight="1">
      <c r="B42" s="52" t="s">
        <v>5</v>
      </c>
      <c r="C42" s="114" t="s">
        <v>33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6"/>
    </row>
    <row r="43" spans="2:16" s="54" customFormat="1" ht="30" customHeight="1">
      <c r="B43" s="52" t="s">
        <v>5</v>
      </c>
      <c r="C43" s="114" t="s">
        <v>34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53"/>
    </row>
    <row r="44" spans="2:16" s="14" customFormat="1" ht="30" customHeight="1">
      <c r="B44" s="47"/>
      <c r="C44" s="112" t="s">
        <v>35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6"/>
    </row>
    <row r="45" spans="2:16" s="14" customFormat="1" ht="29.25" customHeight="1">
      <c r="B45" s="47"/>
      <c r="C45" s="112" t="s">
        <v>36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6"/>
    </row>
    <row r="46" spans="2:16" s="54" customFormat="1" ht="15">
      <c r="B46" s="52" t="s">
        <v>5</v>
      </c>
      <c r="C46" s="114" t="s">
        <v>37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53"/>
    </row>
    <row r="47" spans="2:16" s="14" customFormat="1" ht="44.25" customHeight="1">
      <c r="B47" s="47"/>
      <c r="C47" s="112" t="s">
        <v>38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6"/>
    </row>
    <row r="48" spans="2:16" s="54" customFormat="1" ht="15">
      <c r="B48" s="52" t="s">
        <v>5</v>
      </c>
      <c r="C48" s="114" t="s">
        <v>39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53"/>
    </row>
    <row r="49" spans="2:16" s="14" customFormat="1" ht="29.25" customHeight="1">
      <c r="B49" s="47"/>
      <c r="C49" s="112" t="s">
        <v>40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6"/>
    </row>
    <row r="50" spans="2:16" s="54" customFormat="1" ht="30" customHeight="1">
      <c r="B50" s="52" t="s">
        <v>5</v>
      </c>
      <c r="C50" s="114" t="s">
        <v>41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53"/>
    </row>
    <row r="51" spans="2:16" s="14" customFormat="1" ht="30.75" customHeight="1">
      <c r="B51" s="47"/>
      <c r="C51" s="112" t="s">
        <v>42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6"/>
    </row>
    <row r="52" spans="2:16" s="14" customFormat="1" ht="30.75" customHeight="1">
      <c r="B52" s="47"/>
      <c r="C52" s="112" t="s">
        <v>43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6"/>
    </row>
    <row r="53" spans="2:16" s="14" customFormat="1" ht="30.75" customHeight="1">
      <c r="B53" s="47"/>
      <c r="C53" s="112" t="s">
        <v>44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6"/>
    </row>
    <row r="54" spans="2:16" s="14" customFormat="1" ht="42" customHeight="1">
      <c r="B54" s="52" t="s">
        <v>5</v>
      </c>
      <c r="C54" s="114" t="s">
        <v>45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6"/>
    </row>
    <row r="55" spans="2:16" s="14" customFormat="1">
      <c r="B55" s="47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16"/>
    </row>
    <row r="56" spans="2:16" s="14" customFormat="1">
      <c r="B56" s="47"/>
      <c r="P56" s="16"/>
    </row>
    <row r="57" spans="2:16" s="14" customFormat="1">
      <c r="B57" s="47"/>
      <c r="P57" s="16"/>
    </row>
    <row r="58" spans="2:16" s="14" customFormat="1">
      <c r="B58" s="47"/>
      <c r="P58" s="16"/>
    </row>
    <row r="59" spans="2:16" s="14" customFormat="1" ht="17.25" customHeight="1">
      <c r="B59" s="52" t="s">
        <v>5</v>
      </c>
      <c r="C59" s="114" t="s">
        <v>46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6"/>
    </row>
    <row r="60" spans="2:16" s="14" customFormat="1">
      <c r="B60" s="47"/>
      <c r="C60" s="112" t="s">
        <v>47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6"/>
    </row>
    <row r="61" spans="2:16" s="14" customFormat="1">
      <c r="B61" s="47"/>
      <c r="C61" s="112" t="s">
        <v>48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6"/>
    </row>
    <row r="62" spans="2:16" s="14" customFormat="1" ht="31.5" customHeight="1">
      <c r="B62" s="52" t="s">
        <v>5</v>
      </c>
      <c r="C62" s="114" t="s">
        <v>49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6"/>
    </row>
    <row r="63" spans="2:16" s="14" customFormat="1" ht="31.5" customHeight="1">
      <c r="B63" s="52"/>
      <c r="C63" s="112" t="s">
        <v>50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6"/>
    </row>
    <row r="64" spans="2:16" s="14" customFormat="1" ht="29.25" customHeight="1">
      <c r="B64" s="52"/>
      <c r="C64" s="112" t="s">
        <v>51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6"/>
    </row>
    <row r="65" spans="2:60" s="14" customFormat="1">
      <c r="B65" s="47"/>
      <c r="C65" s="112" t="s">
        <v>52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6"/>
    </row>
    <row r="66" spans="2:60" s="14" customFormat="1">
      <c r="B66" s="47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16"/>
    </row>
    <row r="67" spans="2:60" s="14" customFormat="1">
      <c r="B67" s="4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16"/>
    </row>
    <row r="68" spans="2:60" s="14" customFormat="1">
      <c r="B68" s="4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16"/>
    </row>
    <row r="69" spans="2:60" s="14" customFormat="1">
      <c r="B69" s="4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16"/>
    </row>
    <row r="70" spans="2:60" s="14" customFormat="1" ht="45" customHeight="1">
      <c r="B70" s="52" t="s">
        <v>5</v>
      </c>
      <c r="C70" s="114" t="s">
        <v>53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6"/>
    </row>
    <row r="71" spans="2:60" s="14" customFormat="1" ht="29.25" customHeight="1">
      <c r="B71" s="52"/>
      <c r="C71" s="112" t="s">
        <v>54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6"/>
    </row>
    <row r="72" spans="2:60" s="14" customFormat="1" ht="15">
      <c r="B72" s="52" t="s">
        <v>5</v>
      </c>
      <c r="C72" s="114" t="s">
        <v>55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6"/>
    </row>
    <row r="73" spans="2:60" s="14" customFormat="1" ht="15">
      <c r="B73" s="52"/>
      <c r="C73" s="112" t="s">
        <v>56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6"/>
    </row>
    <row r="74" spans="2:60" s="14" customFormat="1" ht="59.25" customHeight="1">
      <c r="B74" s="52"/>
      <c r="C74" s="112" t="s">
        <v>57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6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</row>
    <row r="75" spans="2:60" s="14" customFormat="1">
      <c r="B75" s="47"/>
      <c r="C75" s="112" t="s">
        <v>58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6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</row>
    <row r="76" spans="2:60" s="14" customFormat="1">
      <c r="B76" s="47"/>
      <c r="C76" s="115" t="s">
        <v>59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6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</row>
    <row r="77" spans="2:60" s="14" customFormat="1">
      <c r="B77" s="47"/>
      <c r="C77" s="115" t="s">
        <v>60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6"/>
      <c r="S77" s="113" t="s">
        <v>61</v>
      </c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</row>
    <row r="78" spans="2:60" s="14" customFormat="1">
      <c r="B78" s="47"/>
      <c r="C78" s="116" t="s">
        <v>62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6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</row>
    <row r="79" spans="2:60" s="14" customFormat="1" ht="30.75" customHeight="1">
      <c r="B79" s="47"/>
      <c r="C79" s="112" t="s">
        <v>63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6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</row>
    <row r="80" spans="2:60" s="14" customFormat="1">
      <c r="B80" s="47"/>
      <c r="C80" s="112" t="s">
        <v>64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6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</row>
    <row r="81" spans="2:60" s="14" customFormat="1" ht="45" customHeight="1">
      <c r="B81" s="52" t="s">
        <v>5</v>
      </c>
      <c r="C81" s="114" t="s">
        <v>65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6"/>
    </row>
    <row r="82" spans="2:60" s="14" customFormat="1" ht="30" customHeight="1">
      <c r="B82" s="47"/>
      <c r="C82" s="112" t="s">
        <v>66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6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</row>
    <row r="83" spans="2:60" s="14" customFormat="1" ht="45" customHeight="1">
      <c r="B83" s="47"/>
      <c r="C83" s="112" t="s">
        <v>67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6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</row>
    <row r="84" spans="2:60" s="14" customFormat="1">
      <c r="B84" s="4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1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</row>
    <row r="85" spans="2:60" s="14" customFormat="1">
      <c r="B85" s="4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1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</row>
    <row r="86" spans="2:60" s="14" customFormat="1">
      <c r="B86" s="47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1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</row>
    <row r="87" spans="2:60" s="14" customFormat="1">
      <c r="B87" s="4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1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</row>
    <row r="88" spans="2:60" s="14" customFormat="1" ht="15">
      <c r="B88" s="52" t="s">
        <v>5</v>
      </c>
      <c r="C88" s="114" t="s">
        <v>68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6"/>
    </row>
    <row r="89" spans="2:60" s="14" customFormat="1">
      <c r="B89" s="15"/>
      <c r="P89" s="16"/>
    </row>
    <row r="90" spans="2:60" s="14" customFormat="1">
      <c r="B90" s="15"/>
      <c r="P90" s="16"/>
    </row>
    <row r="91" spans="2:60"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6"/>
    </row>
    <row r="92" spans="2:60"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6"/>
    </row>
    <row r="93" spans="2:60"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6"/>
    </row>
    <row r="94" spans="2:60"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6"/>
    </row>
    <row r="95" spans="2:60"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6"/>
    </row>
    <row r="96" spans="2:60"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6"/>
    </row>
    <row r="97" spans="2:16"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6"/>
    </row>
    <row r="98" spans="2:16"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6"/>
    </row>
    <row r="99" spans="2:16"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6"/>
    </row>
    <row r="100" spans="2:16"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6"/>
    </row>
    <row r="101" spans="2:16"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6"/>
    </row>
    <row r="102" spans="2:16"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6"/>
    </row>
    <row r="103" spans="2:16"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6"/>
    </row>
    <row r="104" spans="2:16"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6"/>
    </row>
    <row r="105" spans="2:16"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6"/>
    </row>
    <row r="106" spans="2:16" ht="15" thickBo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60"/>
    </row>
    <row r="107" spans="2:16" ht="15" thickTop="1"/>
  </sheetData>
  <mergeCells count="53">
    <mergeCell ref="C44:O44"/>
    <mergeCell ref="C30:O30"/>
    <mergeCell ref="C31:O31"/>
    <mergeCell ref="C32:O32"/>
    <mergeCell ref="C33:O33"/>
    <mergeCell ref="C34:O34"/>
    <mergeCell ref="C35:O35"/>
    <mergeCell ref="C36:O36"/>
    <mergeCell ref="C37:O37"/>
    <mergeCell ref="C38:O38"/>
    <mergeCell ref="C42:O42"/>
    <mergeCell ref="C43:O43"/>
    <mergeCell ref="C45:O45"/>
    <mergeCell ref="C46:O46"/>
    <mergeCell ref="C47:O47"/>
    <mergeCell ref="C48:O48"/>
    <mergeCell ref="C49:O49"/>
    <mergeCell ref="C50:O50"/>
    <mergeCell ref="C51:O51"/>
    <mergeCell ref="C52:O52"/>
    <mergeCell ref="C53:O53"/>
    <mergeCell ref="C54:O54"/>
    <mergeCell ref="C71:O71"/>
    <mergeCell ref="C59:O59"/>
    <mergeCell ref="C60:O60"/>
    <mergeCell ref="C61:O61"/>
    <mergeCell ref="C62:O62"/>
    <mergeCell ref="C63:O63"/>
    <mergeCell ref="C64:O64"/>
    <mergeCell ref="C65:O65"/>
    <mergeCell ref="C70:O70"/>
    <mergeCell ref="C72:O72"/>
    <mergeCell ref="C73:O73"/>
    <mergeCell ref="C74:O74"/>
    <mergeCell ref="S74:BH74"/>
    <mergeCell ref="C75:O75"/>
    <mergeCell ref="S75:BH75"/>
    <mergeCell ref="C76:O76"/>
    <mergeCell ref="S76:BH76"/>
    <mergeCell ref="C77:O77"/>
    <mergeCell ref="S77:BH77"/>
    <mergeCell ref="C78:O78"/>
    <mergeCell ref="S78:BH78"/>
    <mergeCell ref="C83:O83"/>
    <mergeCell ref="S83:BH83"/>
    <mergeCell ref="C88:O88"/>
    <mergeCell ref="C79:O79"/>
    <mergeCell ref="S79:BH79"/>
    <mergeCell ref="C80:O80"/>
    <mergeCell ref="S80:BH80"/>
    <mergeCell ref="C81:O81"/>
    <mergeCell ref="C82:O82"/>
    <mergeCell ref="S82:BH8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Условия работы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PlantMarket;8-495-280-08-97</dc:creator>
  <dcterms:created xsi:type="dcterms:W3CDTF">2020-07-01T04:53:25Z</dcterms:created>
  <dcterms:modified xsi:type="dcterms:W3CDTF">2021-04-06T10:10:04Z</dcterms:modified>
</cp:coreProperties>
</file>