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\Desktop\"/>
    </mc:Choice>
  </mc:AlternateContent>
  <bookViews>
    <workbookView xWindow="0" yWindow="0" windowWidth="23004" windowHeight="8592"/>
  </bookViews>
  <sheets>
    <sheet name="2020-2021" sheetId="3" r:id="rId1"/>
    <sheet name="Условия работы" sheetId="2" r:id="rId2"/>
  </sheets>
  <externalReferences>
    <externalReference r:id="rId3"/>
  </externalReferences>
  <definedNames>
    <definedName name="_xlnm._FilterDatabase" localSheetId="0" hidden="1">'2020-2021'!$A$15:$J$126</definedName>
    <definedName name="ALVPRX">#REF!</definedName>
    <definedName name="COMPALV">#REF!</definedName>
    <definedName name="Excel_BuiltIn_Print_Area_2">#REF!</definedName>
    <definedName name="Excel_BuiltIn_Print_Area_2_1">#REF!</definedName>
    <definedName name="Excel_BuiltIn_Print_Area_2_1_1">#REF!</definedName>
    <definedName name="HYDNUM">#REF!</definedName>
    <definedName name="PDXCOMP">#REF!</definedName>
    <definedName name="PDXSPR">[1]PDX!#REF!</definedName>
    <definedName name="ROYAL">#REF!</definedName>
    <definedName name="tab">#REF!</definedName>
    <definedName name="table">'2020-2021'!$B$15:$B$126</definedName>
    <definedName name="tabt">#REF!</definedName>
    <definedName name="tabtabt">#REF!</definedName>
    <definedName name="Склады" localSheetId="0">#REF!</definedName>
    <definedName name="Склад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H8" i="3"/>
  <c r="H7" i="3"/>
  <c r="I39" i="3" l="1"/>
  <c r="J39" i="3"/>
  <c r="I55" i="3"/>
  <c r="J55" i="3"/>
  <c r="I43" i="3"/>
  <c r="J43" i="3"/>
  <c r="I56" i="3"/>
  <c r="J56" i="3"/>
  <c r="I21" i="3"/>
  <c r="J21" i="3"/>
  <c r="I17" i="3" l="1"/>
  <c r="I63" i="3" l="1"/>
  <c r="J63" i="3"/>
  <c r="J125" i="3" l="1"/>
  <c r="I125" i="3"/>
  <c r="J124" i="3"/>
  <c r="I124" i="3"/>
  <c r="J123" i="3"/>
  <c r="I123" i="3"/>
  <c r="J122" i="3"/>
  <c r="I122" i="3"/>
  <c r="J121" i="3"/>
  <c r="I121" i="3"/>
  <c r="J120" i="3"/>
  <c r="I120" i="3"/>
  <c r="J119" i="3"/>
  <c r="I119" i="3"/>
  <c r="J118" i="3"/>
  <c r="I118" i="3"/>
  <c r="J117" i="3"/>
  <c r="I117" i="3"/>
  <c r="J116" i="3"/>
  <c r="I116" i="3"/>
  <c r="J115" i="3"/>
  <c r="I115" i="3"/>
  <c r="J114" i="3"/>
  <c r="I114" i="3"/>
  <c r="J113" i="3"/>
  <c r="I113" i="3"/>
  <c r="J112" i="3"/>
  <c r="I112" i="3"/>
  <c r="J111" i="3"/>
  <c r="I111" i="3"/>
  <c r="J110" i="3"/>
  <c r="I110" i="3"/>
  <c r="J109" i="3"/>
  <c r="I109" i="3"/>
  <c r="J108" i="3"/>
  <c r="I108" i="3"/>
  <c r="J107" i="3"/>
  <c r="I107" i="3"/>
  <c r="J106" i="3"/>
  <c r="I106" i="3"/>
  <c r="J105" i="3"/>
  <c r="I105" i="3"/>
  <c r="J104" i="3"/>
  <c r="I104" i="3"/>
  <c r="J103" i="3"/>
  <c r="I103" i="3"/>
  <c r="J102" i="3"/>
  <c r="I102" i="3"/>
  <c r="J100" i="3"/>
  <c r="I100" i="3"/>
  <c r="J99" i="3"/>
  <c r="I99" i="3"/>
  <c r="J98" i="3"/>
  <c r="I98" i="3"/>
  <c r="J97" i="3"/>
  <c r="I97" i="3"/>
  <c r="J96" i="3"/>
  <c r="I96" i="3"/>
  <c r="J95" i="3"/>
  <c r="I95" i="3"/>
  <c r="J94" i="3"/>
  <c r="I94" i="3"/>
  <c r="J93" i="3"/>
  <c r="I93" i="3"/>
  <c r="J92" i="3"/>
  <c r="I92" i="3"/>
  <c r="J91" i="3"/>
  <c r="I91" i="3"/>
  <c r="J90" i="3"/>
  <c r="I90" i="3"/>
  <c r="J89" i="3"/>
  <c r="I89" i="3"/>
  <c r="J88" i="3"/>
  <c r="I88" i="3"/>
  <c r="J87" i="3"/>
  <c r="I87" i="3"/>
  <c r="J86" i="3"/>
  <c r="I86" i="3"/>
  <c r="J85" i="3"/>
  <c r="I85" i="3"/>
  <c r="J84" i="3"/>
  <c r="I84" i="3"/>
  <c r="J83" i="3"/>
  <c r="I83" i="3"/>
  <c r="J82" i="3"/>
  <c r="I82" i="3"/>
  <c r="J81" i="3"/>
  <c r="I81" i="3"/>
  <c r="J80" i="3"/>
  <c r="I80" i="3"/>
  <c r="J79" i="3"/>
  <c r="I79" i="3"/>
  <c r="J78" i="3"/>
  <c r="I78" i="3"/>
  <c r="J77" i="3"/>
  <c r="I77" i="3"/>
  <c r="J76" i="3"/>
  <c r="I76" i="3"/>
  <c r="J75" i="3"/>
  <c r="I75" i="3"/>
  <c r="J74" i="3"/>
  <c r="I74" i="3"/>
  <c r="J73" i="3"/>
  <c r="I73" i="3"/>
  <c r="J72" i="3"/>
  <c r="I72" i="3"/>
  <c r="J71" i="3"/>
  <c r="I71" i="3"/>
  <c r="J70" i="3"/>
  <c r="I70" i="3"/>
  <c r="J69" i="3"/>
  <c r="I69" i="3"/>
  <c r="J68" i="3"/>
  <c r="I68" i="3"/>
  <c r="J67" i="3"/>
  <c r="I67" i="3"/>
  <c r="J66" i="3"/>
  <c r="I66" i="3"/>
  <c r="J65" i="3"/>
  <c r="I65" i="3"/>
  <c r="J64" i="3"/>
  <c r="I64" i="3"/>
  <c r="J62" i="3"/>
  <c r="I62" i="3"/>
  <c r="J61" i="3"/>
  <c r="I61" i="3"/>
  <c r="J60" i="3"/>
  <c r="I60" i="3"/>
  <c r="J59" i="3"/>
  <c r="I59" i="3"/>
  <c r="J58" i="3"/>
  <c r="I58" i="3"/>
  <c r="J57" i="3"/>
  <c r="I57" i="3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2" i="3"/>
  <c r="I42" i="3"/>
  <c r="J41" i="3"/>
  <c r="I41" i="3"/>
  <c r="J40" i="3"/>
  <c r="I40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0" i="3"/>
  <c r="I20" i="3"/>
  <c r="J19" i="3"/>
  <c r="I19" i="3"/>
  <c r="I18" i="3"/>
  <c r="J17" i="3"/>
  <c r="I9" i="3"/>
  <c r="I8" i="3"/>
  <c r="I7" i="3"/>
  <c r="H9" i="3" l="1"/>
  <c r="H126" i="3"/>
</calcChain>
</file>

<file path=xl/sharedStrings.xml><?xml version="1.0" encoding="utf-8"?>
<sst xmlns="http://schemas.openxmlformats.org/spreadsheetml/2006/main" count="476" uniqueCount="317">
  <si>
    <r>
      <t xml:space="preserve">Черенки Р9  </t>
    </r>
    <r>
      <rPr>
        <sz val="20"/>
        <color indexed="8"/>
        <rFont val="Arial"/>
        <family val="2"/>
        <charset val="204"/>
      </rPr>
      <t>Питомник растений АСТ (Россия) 2020 - 2021</t>
    </r>
  </si>
  <si>
    <t>с условиями работы ознакомлен</t>
  </si>
  <si>
    <r>
      <t xml:space="preserve">Адрес склада: </t>
    </r>
    <r>
      <rPr>
        <sz val="10.5"/>
        <color indexed="8"/>
        <rFont val="Arial"/>
        <family val="2"/>
        <charset val="204"/>
      </rPr>
      <t>Владимирская область, Киржачский район, пос. Знаменское</t>
    </r>
  </si>
  <si>
    <t>Количество растений</t>
  </si>
  <si>
    <t>Задаток при бронировании: 30%, доплата 70% за неделю до отгрузки</t>
  </si>
  <si>
    <r>
      <t xml:space="preserve">Общий минимальный заказ </t>
    </r>
    <r>
      <rPr>
        <b/>
        <sz val="10.5"/>
        <rFont val="Arial"/>
        <family val="2"/>
        <charset val="204"/>
      </rPr>
      <t>30 тыс. ₽</t>
    </r>
  </si>
  <si>
    <t>Итоговая сумма заказа, ₽</t>
  </si>
  <si>
    <r>
      <t xml:space="preserve">Минимальный заказ на сорт - </t>
    </r>
    <r>
      <rPr>
        <b/>
        <sz val="10.5"/>
        <color rgb="FF000000"/>
        <rFont val="Arial"/>
        <family val="2"/>
        <charset val="204"/>
      </rPr>
      <t>24 шт.</t>
    </r>
  </si>
  <si>
    <t>Тара бесплатно</t>
  </si>
  <si>
    <t>Артикул</t>
  </si>
  <si>
    <t>Наименование</t>
  </si>
  <si>
    <t>*</t>
  </si>
  <si>
    <t>Лиственные растения</t>
  </si>
  <si>
    <t>Барбарис оттавский (Berberis ottawensis Superba Р9)</t>
  </si>
  <si>
    <t>Барбарис тунберга (Berberis thunbergii  Р9)</t>
  </si>
  <si>
    <t>Барбарис тунберга (Berberis thunbergii Atropurpurea Nana Р9)</t>
  </si>
  <si>
    <t>Барбарис тунберга (Berberis thunbergii Bagatelle Р9)</t>
  </si>
  <si>
    <t>Барбарис тунберга (Berberis thunbergii Coronita Р9)</t>
  </si>
  <si>
    <t>Барбарис тунберга (Berberis thunbergii Dart's Red Lady Р9)</t>
  </si>
  <si>
    <t>Барбарис тунберга (Berberis thunbergii Golden Ring Р9)</t>
  </si>
  <si>
    <t>Барбарис тунберга (Berberis thunbergii Lutin Rouge Р9)</t>
  </si>
  <si>
    <t>Барбарис тунберга (Berberis thunbergii Maria Р9)</t>
  </si>
  <si>
    <t>Барбарис тунберга (Berberis thunbergii Red Rocket Р9)</t>
  </si>
  <si>
    <t>Барбарис тунберга (Berberis thunbergii Rose Glow Р9)</t>
  </si>
  <si>
    <t>Бересклет крылатый (Euonymus alatus Compactus Р9)</t>
  </si>
  <si>
    <t>Голубика садовая (Vaccinium corymbosum Bluegold Р9)</t>
  </si>
  <si>
    <t>Голубика садовая (Vaccinium corymbosum Patriot)</t>
  </si>
  <si>
    <t>Гортензия метельчатая (Hydrangea paniculata Baby Lace Р9)</t>
  </si>
  <si>
    <t>Гортензия метельчатая (Hydrangea paniculata Diamantino Р9)</t>
  </si>
  <si>
    <t>Гортензия метельчатая (Hydrangea paniculata Little Lime Р9)</t>
  </si>
  <si>
    <t>Гортензия метельчатая (Hydrangea paniculata Phantom Р9)</t>
  </si>
  <si>
    <t>Гортензия метельчатая (Hydrangea paniculata Pink Lady Р9)</t>
  </si>
  <si>
    <t>Гортензия метельчатая (Hydrangea paniculata Pinky Promise Р9)</t>
  </si>
  <si>
    <t>Гортензия метельчатая (Hydrangea paniculata Polar Bear Р9)</t>
  </si>
  <si>
    <t>Гортензия метельчатая (Hydrangea paniculata Prim White Р9)</t>
  </si>
  <si>
    <t>Гортензия метельчатая (Hydrangea paniculata Silver Dollar Р9)</t>
  </si>
  <si>
    <t>Гортензия метельчатая (Hydrangea paniculata Strawberry blossom Р9)</t>
  </si>
  <si>
    <t>Гортензия метельчатая (Hydrangea paniculata Sugar Rush Р9)</t>
  </si>
  <si>
    <t>Гортензия метельчатая (Hydrangea paniculata Summer Love Р9)</t>
  </si>
  <si>
    <t>Гортензия метельчатая (Hydrangea paniculata Sundae Fraise Р9)</t>
  </si>
  <si>
    <t>Гортензия метельчатая (Hydrangea paniculata Touch of pink Р9)</t>
  </si>
  <si>
    <t>Дерен белый (Cornus alba Elegantissima P9)</t>
  </si>
  <si>
    <t>Калина обыкновенная (Viburnum opulus Roseum Р9)</t>
  </si>
  <si>
    <t>Кизильник блестящий (Cotoneaster lucidus Р9)</t>
  </si>
  <si>
    <t>Лапчатка кустарниковая (Potentilla fruticosa Abbotswood Р9)</t>
  </si>
  <si>
    <t>Лапчатка кустарниковая (Potentilla fruticosa Goldteppich Р9)</t>
  </si>
  <si>
    <t>Пузыреплодник калинолистный (Physocarpus opulifolius Lady in Red Р9)</t>
  </si>
  <si>
    <t>Пузыреплодник калинолистный (Physocarpus opulifolius Little Angel Р9)</t>
  </si>
  <si>
    <t>Пузыреплодник калинолистный (Physocarpus opulifolius Luteus Р9)</t>
  </si>
  <si>
    <t>Пузыреплодник калинолистный (Physocarpus opulifolius Red Baron Р9)</t>
  </si>
  <si>
    <t>Пузыреплодник калинолистный (Physocarpus opulifolius Schuch Р9)</t>
  </si>
  <si>
    <t>Рябинник рябинолистный (Sorbaria sorbifolia Sem Р9)</t>
  </si>
  <si>
    <t>Сирень обыкновенная (Syringa vulgaris Ami Schott Р9)</t>
  </si>
  <si>
    <t>Сирень обыкновенная (Syringa vulgaris Bogdan Khmelnitskiy Р9)</t>
  </si>
  <si>
    <t>Сирень обыкновенная (Syringa vulgaris Charles Joly Р9)</t>
  </si>
  <si>
    <t>Сирень обыкновенная (Syringa vulgaris Indiya Р9)</t>
  </si>
  <si>
    <t>Сирень обыкновенная (Syringa vulgaris Jeanne d'Arc Р9)</t>
  </si>
  <si>
    <t>Сирень обыкновенная (Syringa vulgaris Marechal Lannes Р9)</t>
  </si>
  <si>
    <t>Сирень обыкновенная (Syringa vulgaris Montaigne Р9)</t>
  </si>
  <si>
    <t>Сирень обыкновенная (Syringa vulgaris Ogni Donbassa Р9)</t>
  </si>
  <si>
    <t>Сирень обыкновенная (Syringa vulgaris Olimpiada Kolesnikova Р9)</t>
  </si>
  <si>
    <t>Сирень обыкновенная (Syringa vulgaris Pamiec o Kolesnikowie Р9)</t>
  </si>
  <si>
    <t>Сирень обыкновенная (Syringa vulgaris Primrose Р9)</t>
  </si>
  <si>
    <t>Сирень обыкновенная (Syringa vulgaris Rochester Р9)</t>
  </si>
  <si>
    <t>Сирень обыкновенная (Syringa vulgaris Russkaya Pesnya Р9)</t>
  </si>
  <si>
    <t>Сирень обыкновенная (Syringa vulgaris Sensation Р9)</t>
  </si>
  <si>
    <t>Сирень обыкновенная (Syringa vulgaris Sovetskaya Arktika Р9)</t>
  </si>
  <si>
    <t>Скумпия кожевенная (Cotinus coggygria Royal Purple Р9)</t>
  </si>
  <si>
    <t>Спирея Вангутта (Spiraea vanhouttei Р9)</t>
  </si>
  <si>
    <t>Спирея ниппонская (Spiraea nipponica Snowmound Р9)</t>
  </si>
  <si>
    <t>Спирея серая (Spiraea cinerea Grefsheim Р9)</t>
  </si>
  <si>
    <t>Спирея японская (Spiraea japonica Anthony Waterer Р9)</t>
  </si>
  <si>
    <t>Спирея японская (Spiraea japonica Golden Princess Р9)</t>
  </si>
  <si>
    <t>Спирея японская (Spiraea japonica Goldflame Р9)</t>
  </si>
  <si>
    <t>Спирея японская (Spiraea japonica Little Princess Р9)</t>
  </si>
  <si>
    <t>Чубушник (Philadelphus Bouquet Blanc Р9)</t>
  </si>
  <si>
    <t>Чубушник (Philadelphus Dame Blanche Р9)</t>
  </si>
  <si>
    <t>Чубушник (Philadelphus Mont Blanc Р9)</t>
  </si>
  <si>
    <t>Чубушник (Philadelphus Schneesturm Р9)</t>
  </si>
  <si>
    <t>Чубушник (Philadelphus Snowbelle Р9)</t>
  </si>
  <si>
    <t>Хвойные растения</t>
  </si>
  <si>
    <t>Ель колючая (Picea pungens Glauca Majestic Blue Р9)</t>
  </si>
  <si>
    <t>Ель колючая (Picea pungens Glauca Р9)</t>
  </si>
  <si>
    <t>Ель сизая/канадская (Picea glauca Conica Р9)</t>
  </si>
  <si>
    <t>Можжевельник виргинский (Juniperus virginiana Hetz Р9)</t>
  </si>
  <si>
    <t>Можжевельник горизонтальный (Juniperus horizontalis Andorra Compact Р9)</t>
  </si>
  <si>
    <t>Можжевельник горизонтальный (Juniperus horizontalis Limeglow Р9)</t>
  </si>
  <si>
    <t>Можжевельник горизонтальный (Juniperus horizontalis Prince of Wales Р9)</t>
  </si>
  <si>
    <t>Можжевельник лежачий (Juniperus procumbens Nana Р9)</t>
  </si>
  <si>
    <t>Можжевельник обыкновенный (Juniperus communis Arnold Р9)</t>
  </si>
  <si>
    <t>Можжевельник обыкновенный (Juniperus communis Gold Cone Р9)</t>
  </si>
  <si>
    <t>Можжевельник обыкновенный (Juniperus communis Hibernica Р9)</t>
  </si>
  <si>
    <t>Можжевельник чешуйчатый (Juniperus squamata Blue Carpet Р9)</t>
  </si>
  <si>
    <t>Можжевельник чешуйчатый (Juniperus squamata Meyeri Р9)</t>
  </si>
  <si>
    <t>Пихта корейская (Abies koreana Р9)</t>
  </si>
  <si>
    <t>Пихта одноцветная (Abies concolor Р9)</t>
  </si>
  <si>
    <t>Сосна горная (Pinus mugo Mugo Р9)</t>
  </si>
  <si>
    <t>Сосна горная (Pinus mugo Pumilio Р9)</t>
  </si>
  <si>
    <t>Сосна черная (Pinus nigra nigra Р9)</t>
  </si>
  <si>
    <t>Туя западная (Thuja occidentalis Brabant Р9)</t>
  </si>
  <si>
    <t>Туя западная (Thuja occidentalis Golden Globe Р9)</t>
  </si>
  <si>
    <t>Туя западная (Thuja occidentalis Holmstrup Р9)</t>
  </si>
  <si>
    <t>Туя западная (Thuja occidentalis Mirjam Р9)</t>
  </si>
  <si>
    <t>Туя западная (Thuja occidentalis Smaragd Р9)</t>
  </si>
  <si>
    <t>zakaz@plantmarket.ru</t>
  </si>
  <si>
    <t>www.plantmarket.ru</t>
  </si>
  <si>
    <t>✓</t>
  </si>
  <si>
    <t xml:space="preserve"> Для оформления договорных документов:</t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</si>
  <si>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Индивидуальным предпринимателям:</t>
    </r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</si>
  <si>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Юридическим лицам:</t>
    </r>
  </si>
  <si>
    <t>● Копию свидетельства ЕГРИП</t>
  </si>
  <si>
    <t>●</t>
  </si>
  <si>
    <t>Копию Устава</t>
  </si>
  <si>
    <t>● Копию ИНН</t>
  </si>
  <si>
    <t>Копию выписки из ЕГРЮЛ</t>
  </si>
  <si>
    <t>● Копию паспорта</t>
  </si>
  <si>
    <t>Копию уведомления УСН или ЕНВД</t>
  </si>
  <si>
    <t>● Копию уведомления УСН или ЕНВД</t>
  </si>
  <si>
    <t>Карточку с реквизитами предприятия</t>
  </si>
  <si>
    <t>Для обеспечения высокого сервиса обслуживания и правильного понимания Ваших потребностей:</t>
  </si>
  <si>
    <t>● Заполненную Анкету клиента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</si>
  <si>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</si>
  <si>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</si>
  <si>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</si>
  <si>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аванса для бронирования</t>
  </si>
  <si>
    <t>Бронирование и предварительные подтверждения по заказам предоставляются до момента выпуска Производителем готовой продукции на основании его прогнозных данных.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</si>
  <si>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 xml:space="preserve">●  Исходя из этой информации Вам необходимо принять решение о сроках размещения заказа: 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</si>
  <si>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</si>
  <si>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</si>
  <si>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●  Информация о возможных сроках предоставления подтверждений указывается в Прайс-листе. Она может отличаться для разных товарных позиций одного Прайс-листа.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</si>
  <si>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</si>
  <si>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</si>
  <si>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</si>
  <si>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 xml:space="preserve">После внесения аванса для бронирования, частичный или полный отказ от заказа по Вашей инициативе не возможны. </t>
  </si>
  <si>
    <t>На протяжения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</si>
  <si>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</si>
  <si>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будет изменена стоимость связанных с ней услуг по доставке, хранению и прочих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</si>
  <si>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</si>
  <si>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</si>
  <si>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</t>
  </si>
  <si>
    <t>Мы уведомим Вас о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</si>
  <si>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</si>
  <si>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Товары отгружаются с нашего склада на условиях самовывоза или путем организации доставки нашими силами, но за Ваш счет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</si>
  <si>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</si>
  <si>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компанию.</t>
  </si>
  <si>
    <t>●  График отгрузки утверждается не позднее 14:00 дня предшествующего отгрузке. Поэтому при оплате заказа или предоставлении доверенности после 14:00 заказ может быть включен в График отгрузки не ранее, чем через один рабочий день.</t>
  </si>
  <si>
    <t>Мы не несем ответственности за частичную недопоставку заказа, вызванную неурожаем, либо гибелью растений по причине рисков хранения у Производителя, а также рисков связанных с изъятием сотрудниками таможни образцов товара для взятия проб в целях фитосанитарного контроля</t>
  </si>
  <si>
    <t>Мы предоставляем услуги по доставке заказов:</t>
  </si>
  <si>
    <t>●  До адреса Покупателя (По Москве и МО)</t>
  </si>
  <si>
    <t>●  До терминала любой транспортной компании в г. Москве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</si>
  <si>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Доверенности</t>
  </si>
  <si>
    <t>●  Мы осуществляем передачу товара в транспортную компанию строго в соответствии с требованиями, указанными Вами в бланке доверенности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</si>
  <si>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</si>
  <si>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ответственности за потерю качества товара в период его доставки транспортной компанией</t>
  </si>
  <si>
    <t>Если мы передаем Товар, собранный в закрытую тару (в упаковке Производителя) или Вы физически не имеете возможности произвести детальную приемку Товара при его отгрузке, то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</si>
  <si>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</si>
  <si>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</si>
  <si>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только подтвержденные фотографиями каждой единицы Товара и тары</t>
  </si>
  <si>
    <t>●  к качеству и/или количеству поставленного товара по его состоянию на момент получения и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которые можно выявить только на определенных этапах роста растений).</t>
  </si>
  <si>
    <t xml:space="preserve">●  если совокупная сумма в ней по качеству и количеству, превышает: </t>
  </si>
  <si>
    <t xml:space="preserve">  - 4% от общей суммы поставленной партии Товара при заказе до 4500 евро / до 300 000 руб</t>
  </si>
  <si>
    <t xml:space="preserve">  - 3% от общей суммы поставленной партии Товара при заказе от 4501 до 10000 евро / от 300 001 до 700 000 руб</t>
  </si>
  <si>
    <t xml:space="preserve">  </t>
  </si>
  <si>
    <t>- 2% от общей суммы поставленной партии Товара при заказе свыше 10000 евро / свыше 700 000 руб от общей суммы поставленной партии Товара</t>
  </si>
  <si>
    <t>● при предоставлении документов, подтверждающих перевозку с соблюдением необходимого температурного режима (при нахождении товара в пути более 4-х суток)</t>
  </si>
  <si>
    <t>● при соблюдении Вами сроков получения Товара с нашего склада</t>
  </si>
  <si>
    <t>Мы обязаны рассмотреть претензию в течение 30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</si>
  <si>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в наш адрес за свой счет в течение 14 календарных дней с момента принятия претензии, если не будут согласованы иные способы решения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</si>
  <si>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стоимость растений, без учёта доставки и прочих накладных расходов</t>
  </si>
  <si>
    <t>Понедельник - пятница   с 9:00 до 18:00</t>
  </si>
  <si>
    <r>
      <t>Заказ (</t>
    </r>
    <r>
      <rPr>
        <b/>
        <sz val="10.5"/>
        <rFont val="Arial"/>
        <family val="2"/>
      </rPr>
      <t>кратно 24</t>
    </r>
    <r>
      <rPr>
        <sz val="10.5"/>
        <rFont val="Arial"/>
        <family val="2"/>
      </rPr>
      <t xml:space="preserve">), шт. </t>
    </r>
  </si>
  <si>
    <t>Барбарис тунберга (Berberis thunbergii Summer Sunset P9) </t>
  </si>
  <si>
    <t>Гортензия метельчатая (Hydrangea paniculata Summer Snow Р9)</t>
  </si>
  <si>
    <t>Голубика садовая (Vaccinium corymbosum Sweetheart P9)</t>
  </si>
  <si>
    <t>Гортензия древовидная (Hydrangea arborescens Annabelle P8)</t>
  </si>
  <si>
    <t>Гортензия древовидная (Hydrangea arborescens Magical Pinkerbell Kolpinbel P8)</t>
  </si>
  <si>
    <t>Гортензия метельчатая (Hydrangea paniculata Early Sensation P9)</t>
  </si>
  <si>
    <t>Гортензия метельчатая (Hydrangea paniculata Little Blossom P9)</t>
  </si>
  <si>
    <t>Дерен белый (Cornus alba Aurea P9)</t>
  </si>
  <si>
    <t>Змеебородник/Офилопогон плоскострелый (Ophiopogon planiscapus Niger P9)</t>
  </si>
  <si>
    <t>Керрия японская (Kerria japonica Golden Guinea P9)</t>
  </si>
  <si>
    <t>Смородина черная (Ribes nigrum Titania P9)</t>
  </si>
  <si>
    <t>Можжевельник чешуйчатый (Juniperus squamata Blue Swede P9)</t>
  </si>
  <si>
    <r>
      <t xml:space="preserve">Цена при заказе </t>
    </r>
    <r>
      <rPr>
        <b/>
        <sz val="10.5"/>
        <rFont val="Arial"/>
        <family val="2"/>
        <charset val="204"/>
      </rPr>
      <t>от 96 шт</t>
    </r>
    <r>
      <rPr>
        <sz val="10.5"/>
        <rFont val="Arial"/>
        <family val="2"/>
      </rPr>
      <t>, ₽</t>
    </r>
  </si>
  <si>
    <r>
      <t xml:space="preserve">Цена за при заказе </t>
    </r>
    <r>
      <rPr>
        <b/>
        <sz val="10.5"/>
        <rFont val="Arial"/>
        <family val="2"/>
        <charset val="204"/>
      </rPr>
      <t>48/72 шт</t>
    </r>
    <r>
      <rPr>
        <sz val="10.5"/>
        <rFont val="Arial"/>
        <family val="2"/>
      </rPr>
      <t>, ₽</t>
    </r>
  </si>
  <si>
    <r>
      <t xml:space="preserve">Цена при заказе </t>
    </r>
    <r>
      <rPr>
        <b/>
        <sz val="10.5"/>
        <rFont val="Arial"/>
        <family val="2"/>
        <charset val="204"/>
      </rPr>
      <t>24 шт</t>
    </r>
    <r>
      <rPr>
        <sz val="10.5"/>
        <rFont val="Arial"/>
        <family val="2"/>
      </rPr>
      <t>, ₽</t>
    </r>
  </si>
  <si>
    <t xml:space="preserve">Перед оформлением заказа, пожалуйста, ознакомьтесь с условиями работы и подтвердите своё согласие с ними:        </t>
  </si>
  <si>
    <r>
      <t>&gt;&gt;&gt; Условия работы &lt;&lt;&lt;</t>
    </r>
    <r>
      <rPr>
        <b/>
        <sz val="11"/>
        <color theme="0"/>
        <rFont val="Calibri"/>
        <family val="2"/>
        <charset val="204"/>
        <scheme val="minor"/>
      </rPr>
      <t xml:space="preserve">  ***********</t>
    </r>
  </si>
  <si>
    <t>фото</t>
  </si>
  <si>
    <t>нет</t>
  </si>
  <si>
    <t xml:space="preserve">Котовник фассена (Nepeta faassenii Kit Cat P9) </t>
  </si>
  <si>
    <t>Укорененные черенки Р9 - это товар для профессионального доращивания. Возраст черенков 1,5 года. Производство имеет два цикла выращивания: 1- укоренение в кассетах, 2- укоренение в Р9.</t>
  </si>
  <si>
    <t xml:space="preserve">Основными критериями оценки качества растений в Р9 являются - развитая корневая система и вегетативная надземная часть. В процессе производства растения подвергаются 1-3 стрижкам в зависимости от вида. Высота надземной части не является значимым показателем для данной товарной группы. </t>
  </si>
  <si>
    <t>Количество ящиков (справочно)</t>
  </si>
  <si>
    <t>УТ-00106969</t>
  </si>
  <si>
    <t>Гофрокороб П31 600*400*300</t>
  </si>
  <si>
    <t>&gt;300</t>
  </si>
  <si>
    <t>фото листв. от 02.07.20; хв. от 05.08.20</t>
  </si>
  <si>
    <t>46-38-3265</t>
  </si>
  <si>
    <t>46-38-3267</t>
  </si>
  <si>
    <t>46-38-5100</t>
  </si>
  <si>
    <t>46-38-2147</t>
  </si>
  <si>
    <t>46-38-6690</t>
  </si>
  <si>
    <t>46-38-5099</t>
  </si>
  <si>
    <t>46-38-3271</t>
  </si>
  <si>
    <t>46-38-1805</t>
  </si>
  <si>
    <t>46-38-8030</t>
  </si>
  <si>
    <t>46-38-6691</t>
  </si>
  <si>
    <t>46-38-6694</t>
  </si>
  <si>
    <t>46-38-7618</t>
  </si>
  <si>
    <t>87-07-10373</t>
  </si>
  <si>
    <t>30-02-0052</t>
  </si>
  <si>
    <t>30-02-0056</t>
  </si>
  <si>
    <t>87-41-0086</t>
  </si>
  <si>
    <t>46-38-1937</t>
  </si>
  <si>
    <t>46-38-2151</t>
  </si>
  <si>
    <t>46-38-6705</t>
  </si>
  <si>
    <t>46-38-6706</t>
  </si>
  <si>
    <t>46-38-6707</t>
  </si>
  <si>
    <t>46-38-5186</t>
  </si>
  <si>
    <t>46-38-6709</t>
  </si>
  <si>
    <t>46-38-1802</t>
  </si>
  <si>
    <t>46-38-5187</t>
  </si>
  <si>
    <t>46-38-1593</t>
  </si>
  <si>
    <t>87-07-0585</t>
  </si>
  <si>
    <t>87-07-7359</t>
  </si>
  <si>
    <t>46-38-6559</t>
  </si>
  <si>
    <t>46-38-5564</t>
  </si>
  <si>
    <t>46-38-1071</t>
  </si>
  <si>
    <t>46-38-1592</t>
  </si>
  <si>
    <t>46-38-5107</t>
  </si>
  <si>
    <t>87-07-3455</t>
  </si>
  <si>
    <t>46-38-2135</t>
  </si>
  <si>
    <t>46-38-1067</t>
  </si>
  <si>
    <t>46-38-5104</t>
  </si>
  <si>
    <t>46-38-1822</t>
  </si>
  <si>
    <t>46-38-3656</t>
  </si>
  <si>
    <t>46-38-1819</t>
  </si>
  <si>
    <t>46-38-6560</t>
  </si>
  <si>
    <t>46-38-3674</t>
  </si>
  <si>
    <t>46-38-1803</t>
  </si>
  <si>
    <t>46-38-3268</t>
  </si>
  <si>
    <t>46-38-2234</t>
  </si>
  <si>
    <t>46-38-6698</t>
  </si>
  <si>
    <t>46-38-6700</t>
  </si>
  <si>
    <t>46-38-5095</t>
  </si>
  <si>
    <t>46-38-5092</t>
  </si>
  <si>
    <t>46-38-2150</t>
  </si>
  <si>
    <t>46-38-6703</t>
  </si>
  <si>
    <t>46-38-5188</t>
  </si>
  <si>
    <t>46-38-6704</t>
  </si>
  <si>
    <t>46-38-6708</t>
  </si>
  <si>
    <t>46-38-5124</t>
  </si>
  <si>
    <t>46-38-6733</t>
  </si>
  <si>
    <t>46-38-6561</t>
  </si>
  <si>
    <t>46-38-0551</t>
  </si>
  <si>
    <t>46-38-6711</t>
  </si>
  <si>
    <t>46-38-3288</t>
  </si>
  <si>
    <t>46-38-6281</t>
  </si>
  <si>
    <t>46-38-6734</t>
  </si>
  <si>
    <t>46-38-3289</t>
  </si>
  <si>
    <t>46-38-3667</t>
  </si>
  <si>
    <t>46-38-3668</t>
  </si>
  <si>
    <t>46-38-3673</t>
  </si>
  <si>
    <t>46-38-3290</t>
  </si>
  <si>
    <t>46-38-6735</t>
  </si>
  <si>
    <t>46-38-5130</t>
  </si>
  <si>
    <t>46-38-5129</t>
  </si>
  <si>
    <t>46-38-6565</t>
  </si>
  <si>
    <t>46-38-6736</t>
  </si>
  <si>
    <t>46-38-6361</t>
  </si>
  <si>
    <t>46-38-2044</t>
  </si>
  <si>
    <t>46-38-1064</t>
  </si>
  <si>
    <t>46-38-5122</t>
  </si>
  <si>
    <t>46-38-6714</t>
  </si>
  <si>
    <t>46-38-6715</t>
  </si>
  <si>
    <t>46-38-5108</t>
  </si>
  <si>
    <t>46-38-6718</t>
  </si>
  <si>
    <t>46-38-6719</t>
  </si>
  <si>
    <t>46-38-6721</t>
  </si>
  <si>
    <t>46-38-6722</t>
  </si>
  <si>
    <t>46-38-6724</t>
  </si>
  <si>
    <t>46-38-6725</t>
  </si>
  <si>
    <t>46-38-5111</t>
  </si>
  <si>
    <t>46-38-5113</t>
  </si>
  <si>
    <t>46-38-6727</t>
  </si>
  <si>
    <t>46-38-6729</t>
  </si>
  <si>
    <t>46-38-6728</t>
  </si>
  <si>
    <t>46-38-3658</t>
  </si>
  <si>
    <t>46-38-6737</t>
  </si>
  <si>
    <t>46-38-5184</t>
  </si>
  <si>
    <t>46-38-3679</t>
  </si>
  <si>
    <t>46-38-1068</t>
  </si>
  <si>
    <t>46-38-0743</t>
  </si>
  <si>
    <t>46-38-0744</t>
  </si>
  <si>
    <t>46-38-3684</t>
  </si>
  <si>
    <t>46-38-6738</t>
  </si>
  <si>
    <t>46-38-0745</t>
  </si>
  <si>
    <t>46-38-5128</t>
  </si>
  <si>
    <t>46-38-5127</t>
  </si>
  <si>
    <t>46-38-6730</t>
  </si>
  <si>
    <t>46-38-6732</t>
  </si>
  <si>
    <t>46-38-3665</t>
  </si>
  <si>
    <t>46-38-8128</t>
  </si>
  <si>
    <t>46-38-1598</t>
  </si>
  <si>
    <t>46-38-6557</t>
  </si>
  <si>
    <t>&gt;100</t>
  </si>
  <si>
    <t>Наличие 02.10.2020</t>
  </si>
  <si>
    <t xml:space="preserve"> </t>
  </si>
  <si>
    <t xml:space="preserve">Гортензия метельчатая (Hydrangea paniculata Limelight P9) </t>
  </si>
  <si>
    <t xml:space="preserve">Гортензия метельчатая (Hydrangea paniculata Vanille Fraise P9) </t>
  </si>
  <si>
    <t>Гортензия метельчатая (Hydrangea paniculata Pink Diamond P9)</t>
  </si>
  <si>
    <r>
      <t>Гортензия метельчатая (Hydrangea paniculata Wim's Red P9)</t>
    </r>
    <r>
      <rPr>
        <b/>
        <sz val="10.5"/>
        <color theme="0" tint="-0.249977111117893"/>
        <rFont val="Arial"/>
        <family val="2"/>
      </rPr>
      <t xml:space="preserve"> </t>
    </r>
  </si>
  <si>
    <r>
      <t>Барбарис тунберга (Berberis thunbergii Bonanza Gold P9)</t>
    </r>
    <r>
      <rPr>
        <b/>
        <sz val="10.5"/>
        <color theme="0" tint="-0.249977111117893"/>
        <rFont val="Arial"/>
        <family val="2"/>
      </rPr>
      <t xml:space="preserve"> </t>
    </r>
  </si>
  <si>
    <t>Наличие 03.02.2021</t>
  </si>
  <si>
    <t>Выдача заказов: 15 -16 неделя (05.04.-18.04) 2021</t>
  </si>
  <si>
    <t>Приём заказов: до 15 марта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</si>
</sst>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000"/>
    <numFmt numFmtId="165" formatCode="0.000"/>
  </numFmts>
  <fonts count="68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0"/>
      <name val="Arial"/>
      <family val="2"/>
      <charset val="204"/>
    </font>
    <font>
      <sz val="11"/>
      <color rgb="FF000000"/>
      <name val="Geneva"/>
      <family val="2"/>
    </font>
    <font>
      <sz val="11"/>
      <color theme="1"/>
      <name val="Arial"/>
      <family val="2"/>
      <charset val="204"/>
    </font>
    <font>
      <b/>
      <sz val="20"/>
      <color rgb="FF000000"/>
      <name val="Arial"/>
      <family val="2"/>
      <charset val="204"/>
    </font>
    <font>
      <sz val="20"/>
      <color indexed="8"/>
      <name val="Arial"/>
      <family val="2"/>
      <charset val="204"/>
    </font>
    <font>
      <sz val="11"/>
      <color theme="1"/>
      <name val="Arial"/>
      <family val="2"/>
    </font>
    <font>
      <sz val="22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0.5"/>
      <color rgb="FF000000"/>
      <name val="Arial"/>
      <family val="2"/>
      <charset val="204"/>
    </font>
    <font>
      <sz val="10.5"/>
      <color indexed="8"/>
      <name val="Arial"/>
      <family val="2"/>
      <charset val="204"/>
    </font>
    <font>
      <b/>
      <sz val="10.5"/>
      <name val="Arial"/>
      <family val="2"/>
    </font>
    <font>
      <b/>
      <sz val="10.5"/>
      <color rgb="FF000000"/>
      <name val="Arial"/>
      <family val="2"/>
      <charset val="204"/>
    </font>
    <font>
      <sz val="11"/>
      <color theme="1"/>
      <name val="Arial Narrow"/>
      <family val="2"/>
      <charset val="204"/>
    </font>
    <font>
      <sz val="8"/>
      <name val="Arial"/>
      <family val="2"/>
    </font>
    <font>
      <sz val="10.5"/>
      <name val="Arial"/>
      <family val="2"/>
    </font>
    <font>
      <b/>
      <sz val="10.5"/>
      <name val="Arial"/>
      <family val="2"/>
      <charset val="204"/>
    </font>
    <font>
      <sz val="10.5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i/>
      <sz val="9"/>
      <color rgb="FF545454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4"/>
      <color rgb="FF336F3E"/>
      <name val="Algerian"/>
      <family val="5"/>
    </font>
    <font>
      <b/>
      <i/>
      <sz val="12"/>
      <color theme="1"/>
      <name val="Bahnschrift SemiLight SemiConde"/>
      <family val="2"/>
      <charset val="204"/>
    </font>
    <font>
      <b/>
      <sz val="12"/>
      <color theme="1"/>
      <name val="Bahnschrift SemiLight SemiConde"/>
      <family val="2"/>
      <charset val="204"/>
    </font>
    <font>
      <i/>
      <sz val="12"/>
      <color rgb="FF3A3A3A"/>
      <name val="Bahnschrift SemiLight SemiConde"/>
      <family val="2"/>
      <charset val="204"/>
    </font>
    <font>
      <i/>
      <u/>
      <sz val="12"/>
      <color rgb="FF3A3A3A"/>
      <name val="Bahnschrift SemiLight SemiConde"/>
      <family val="2"/>
      <charset val="204"/>
    </font>
    <font>
      <i/>
      <u/>
      <sz val="11"/>
      <color rgb="FF3A3A3A"/>
      <name val="Calibri"/>
      <family val="2"/>
      <charset val="204"/>
      <scheme val="minor"/>
    </font>
    <font>
      <i/>
      <sz val="11"/>
      <color rgb="FF3A3A3A"/>
      <name val="Calibri"/>
      <family val="2"/>
      <charset val="204"/>
      <scheme val="minor"/>
    </font>
    <font>
      <sz val="11"/>
      <color rgb="FF3A3A3A"/>
      <name val="Calibri"/>
      <family val="2"/>
      <charset val="204"/>
      <scheme val="minor"/>
    </font>
    <font>
      <i/>
      <sz val="11"/>
      <color rgb="FF3A3A3A"/>
      <name val="Bahnschrift SemiLight SemiConde"/>
      <family val="2"/>
      <charset val="204"/>
    </font>
    <font>
      <i/>
      <sz val="11"/>
      <color rgb="FF3A3A3A"/>
      <name val="Calibri"/>
      <family val="2"/>
      <charset val="204"/>
    </font>
    <font>
      <sz val="11"/>
      <color rgb="FF3A3A3A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rgb="FF3A3A3A"/>
      <name val="Bahnschrift SemiLight SemiConde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.5"/>
      <color theme="1"/>
      <name val="Arial"/>
      <family val="2"/>
    </font>
    <font>
      <i/>
      <sz val="10.5"/>
      <color theme="0" tint="-4.9989318521683403E-2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i/>
      <sz val="10.5"/>
      <name val="Arial"/>
      <family val="2"/>
    </font>
    <font>
      <i/>
      <sz val="10.5"/>
      <color theme="1"/>
      <name val="Arial"/>
      <family val="2"/>
    </font>
    <font>
      <sz val="10.5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Calibri"/>
      <family val="2"/>
      <charset val="204"/>
      <scheme val="minor"/>
    </font>
    <font>
      <u/>
      <sz val="11"/>
      <name val="Arial"/>
      <family val="2"/>
      <charset val="204"/>
    </font>
    <font>
      <sz val="11"/>
      <name val="Arial"/>
      <family val="2"/>
      <charset val="204"/>
    </font>
    <font>
      <sz val="22"/>
      <name val="Arial"/>
      <family val="2"/>
      <charset val="204"/>
    </font>
    <font>
      <sz val="20"/>
      <name val="Arial"/>
      <family val="2"/>
      <charset val="204"/>
    </font>
    <font>
      <u/>
      <sz val="10"/>
      <color theme="10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sz val="10.5"/>
      <color theme="0" tint="-0.249977111117893"/>
      <name val="Arial"/>
      <family val="2"/>
    </font>
    <font>
      <b/>
      <sz val="10.5"/>
      <color theme="0" tint="-0.249977111117893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b/>
      <sz val="14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2F2C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4">
    <xf numFmtId="0" fontId="0" fillId="0" borderId="0"/>
    <xf numFmtId="0" fontId="6" fillId="0" borderId="0"/>
    <xf numFmtId="0" fontId="4" fillId="0" borderId="0"/>
    <xf numFmtId="0" fontId="15" fillId="0" borderId="0" applyNumberFormat="0" applyFill="0" applyBorder="0" applyAlignment="0" applyProtection="0"/>
    <xf numFmtId="0" fontId="17" fillId="0" borderId="0"/>
    <xf numFmtId="0" fontId="18" fillId="0" borderId="0"/>
    <xf numFmtId="0" fontId="24" fillId="0" borderId="0"/>
    <xf numFmtId="0" fontId="3" fillId="0" borderId="0"/>
    <xf numFmtId="0" fontId="46" fillId="0" borderId="0"/>
    <xf numFmtId="0" fontId="2" fillId="0" borderId="0"/>
    <xf numFmtId="0" fontId="46" fillId="0" borderId="0"/>
    <xf numFmtId="0" fontId="65" fillId="0" borderId="0"/>
    <xf numFmtId="0" fontId="1" fillId="0" borderId="0"/>
    <xf numFmtId="43" fontId="65" fillId="0" borderId="0" applyFont="0" applyFill="0" applyBorder="0" applyAlignment="0" applyProtection="0"/>
  </cellStyleXfs>
  <cellXfs count="136">
    <xf numFmtId="0" fontId="0" fillId="0" borderId="0" xfId="0"/>
    <xf numFmtId="0" fontId="25" fillId="0" borderId="0" xfId="6" applyFont="1" applyFill="1" applyBorder="1" applyAlignment="1" applyProtection="1">
      <alignment horizontal="left" vertical="center" indent="1"/>
      <protection locked="0"/>
    </xf>
    <xf numFmtId="0" fontId="8" fillId="0" borderId="0" xfId="1" applyFont="1" applyBorder="1" applyProtection="1">
      <protection locked="0"/>
    </xf>
    <xf numFmtId="0" fontId="9" fillId="0" borderId="0" xfId="1" applyFont="1" applyAlignment="1" applyProtection="1">
      <alignment horizontal="left" indent="1"/>
      <protection locked="0"/>
    </xf>
    <xf numFmtId="1" fontId="9" fillId="0" borderId="0" xfId="1" applyNumberFormat="1" applyFont="1" applyProtection="1">
      <protection locked="0"/>
    </xf>
    <xf numFmtId="0" fontId="9" fillId="0" borderId="0" xfId="1" applyFont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0" fontId="19" fillId="0" borderId="0" xfId="5" applyFont="1" applyFill="1" applyBorder="1" applyAlignment="1" applyProtection="1">
      <alignment horizontal="left" vertical="center"/>
      <protection locked="0"/>
    </xf>
    <xf numFmtId="1" fontId="9" fillId="0" borderId="0" xfId="1" applyNumberFormat="1" applyFont="1" applyFill="1" applyAlignment="1" applyProtection="1">
      <alignment horizontal="center"/>
      <protection locked="0"/>
    </xf>
    <xf numFmtId="0" fontId="22" fillId="0" borderId="0" xfId="5" applyFont="1" applyFill="1" applyBorder="1" applyAlignment="1" applyProtection="1">
      <alignment horizontal="left" vertical="center"/>
      <protection locked="0"/>
    </xf>
    <xf numFmtId="0" fontId="26" fillId="0" borderId="0" xfId="5" applyFont="1" applyFill="1" applyBorder="1" applyAlignment="1" applyProtection="1">
      <alignment horizontal="left" vertical="center"/>
      <protection locked="0"/>
    </xf>
    <xf numFmtId="0" fontId="27" fillId="0" borderId="0" xfId="5" applyFont="1" applyFill="1" applyBorder="1" applyAlignment="1" applyProtection="1">
      <alignment horizontal="left" vertical="center"/>
      <protection locked="0"/>
    </xf>
    <xf numFmtId="0" fontId="18" fillId="0" borderId="0" xfId="5" applyFont="1" applyFill="1" applyBorder="1" applyAlignment="1" applyProtection="1">
      <alignment horizontal="left" vertical="center"/>
      <protection locked="0"/>
    </xf>
    <xf numFmtId="165" fontId="9" fillId="0" borderId="0" xfId="1" applyNumberFormat="1" applyFont="1" applyProtection="1"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28" fillId="0" borderId="0" xfId="1" applyFont="1" applyFill="1" applyAlignment="1" applyProtection="1">
      <alignment horizontal="center" vertical="center" wrapText="1"/>
      <protection locked="0"/>
    </xf>
    <xf numFmtId="0" fontId="9" fillId="0" borderId="0" xfId="1" applyFont="1" applyFill="1" applyAlignment="1" applyProtection="1">
      <alignment horizontal="center" vertical="center" wrapText="1"/>
      <protection locked="0"/>
    </xf>
    <xf numFmtId="0" fontId="3" fillId="0" borderId="5" xfId="7" applyFill="1" applyBorder="1"/>
    <xf numFmtId="0" fontId="3" fillId="0" borderId="6" xfId="7" applyBorder="1"/>
    <xf numFmtId="0" fontId="3" fillId="0" borderId="7" xfId="7" applyBorder="1"/>
    <xf numFmtId="0" fontId="3" fillId="0" borderId="0" xfId="7" applyBorder="1"/>
    <xf numFmtId="0" fontId="3" fillId="0" borderId="8" xfId="7" applyFill="1" applyBorder="1"/>
    <xf numFmtId="0" fontId="3" fillId="0" borderId="9" xfId="7" applyBorder="1"/>
    <xf numFmtId="0" fontId="30" fillId="0" borderId="8" xfId="7" applyFont="1" applyFill="1" applyBorder="1"/>
    <xf numFmtId="0" fontId="30" fillId="0" borderId="0" xfId="7" applyFont="1" applyFill="1" applyBorder="1"/>
    <xf numFmtId="0" fontId="31" fillId="0" borderId="0" xfId="7" applyFont="1" applyBorder="1"/>
    <xf numFmtId="0" fontId="31" fillId="0" borderId="9" xfId="7" applyFont="1" applyBorder="1"/>
    <xf numFmtId="0" fontId="32" fillId="0" borderId="0" xfId="7" applyFont="1" applyBorder="1"/>
    <xf numFmtId="0" fontId="32" fillId="0" borderId="9" xfId="7" applyFont="1" applyBorder="1"/>
    <xf numFmtId="0" fontId="33" fillId="0" borderId="8" xfId="7" applyFont="1" applyFill="1" applyBorder="1"/>
    <xf numFmtId="0" fontId="34" fillId="3" borderId="8" xfId="7" applyFont="1" applyFill="1" applyBorder="1" applyAlignment="1">
      <alignment horizontal="right"/>
    </xf>
    <xf numFmtId="0" fontId="34" fillId="0" borderId="0" xfId="7" applyFont="1" applyBorder="1"/>
    <xf numFmtId="0" fontId="35" fillId="0" borderId="0" xfId="7" applyFont="1" applyBorder="1"/>
    <xf numFmtId="0" fontId="35" fillId="0" borderId="9" xfId="7" applyFont="1" applyBorder="1"/>
    <xf numFmtId="0" fontId="36" fillId="3" borderId="8" xfId="7" applyFont="1" applyFill="1" applyBorder="1" applyAlignment="1">
      <alignment horizontal="left"/>
    </xf>
    <xf numFmtId="0" fontId="38" fillId="0" borderId="0" xfId="7" applyFont="1" applyBorder="1"/>
    <xf numFmtId="0" fontId="39" fillId="0" borderId="0" xfId="7" applyFont="1" applyBorder="1"/>
    <xf numFmtId="0" fontId="36" fillId="0" borderId="0" xfId="7" applyFont="1" applyBorder="1" applyAlignment="1">
      <alignment horizontal="left"/>
    </xf>
    <xf numFmtId="0" fontId="40" fillId="0" borderId="0" xfId="7" applyFont="1" applyBorder="1"/>
    <xf numFmtId="0" fontId="40" fillId="0" borderId="9" xfId="7" applyFont="1" applyBorder="1"/>
    <xf numFmtId="0" fontId="39" fillId="3" borderId="8" xfId="7" applyFont="1" applyFill="1" applyBorder="1" applyAlignment="1"/>
    <xf numFmtId="0" fontId="41" fillId="0" borderId="0" xfId="7" applyFont="1" applyBorder="1" applyAlignment="1">
      <alignment horizontal="left" indent="2"/>
    </xf>
    <xf numFmtId="0" fontId="39" fillId="0" borderId="0" xfId="7" applyFont="1" applyBorder="1" applyAlignment="1"/>
    <xf numFmtId="0" fontId="42" fillId="0" borderId="0" xfId="7" applyFont="1" applyBorder="1" applyAlignment="1">
      <alignment horizontal="right"/>
    </xf>
    <xf numFmtId="0" fontId="41" fillId="0" borderId="0" xfId="7" applyFont="1" applyBorder="1" applyAlignment="1">
      <alignment horizontal="left"/>
    </xf>
    <xf numFmtId="0" fontId="40" fillId="0" borderId="0" xfId="7" applyFont="1" applyBorder="1" applyAlignment="1"/>
    <xf numFmtId="0" fontId="40" fillId="0" borderId="9" xfId="7" applyFont="1" applyBorder="1" applyAlignment="1"/>
    <xf numFmtId="0" fontId="43" fillId="0" borderId="0" xfId="7" applyFont="1" applyBorder="1" applyAlignment="1">
      <alignment vertical="center"/>
    </xf>
    <xf numFmtId="0" fontId="44" fillId="3" borderId="8" xfId="7" applyFont="1" applyFill="1" applyBorder="1"/>
    <xf numFmtId="0" fontId="44" fillId="0" borderId="0" xfId="7" applyFont="1" applyBorder="1"/>
    <xf numFmtId="0" fontId="3" fillId="0" borderId="0" xfId="7" applyFont="1" applyBorder="1"/>
    <xf numFmtId="0" fontId="3" fillId="0" borderId="9" xfId="7" applyFont="1" applyBorder="1"/>
    <xf numFmtId="0" fontId="3" fillId="0" borderId="0" xfId="7" applyBorder="1" applyAlignment="1"/>
    <xf numFmtId="0" fontId="3" fillId="3" borderId="8" xfId="7" applyFill="1" applyBorder="1"/>
    <xf numFmtId="0" fontId="35" fillId="3" borderId="8" xfId="7" applyFont="1" applyFill="1" applyBorder="1" applyAlignment="1">
      <alignment horizontal="right"/>
    </xf>
    <xf numFmtId="0" fontId="45" fillId="0" borderId="0" xfId="7" applyFont="1" applyBorder="1" applyAlignment="1">
      <alignment horizontal="left"/>
    </xf>
    <xf numFmtId="0" fontId="5" fillId="0" borderId="0" xfId="7" applyFont="1" applyBorder="1"/>
    <xf numFmtId="0" fontId="5" fillId="0" borderId="9" xfId="7" applyFont="1" applyBorder="1"/>
    <xf numFmtId="0" fontId="35" fillId="3" borderId="8" xfId="7" applyFont="1" applyFill="1" applyBorder="1" applyAlignment="1">
      <alignment horizontal="right" vertical="top"/>
    </xf>
    <xf numFmtId="0" fontId="5" fillId="0" borderId="9" xfId="7" applyFont="1" applyBorder="1" applyAlignment="1">
      <alignment vertical="top"/>
    </xf>
    <xf numFmtId="0" fontId="5" fillId="0" borderId="0" xfId="7" applyFont="1" applyBorder="1" applyAlignment="1">
      <alignment vertical="top"/>
    </xf>
    <xf numFmtId="0" fontId="41" fillId="0" borderId="0" xfId="7" applyFont="1" applyBorder="1" applyAlignment="1">
      <alignment horizontal="left" vertical="top" wrapText="1" indent="2"/>
    </xf>
    <xf numFmtId="0" fontId="47" fillId="0" borderId="0" xfId="8" applyFont="1" applyBorder="1" applyAlignment="1">
      <alignment horizontal="left" vertical="top" wrapText="1"/>
    </xf>
    <xf numFmtId="0" fontId="3" fillId="0" borderId="0" xfId="7"/>
    <xf numFmtId="0" fontId="3" fillId="0" borderId="10" xfId="7" applyFill="1" applyBorder="1"/>
    <xf numFmtId="0" fontId="3" fillId="0" borderId="11" xfId="7" applyBorder="1"/>
    <xf numFmtId="0" fontId="3" fillId="0" borderId="12" xfId="7" applyBorder="1"/>
    <xf numFmtId="0" fontId="3" fillId="0" borderId="0" xfId="7" applyFill="1"/>
    <xf numFmtId="0" fontId="54" fillId="0" borderId="1" xfId="1" applyFont="1" applyFill="1" applyBorder="1" applyProtection="1">
      <protection locked="0"/>
    </xf>
    <xf numFmtId="0" fontId="49" fillId="2" borderId="2" xfId="1" applyFont="1" applyFill="1" applyBorder="1" applyAlignment="1" applyProtection="1">
      <alignment horizontal="left" vertical="top" wrapText="1" indent="1"/>
      <protection locked="0"/>
    </xf>
    <xf numFmtId="0" fontId="55" fillId="2" borderId="4" xfId="1" applyFont="1" applyFill="1" applyBorder="1" applyAlignment="1" applyProtection="1">
      <alignment horizontal="left" vertical="center" wrapText="1" indent="1"/>
      <protection locked="0"/>
    </xf>
    <xf numFmtId="1" fontId="51" fillId="2" borderId="4" xfId="1" applyNumberFormat="1" applyFont="1" applyFill="1" applyBorder="1" applyAlignment="1" applyProtection="1">
      <alignment horizontal="center" vertical="top" wrapText="1"/>
      <protection locked="0"/>
    </xf>
    <xf numFmtId="2" fontId="52" fillId="2" borderId="4" xfId="1" applyNumberFormat="1" applyFont="1" applyFill="1" applyBorder="1" applyAlignment="1" applyProtection="1">
      <alignment horizontal="center" vertical="top" wrapText="1"/>
      <protection locked="0"/>
    </xf>
    <xf numFmtId="0" fontId="53" fillId="2" borderId="4" xfId="1" applyFont="1" applyFill="1" applyBorder="1" applyAlignment="1" applyProtection="1">
      <alignment horizontal="center" vertical="top" wrapText="1"/>
      <protection locked="0"/>
    </xf>
    <xf numFmtId="0" fontId="53" fillId="2" borderId="3" xfId="1" applyFont="1" applyFill="1" applyBorder="1" applyAlignment="1" applyProtection="1">
      <alignment horizontal="center" vertical="top" wrapText="1"/>
      <protection locked="0"/>
    </xf>
    <xf numFmtId="0" fontId="16" fillId="0" borderId="0" xfId="3" applyFont="1" applyFill="1" applyAlignment="1" applyProtection="1">
      <alignment horizontal="center" vertical="center"/>
      <protection locked="0"/>
    </xf>
    <xf numFmtId="0" fontId="25" fillId="0" borderId="1" xfId="1" applyFont="1" applyFill="1" applyBorder="1" applyAlignment="1" applyProtection="1">
      <alignment horizontal="left" indent="1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1" fontId="10" fillId="0" borderId="0" xfId="1" applyNumberFormat="1" applyFont="1" applyBorder="1" applyAlignment="1" applyProtection="1">
      <alignment horizontal="center" vertical="center"/>
      <protection locked="0"/>
    </xf>
    <xf numFmtId="1" fontId="57" fillId="0" borderId="0" xfId="1" applyNumberFormat="1" applyFont="1" applyAlignment="1" applyProtection="1">
      <alignment horizontal="center"/>
      <protection locked="0"/>
    </xf>
    <xf numFmtId="0" fontId="58" fillId="0" borderId="0" xfId="4" applyFont="1" applyFill="1" applyBorder="1" applyProtection="1">
      <protection locked="0"/>
    </xf>
    <xf numFmtId="164" fontId="57" fillId="0" borderId="0" xfId="1" applyNumberFormat="1" applyFont="1" applyAlignment="1" applyProtection="1">
      <alignment horizontal="center"/>
      <protection locked="0"/>
    </xf>
    <xf numFmtId="1" fontId="60" fillId="0" borderId="0" xfId="1" applyNumberFormat="1" applyFont="1" applyBorder="1" applyAlignment="1" applyProtection="1">
      <alignment horizontal="center" vertical="center"/>
      <protection locked="0"/>
    </xf>
    <xf numFmtId="1" fontId="25" fillId="2" borderId="1" xfId="1" applyNumberFormat="1" applyFont="1" applyFill="1" applyBorder="1" applyAlignment="1" applyProtection="1">
      <alignment horizontal="center" vertical="top" wrapText="1"/>
      <protection hidden="1"/>
    </xf>
    <xf numFmtId="0" fontId="12" fillId="0" borderId="0" xfId="9" applyFont="1" applyFill="1" applyBorder="1" applyProtection="1">
      <protection locked="0"/>
    </xf>
    <xf numFmtId="2" fontId="59" fillId="0" borderId="0" xfId="9" applyNumberFormat="1" applyFont="1" applyFill="1" applyBorder="1" applyAlignment="1" applyProtection="1">
      <alignment horizontal="center"/>
      <protection locked="0"/>
    </xf>
    <xf numFmtId="0" fontId="14" fillId="0" borderId="0" xfId="10" applyFont="1" applyFill="1" applyAlignment="1" applyProtection="1">
      <alignment horizontal="center" vertical="center"/>
      <protection locked="0"/>
    </xf>
    <xf numFmtId="2" fontId="13" fillId="0" borderId="0" xfId="9" applyNumberFormat="1" applyFont="1" applyFill="1" applyBorder="1" applyAlignment="1" applyProtection="1">
      <alignment horizontal="center"/>
      <protection locked="0"/>
    </xf>
    <xf numFmtId="49" fontId="12" fillId="0" borderId="0" xfId="9" applyNumberFormat="1" applyFont="1" applyFill="1" applyBorder="1" applyAlignment="1" applyProtection="1">
      <alignment horizontal="center" vertical="center"/>
      <protection locked="0"/>
    </xf>
    <xf numFmtId="0" fontId="14" fillId="0" borderId="0" xfId="10" applyFont="1" applyFill="1" applyAlignment="1" applyProtection="1">
      <alignment horizontal="right" vertical="center" indent="1"/>
      <protection locked="0"/>
    </xf>
    <xf numFmtId="1" fontId="5" fillId="2" borderId="1" xfId="10" applyNumberFormat="1" applyFont="1" applyFill="1" applyBorder="1" applyAlignment="1" applyProtection="1">
      <alignment horizontal="center" vertical="center"/>
      <protection locked="0"/>
    </xf>
    <xf numFmtId="0" fontId="48" fillId="2" borderId="1" xfId="10" applyFont="1" applyFill="1" applyBorder="1" applyAlignment="1" applyProtection="1">
      <alignment vertical="top" wrapText="1"/>
      <protection locked="0"/>
    </xf>
    <xf numFmtId="0" fontId="48" fillId="2" borderId="1" xfId="10" applyFont="1" applyFill="1" applyBorder="1" applyAlignment="1" applyProtection="1">
      <alignment horizontal="center" vertical="top" wrapText="1"/>
      <protection locked="0"/>
    </xf>
    <xf numFmtId="0" fontId="61" fillId="0" borderId="1" xfId="3" applyFont="1" applyFill="1" applyBorder="1" applyAlignment="1" applyProtection="1">
      <alignment horizontal="center"/>
      <protection locked="0"/>
    </xf>
    <xf numFmtId="1" fontId="25" fillId="2" borderId="1" xfId="10" applyNumberFormat="1" applyFont="1" applyFill="1" applyBorder="1" applyAlignment="1" applyProtection="1">
      <alignment horizontal="center" vertical="top" wrapText="1"/>
      <protection locked="0"/>
    </xf>
    <xf numFmtId="0" fontId="29" fillId="0" borderId="0" xfId="10" applyFont="1" applyProtection="1">
      <protection locked="0"/>
    </xf>
    <xf numFmtId="0" fontId="62" fillId="2" borderId="1" xfId="10" applyFont="1" applyFill="1" applyBorder="1" applyAlignment="1" applyProtection="1">
      <alignment vertical="top" wrapText="1"/>
      <protection locked="0"/>
    </xf>
    <xf numFmtId="1" fontId="48" fillId="0" borderId="1" xfId="1" applyNumberFormat="1" applyFont="1" applyFill="1" applyBorder="1" applyAlignment="1" applyProtection="1">
      <alignment horizontal="center"/>
    </xf>
    <xf numFmtId="1" fontId="50" fillId="4" borderId="1" xfId="1" applyNumberFormat="1" applyFont="1" applyFill="1" applyBorder="1" applyAlignment="1" applyProtection="1">
      <alignment horizontal="center"/>
      <protection hidden="1"/>
    </xf>
    <xf numFmtId="1" fontId="25" fillId="5" borderId="1" xfId="10" applyNumberFormat="1" applyFont="1" applyFill="1" applyBorder="1" applyAlignment="1" applyProtection="1">
      <alignment horizontal="center" vertical="top" wrapText="1"/>
      <protection locked="0"/>
    </xf>
    <xf numFmtId="0" fontId="63" fillId="0" borderId="1" xfId="1" applyFont="1" applyFill="1" applyBorder="1" applyAlignment="1" applyProtection="1">
      <alignment horizontal="left" indent="1"/>
      <protection locked="0"/>
    </xf>
    <xf numFmtId="1" fontId="64" fillId="0" borderId="1" xfId="1" applyNumberFormat="1" applyFont="1" applyFill="1" applyBorder="1" applyAlignment="1" applyProtection="1">
      <alignment horizontal="center"/>
      <protection hidden="1"/>
    </xf>
    <xf numFmtId="1" fontId="63" fillId="2" borderId="1" xfId="10" applyNumberFormat="1" applyFont="1" applyFill="1" applyBorder="1" applyAlignment="1" applyProtection="1">
      <alignment horizontal="center" vertical="top" wrapText="1"/>
      <protection locked="0"/>
    </xf>
    <xf numFmtId="2" fontId="63" fillId="0" borderId="1" xfId="1" applyNumberFormat="1" applyFont="1" applyFill="1" applyBorder="1" applyAlignment="1" applyProtection="1">
      <alignment horizontal="center"/>
    </xf>
    <xf numFmtId="44" fontId="63" fillId="0" borderId="1" xfId="1" applyNumberFormat="1" applyFont="1" applyFill="1" applyBorder="1" applyAlignment="1" applyProtection="1">
      <alignment horizontal="right"/>
    </xf>
    <xf numFmtId="0" fontId="7" fillId="0" borderId="0" xfId="1" applyFont="1" applyProtection="1">
      <protection locked="0"/>
    </xf>
    <xf numFmtId="0" fontId="25" fillId="0" borderId="1" xfId="1" applyFont="1" applyFill="1" applyBorder="1" applyProtection="1">
      <protection locked="0"/>
    </xf>
    <xf numFmtId="1" fontId="21" fillId="0" borderId="1" xfId="1" applyNumberFormat="1" applyFont="1" applyFill="1" applyBorder="1" applyAlignment="1" applyProtection="1">
      <alignment horizontal="center"/>
      <protection hidden="1"/>
    </xf>
    <xf numFmtId="2" fontId="25" fillId="0" borderId="1" xfId="1" applyNumberFormat="1" applyFont="1" applyFill="1" applyBorder="1" applyAlignment="1" applyProtection="1">
      <alignment horizontal="center"/>
    </xf>
    <xf numFmtId="44" fontId="25" fillId="0" borderId="1" xfId="1" applyNumberFormat="1" applyFont="1" applyFill="1" applyBorder="1" applyAlignment="1" applyProtection="1">
      <alignment horizontal="right"/>
    </xf>
    <xf numFmtId="0" fontId="58" fillId="0" borderId="0" xfId="1" applyFont="1" applyProtection="1">
      <protection locked="0"/>
    </xf>
    <xf numFmtId="1" fontId="58" fillId="0" borderId="0" xfId="1" applyNumberFormat="1" applyFont="1" applyProtection="1">
      <protection locked="0"/>
    </xf>
    <xf numFmtId="0" fontId="58" fillId="0" borderId="0" xfId="1" applyFont="1" applyAlignment="1" applyProtection="1">
      <alignment horizontal="left" indent="1"/>
      <protection locked="0"/>
    </xf>
    <xf numFmtId="1" fontId="25" fillId="0" borderId="1" xfId="1" applyNumberFormat="1" applyFont="1" applyFill="1" applyBorder="1" applyAlignment="1" applyProtection="1">
      <alignment horizontal="center"/>
    </xf>
    <xf numFmtId="0" fontId="66" fillId="0" borderId="0" xfId="8" applyFont="1" applyAlignment="1">
      <alignment horizontal="center" vertical="top" wrapText="1"/>
    </xf>
    <xf numFmtId="0" fontId="52" fillId="2" borderId="4" xfId="1" applyFont="1" applyFill="1" applyBorder="1" applyAlignment="1" applyProtection="1">
      <alignment horizontal="center" vertical="top" wrapText="1"/>
      <protection locked="0"/>
    </xf>
    <xf numFmtId="1" fontId="21" fillId="4" borderId="1" xfId="1" applyNumberFormat="1" applyFont="1" applyFill="1" applyBorder="1" applyAlignment="1" applyProtection="1">
      <alignment horizontal="center"/>
      <protection hidden="1"/>
    </xf>
    <xf numFmtId="0" fontId="52" fillId="2" borderId="2" xfId="1" applyFont="1" applyFill="1" applyBorder="1" applyAlignment="1" applyProtection="1">
      <alignment horizontal="left" vertical="top" wrapText="1" indent="1"/>
      <protection locked="0"/>
    </xf>
    <xf numFmtId="1" fontId="63" fillId="0" borderId="1" xfId="1" applyNumberFormat="1" applyFont="1" applyFill="1" applyBorder="1" applyAlignment="1" applyProtection="1">
      <alignment horizontal="center"/>
    </xf>
    <xf numFmtId="0" fontId="48" fillId="2" borderId="1" xfId="10" applyFont="1" applyFill="1" applyBorder="1" applyAlignment="1" applyProtection="1">
      <alignment horizontal="center" vertical="center" wrapText="1"/>
      <protection locked="0"/>
    </xf>
    <xf numFmtId="0" fontId="67" fillId="2" borderId="4" xfId="1" applyFont="1" applyFill="1" applyBorder="1" applyAlignment="1" applyProtection="1">
      <alignment horizontal="left" vertical="center" wrapText="1" indent="1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1" fontId="10" fillId="0" borderId="0" xfId="1" applyNumberFormat="1" applyFont="1" applyBorder="1" applyAlignment="1" applyProtection="1">
      <alignment horizontal="center" vertical="center"/>
      <protection locked="0"/>
    </xf>
    <xf numFmtId="0" fontId="16" fillId="0" borderId="0" xfId="3" applyFont="1" applyFill="1" applyAlignment="1" applyProtection="1">
      <alignment horizontal="right" vertical="center"/>
      <protection locked="0"/>
    </xf>
    <xf numFmtId="1" fontId="23" fillId="0" borderId="2" xfId="10" applyNumberFormat="1" applyFont="1" applyFill="1" applyBorder="1" applyAlignment="1" applyProtection="1">
      <alignment horizontal="right" indent="1"/>
    </xf>
    <xf numFmtId="1" fontId="23" fillId="0" borderId="3" xfId="10" applyNumberFormat="1" applyFont="1" applyFill="1" applyBorder="1" applyAlignment="1" applyProtection="1">
      <alignment horizontal="right" indent="1"/>
    </xf>
    <xf numFmtId="2" fontId="23" fillId="0" borderId="2" xfId="10" applyNumberFormat="1" applyFont="1" applyFill="1" applyBorder="1" applyAlignment="1" applyProtection="1">
      <alignment horizontal="right" indent="1"/>
    </xf>
    <xf numFmtId="2" fontId="23" fillId="0" borderId="3" xfId="10" applyNumberFormat="1" applyFont="1" applyFill="1" applyBorder="1" applyAlignment="1" applyProtection="1">
      <alignment horizontal="right" indent="1"/>
    </xf>
    <xf numFmtId="44" fontId="23" fillId="0" borderId="2" xfId="10" applyNumberFormat="1" applyFont="1" applyFill="1" applyBorder="1" applyAlignment="1" applyProtection="1">
      <alignment horizontal="right"/>
    </xf>
    <xf numFmtId="44" fontId="23" fillId="0" borderId="3" xfId="10" applyNumberFormat="1" applyFont="1" applyFill="1" applyBorder="1" applyAlignment="1" applyProtection="1">
      <alignment horizontal="right"/>
    </xf>
    <xf numFmtId="0" fontId="41" fillId="0" borderId="0" xfId="7" applyFont="1" applyBorder="1" applyAlignment="1">
      <alignment horizontal="left" vertical="top" wrapText="1" indent="2"/>
    </xf>
    <xf numFmtId="0" fontId="45" fillId="0" borderId="0" xfId="7" applyFont="1" applyBorder="1" applyAlignment="1">
      <alignment horizontal="left" vertical="top" wrapText="1"/>
    </xf>
    <xf numFmtId="0" fontId="41" fillId="0" borderId="0" xfId="7" quotePrefix="1" applyFont="1" applyBorder="1" applyAlignment="1">
      <alignment horizontal="left" vertical="top" wrapText="1" indent="4"/>
    </xf>
    <xf numFmtId="0" fontId="41" fillId="0" borderId="0" xfId="7" applyFont="1" applyBorder="1" applyAlignment="1">
      <alignment horizontal="left" vertical="top" wrapText="1" indent="4"/>
    </xf>
    <xf numFmtId="0" fontId="47" fillId="0" borderId="0" xfId="8" applyFont="1" applyBorder="1" applyAlignment="1">
      <alignment horizontal="left" vertical="top" wrapText="1"/>
    </xf>
    <xf numFmtId="0" fontId="41" fillId="0" borderId="0" xfId="7" applyFont="1" applyBorder="1" applyAlignment="1">
      <alignment horizontal="left" vertical="top" wrapText="1" indent="3"/>
    </xf>
  </cellXfs>
  <cellStyles count="14">
    <cellStyle name="Гиперссылка" xfId="3" builtinId="8"/>
    <cellStyle name="Обычный" xfId="0" builtinId="0"/>
    <cellStyle name="Обычный 2" xfId="2"/>
    <cellStyle name="Обычный 2 2" xfId="4"/>
    <cellStyle name="Обычный 2 2 2" xfId="5"/>
    <cellStyle name="Обычный 2 3" xfId="9"/>
    <cellStyle name="Обычный 3" xfId="1"/>
    <cellStyle name="Обычный 3 2" xfId="8"/>
    <cellStyle name="Обычный 4" xfId="7"/>
    <cellStyle name="Обычный 4 2" xfId="10"/>
    <cellStyle name="Обычный 5" xfId="11"/>
    <cellStyle name="Обычный 6" xfId="12"/>
    <cellStyle name="Обычный_Лист1" xfId="6"/>
    <cellStyle name="Финансовый 2" xfId="13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colors>
    <mruColors>
      <color rgb="FFD2F2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12.png"/><Relationship Id="rId4" Type="http://schemas.openxmlformats.org/officeDocument/2006/relationships/image" Target="../media/image7.png"/><Relationship Id="rId9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847725</xdr:colOff>
      <xdr:row>1</xdr:row>
      <xdr:rowOff>78315</xdr:rowOff>
    </xdr:from>
    <xdr:to>
      <xdr:col>11</xdr:col>
      <xdr:colOff>669925</xdr:colOff>
      <xdr:row>2</xdr:row>
      <xdr:rowOff>105308</xdr:rowOff>
    </xdr:to>
    <xdr:pic>
      <xdr:nvPicPr>
        <xdr:cNvPr id="2" name="Изображение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58525" y="259290"/>
          <a:ext cx="898525" cy="75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977899</xdr:colOff>
      <xdr:row>1</xdr:row>
      <xdr:rowOff>16225</xdr:rowOff>
    </xdr:from>
    <xdr:to>
      <xdr:col>9</xdr:col>
      <xdr:colOff>787399</xdr:colOff>
      <xdr:row>2</xdr:row>
      <xdr:rowOff>47563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8099" y="197200"/>
          <a:ext cx="790575" cy="755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1</xdr:row>
      <xdr:rowOff>83477</xdr:rowOff>
    </xdr:from>
    <xdr:to>
      <xdr:col>3</xdr:col>
      <xdr:colOff>277567</xdr:colOff>
      <xdr:row>2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64452"/>
          <a:ext cx="810967" cy="773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847725</xdr:colOff>
      <xdr:row>1</xdr:row>
      <xdr:rowOff>78315</xdr:rowOff>
    </xdr:from>
    <xdr:ext cx="898525" cy="750893"/>
    <xdr:pic>
      <xdr:nvPicPr>
        <xdr:cNvPr id="5" name="Изображение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115675" y="259290"/>
          <a:ext cx="898525" cy="75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22151</xdr:rowOff>
    </xdr:from>
    <xdr:to>
      <xdr:col>15</xdr:col>
      <xdr:colOff>657225</xdr:colOff>
      <xdr:row>8</xdr:row>
      <xdr:rowOff>121832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E4D076-7BC0-4560-B035-B364362F98F2}"/>
            </a:ext>
          </a:extLst>
        </xdr:cNvPr>
        <xdr:cNvSpPr txBox="1"/>
      </xdr:nvSpPr>
      <xdr:spPr>
        <a:xfrm>
          <a:off x="247650" y="22151"/>
          <a:ext cx="8953500" cy="1576056"/>
        </a:xfrm>
        <a:prstGeom prst="rect">
          <a:avLst/>
        </a:prstGeom>
        <a:solidFill>
          <a:srgbClr val="02392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ru-RU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Растения для профессионалов</a:t>
          </a:r>
        </a:p>
        <a:p>
          <a:pPr algn="l"/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Россия, Владимирская область, Киржачский район, пос. Знаменское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Тел.: 8 (499) 577-01-86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E-mail: zakaz@plantmarket.ru</a:t>
          </a: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Сайт: </a:t>
          </a: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www.plantmarket.ru</a:t>
          </a:r>
          <a:endParaRPr lang="ru-RU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30125</xdr:colOff>
      <xdr:row>10</xdr:row>
      <xdr:rowOff>12847</xdr:rowOff>
    </xdr:from>
    <xdr:to>
      <xdr:col>13</xdr:col>
      <xdr:colOff>2534</xdr:colOff>
      <xdr:row>11</xdr:row>
      <xdr:rowOff>248597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0E5A832-3839-428E-AEEE-3FC25A337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725" y="1794022"/>
          <a:ext cx="7049484" cy="4453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61</xdr:row>
      <xdr:rowOff>0</xdr:rowOff>
    </xdr:from>
    <xdr:to>
      <xdr:col>5</xdr:col>
      <xdr:colOff>171781</xdr:colOff>
      <xdr:row>63</xdr:row>
      <xdr:rowOff>123895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50E2A50-4810-43E2-A5FC-76AAE2460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6554450"/>
          <a:ext cx="2372056" cy="50489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72</xdr:row>
      <xdr:rowOff>0</xdr:rowOff>
    </xdr:from>
    <xdr:to>
      <xdr:col>6</xdr:col>
      <xdr:colOff>152813</xdr:colOff>
      <xdr:row>74</xdr:row>
      <xdr:rowOff>104843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B30DAED-2C16-4253-BD1A-EC22E4A53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19278600"/>
          <a:ext cx="2962688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22</xdr:row>
      <xdr:rowOff>44302</xdr:rowOff>
    </xdr:from>
    <xdr:to>
      <xdr:col>13</xdr:col>
      <xdr:colOff>153409</xdr:colOff>
      <xdr:row>25</xdr:row>
      <xdr:rowOff>8491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B602191-461F-4082-A9F1-D9C0D68B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7650" y="4244827"/>
          <a:ext cx="7230484" cy="53568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38</xdr:row>
      <xdr:rowOff>11076</xdr:rowOff>
    </xdr:from>
    <xdr:to>
      <xdr:col>11</xdr:col>
      <xdr:colOff>458081</xdr:colOff>
      <xdr:row>40</xdr:row>
      <xdr:rowOff>163550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B64BF73-14DF-4465-8AFC-2250F3476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7650" y="8974101"/>
          <a:ext cx="6315956" cy="53347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90</xdr:row>
      <xdr:rowOff>0</xdr:rowOff>
    </xdr:from>
    <xdr:to>
      <xdr:col>9</xdr:col>
      <xdr:colOff>172121</xdr:colOff>
      <xdr:row>92</xdr:row>
      <xdr:rowOff>104843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E8A0C4D-617D-4C9A-9CF7-06FD1D706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7650" y="24984075"/>
          <a:ext cx="4810796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95</xdr:row>
      <xdr:rowOff>161925</xdr:rowOff>
    </xdr:from>
    <xdr:to>
      <xdr:col>15</xdr:col>
      <xdr:colOff>647700</xdr:colOff>
      <xdr:row>111</xdr:row>
      <xdr:rowOff>95250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098500"/>
          <a:ext cx="8924925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50726</xdr:rowOff>
    </xdr:from>
    <xdr:to>
      <xdr:col>7</xdr:col>
      <xdr:colOff>5774</xdr:colOff>
      <xdr:row>4</xdr:row>
      <xdr:rowOff>162512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100000" l="0" r="100000">
                      <a14:foregroundMark x1="4782" y1="62343" x2="4782" y2="62343"/>
                      <a14:foregroundMark x1="13802" y1="69797" x2="13802" y2="69797"/>
                      <a14:foregroundMark x1="20470" y1="70378" x2="20470" y2="70378"/>
                      <a14:foregroundMark x1="28199" y1="72410" x2="28199" y2="72410"/>
                      <a14:foregroundMark x1="44094" y1="68151" x2="44094" y2="68151"/>
                      <a14:foregroundMark x1="62212" y1="70378" x2="62212" y2="70378"/>
                      <a14:foregroundMark x1="72370" y1="71442" x2="72370" y2="71442"/>
                      <a14:foregroundMark x1="76712" y1="63311" x2="76712" y2="63311"/>
                      <a14:foregroundMark x1="81132" y1="75992" x2="81132" y2="75992"/>
                      <a14:foregroundMark x1="86431" y1="73959" x2="86431" y2="73959"/>
                      <a14:foregroundMark x1="96071" y1="73959" x2="96071" y2="73959"/>
                      <a14:foregroundMark x1="74800" y1="23621" x2="74800" y2="23621"/>
                      <a14:foregroundMark x1="71336" y1="53824" x2="71336" y2="53824"/>
                      <a14:foregroundMark x1="72189" y1="48693" x2="72189" y2="48693"/>
                      <a14:foregroundMark x1="81313" y1="58374" x2="81313" y2="58374"/>
                      <a14:foregroundMark x1="70716" y1="58374" x2="70716" y2="58374"/>
                      <a14:foregroundMark x1="21427" y1="79477" x2="21427" y2="79477"/>
                      <a14:foregroundMark x1="64048" y1="79864" x2="64048" y2="79864"/>
                      <a14:backgroundMark x1="20057" y1="90223" x2="20057" y2="90223"/>
                      <a14:backgroundMark x1="62910" y1="89642" x2="62910" y2="89642"/>
                      <a14:backgroundMark x1="88524" y1="78896" x2="88524" y2="78896"/>
                      <a14:backgroundMark x1="32463" y1="23621" x2="32463" y2="23621"/>
                      <a14:backgroundMark x1="39571" y1="25944" x2="39571" y2="25944"/>
                      <a14:backgroundMark x1="37477" y1="48015" x2="38692" y2="46079"/>
                      <a14:backgroundMark x1="39752" y1="44143" x2="40967" y2="44143"/>
                      <a14:backgroundMark x1="42776" y1="43756" x2="43293" y2="44724"/>
                      <a14:backgroundMark x1="37219" y1="49661" x2="36960" y2="51597"/>
                      <a14:backgroundMark x1="30551" y1="39206" x2="31507" y2="43078"/>
                      <a14:backgroundMark x1="32024" y1="44434" x2="32799" y2="45111"/>
                      <a14:backgroundMark x1="33497" y1="45111" x2="34195" y2="43756"/>
                      <a14:backgroundMark x1="41561" y1="16457" x2="40786" y2="20039"/>
                      <a14:backgroundMark x1="39752" y1="32043" x2="40010" y2="35624"/>
                    </a14:backgroundRemoval>
                  </a14:imgEffect>
                </a14:imgLayer>
              </a14:imgProps>
            </a:ext>
          </a:extLst>
        </a:blip>
        <a:srcRect b="650"/>
        <a:stretch/>
      </xdr:blipFill>
      <xdr:spPr>
        <a:xfrm>
          <a:off x="342899" y="50726"/>
          <a:ext cx="3330000" cy="88331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55</xdr:row>
      <xdr:rowOff>9525</xdr:rowOff>
    </xdr:from>
    <xdr:to>
      <xdr:col>10</xdr:col>
      <xdr:colOff>29310</xdr:colOff>
      <xdr:row>57</xdr:row>
      <xdr:rowOff>114368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6A6302C-BBB2-4247-8937-F1E4D9815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7175" y="14630400"/>
          <a:ext cx="5268060" cy="4858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huzhinova/Downloads/Renaul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инки_nouveautes "/>
      <sheetName val="гортензия на доращивание "/>
      <sheetName val="PDXALV"/>
      <sheetName val="PDX"/>
      <sheetName val="Feuille11"/>
      <sheetName val="RENTAB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lantmarket.ru/cherenki-v-r9s5.html/nid/66546" TargetMode="External"/><Relationship Id="rId21" Type="http://schemas.openxmlformats.org/officeDocument/2006/relationships/hyperlink" Target="https://plantmarket.ru/cherenki-v-r9s5.html/nid/66541" TargetMode="External"/><Relationship Id="rId42" Type="http://schemas.openxmlformats.org/officeDocument/2006/relationships/hyperlink" Target="https://plantmarket.ru/cherenki-v-r9s5.html/nid/66562" TargetMode="External"/><Relationship Id="rId47" Type="http://schemas.openxmlformats.org/officeDocument/2006/relationships/hyperlink" Target="https://plantmarket.ru/cherenki-v-r9s5.html/nid/66567" TargetMode="External"/><Relationship Id="rId63" Type="http://schemas.openxmlformats.org/officeDocument/2006/relationships/hyperlink" Target="https://plantmarket.ru/cherenki-v-r9s5.html/nid/66583" TargetMode="External"/><Relationship Id="rId68" Type="http://schemas.openxmlformats.org/officeDocument/2006/relationships/hyperlink" Target="https://plantmarket.ru/cherenki-v-r9s5.html/nid/66588" TargetMode="External"/><Relationship Id="rId84" Type="http://schemas.openxmlformats.org/officeDocument/2006/relationships/hyperlink" Target="https://plantmarket.ru/cherenki-v-r9s5.html/nid/66605" TargetMode="External"/><Relationship Id="rId89" Type="http://schemas.openxmlformats.org/officeDocument/2006/relationships/hyperlink" Target="https://plantmarket.ru/cherenki-v-r9s5.html/nid/66610" TargetMode="External"/><Relationship Id="rId7" Type="http://schemas.openxmlformats.org/officeDocument/2006/relationships/hyperlink" Target="https://plantmarket.ru/cherenki-v-r9s5.html/nid/66527" TargetMode="External"/><Relationship Id="rId71" Type="http://schemas.openxmlformats.org/officeDocument/2006/relationships/hyperlink" Target="https://plantmarket.ru/cherenki-v-r9s5.html/nid/66591" TargetMode="External"/><Relationship Id="rId92" Type="http://schemas.openxmlformats.org/officeDocument/2006/relationships/hyperlink" Target="https://plantmarket.ru/cherenki-v-r9s5.html/nid/66613" TargetMode="External"/><Relationship Id="rId2" Type="http://schemas.openxmlformats.org/officeDocument/2006/relationships/hyperlink" Target="https://plantmarket.ru/cherenki-v-r9s5.html/nid/66522" TargetMode="External"/><Relationship Id="rId16" Type="http://schemas.openxmlformats.org/officeDocument/2006/relationships/hyperlink" Target="https://plantmarket.ru/cherenki-v-r9s5.html/nid/66536" TargetMode="External"/><Relationship Id="rId29" Type="http://schemas.openxmlformats.org/officeDocument/2006/relationships/hyperlink" Target="https://plantmarket.ru/cherenki-v-r9s5.html/nid/66549" TargetMode="External"/><Relationship Id="rId11" Type="http://schemas.openxmlformats.org/officeDocument/2006/relationships/hyperlink" Target="https://plantmarket.ru/cherenki-v-r9s5.html/nid/66531" TargetMode="External"/><Relationship Id="rId24" Type="http://schemas.openxmlformats.org/officeDocument/2006/relationships/hyperlink" Target="https://plantmarket.ru/cherenki-v-r9s5.html/nid/66544" TargetMode="External"/><Relationship Id="rId32" Type="http://schemas.openxmlformats.org/officeDocument/2006/relationships/hyperlink" Target="https://plantmarket.ru/cherenki-v-r9s5.html/nid/66552" TargetMode="External"/><Relationship Id="rId37" Type="http://schemas.openxmlformats.org/officeDocument/2006/relationships/hyperlink" Target="https://plantmarket.ru/cherenki-v-r9s5.html/nid/66557" TargetMode="External"/><Relationship Id="rId40" Type="http://schemas.openxmlformats.org/officeDocument/2006/relationships/hyperlink" Target="https://plantmarket.ru/cherenki-v-r9s5.html/nid/66560" TargetMode="External"/><Relationship Id="rId45" Type="http://schemas.openxmlformats.org/officeDocument/2006/relationships/hyperlink" Target="https://plantmarket.ru/cherenki-v-r9s5.html/nid/66565" TargetMode="External"/><Relationship Id="rId53" Type="http://schemas.openxmlformats.org/officeDocument/2006/relationships/hyperlink" Target="https://plantmarket.ru/cherenki-v-r9s5.html/nid/66573" TargetMode="External"/><Relationship Id="rId58" Type="http://schemas.openxmlformats.org/officeDocument/2006/relationships/hyperlink" Target="https://plantmarket.ru/cherenki-v-r9s5.html/nid/66578" TargetMode="External"/><Relationship Id="rId66" Type="http://schemas.openxmlformats.org/officeDocument/2006/relationships/hyperlink" Target="https://plantmarket.ru/cherenki-v-r9s5.html/nid/66586" TargetMode="External"/><Relationship Id="rId74" Type="http://schemas.openxmlformats.org/officeDocument/2006/relationships/hyperlink" Target="https://plantmarket.ru/cherenki-v-r9s5.html/nid/66594" TargetMode="External"/><Relationship Id="rId79" Type="http://schemas.openxmlformats.org/officeDocument/2006/relationships/hyperlink" Target="https://plantmarket.ru/cherenki-v-r9s5.html/nid/66600" TargetMode="External"/><Relationship Id="rId87" Type="http://schemas.openxmlformats.org/officeDocument/2006/relationships/hyperlink" Target="https://plantmarket.ru/cherenki-v-r9s5.html/nid/66608" TargetMode="External"/><Relationship Id="rId102" Type="http://schemas.openxmlformats.org/officeDocument/2006/relationships/hyperlink" Target="https://plantmarket.ru/cherenki-v-r9s5.html/nid/66623" TargetMode="External"/><Relationship Id="rId5" Type="http://schemas.openxmlformats.org/officeDocument/2006/relationships/hyperlink" Target="https://plantmarket.ru/cherenki-v-r9s5.html/nid/66525" TargetMode="External"/><Relationship Id="rId61" Type="http://schemas.openxmlformats.org/officeDocument/2006/relationships/hyperlink" Target="https://plantmarket.ru/cherenki-v-r9s5.html/nid/66581" TargetMode="External"/><Relationship Id="rId82" Type="http://schemas.openxmlformats.org/officeDocument/2006/relationships/hyperlink" Target="https://plantmarket.ru/cherenki-v-r9s5.html/nid/66603" TargetMode="External"/><Relationship Id="rId90" Type="http://schemas.openxmlformats.org/officeDocument/2006/relationships/hyperlink" Target="https://plantmarket.ru/cherenki-v-r9s5.html/nid/66611" TargetMode="External"/><Relationship Id="rId95" Type="http://schemas.openxmlformats.org/officeDocument/2006/relationships/hyperlink" Target="https://plantmarket.ru/cherenki-v-r9s5.html/nid/66616" TargetMode="External"/><Relationship Id="rId19" Type="http://schemas.openxmlformats.org/officeDocument/2006/relationships/hyperlink" Target="https://plantmarket.ru/cherenki-v-r9s5.html/nid/66539" TargetMode="External"/><Relationship Id="rId14" Type="http://schemas.openxmlformats.org/officeDocument/2006/relationships/hyperlink" Target="https://plantmarket.ru/cherenki-v-r9s5.html/nid/66534" TargetMode="External"/><Relationship Id="rId22" Type="http://schemas.openxmlformats.org/officeDocument/2006/relationships/hyperlink" Target="https://plantmarket.ru/cherenki-v-r9s5.html/nid/66542" TargetMode="External"/><Relationship Id="rId27" Type="http://schemas.openxmlformats.org/officeDocument/2006/relationships/hyperlink" Target="https://plantmarket.ru/cherenki-v-r9s5.html/nid/66547" TargetMode="External"/><Relationship Id="rId30" Type="http://schemas.openxmlformats.org/officeDocument/2006/relationships/hyperlink" Target="https://plantmarket.ru/cherenki-v-r9s5.html/nid/66550" TargetMode="External"/><Relationship Id="rId35" Type="http://schemas.openxmlformats.org/officeDocument/2006/relationships/hyperlink" Target="https://plantmarket.ru/cherenki-v-r9s5.html/nid/66555" TargetMode="External"/><Relationship Id="rId43" Type="http://schemas.openxmlformats.org/officeDocument/2006/relationships/hyperlink" Target="https://plantmarket.ru/cherenki-v-r9s5.html/nid/66563" TargetMode="External"/><Relationship Id="rId48" Type="http://schemas.openxmlformats.org/officeDocument/2006/relationships/hyperlink" Target="https://plantmarket.ru/cherenki-v-r9s5.html/nid/66568" TargetMode="External"/><Relationship Id="rId56" Type="http://schemas.openxmlformats.org/officeDocument/2006/relationships/hyperlink" Target="https://plantmarket.ru/cherenki-v-r9s5.html/nid/66576" TargetMode="External"/><Relationship Id="rId64" Type="http://schemas.openxmlformats.org/officeDocument/2006/relationships/hyperlink" Target="https://plantmarket.ru/cherenki-v-r9s5.html/nid/66584" TargetMode="External"/><Relationship Id="rId69" Type="http://schemas.openxmlformats.org/officeDocument/2006/relationships/hyperlink" Target="https://plantmarket.ru/cherenki-v-r9s5.html/nid/66589" TargetMode="External"/><Relationship Id="rId77" Type="http://schemas.openxmlformats.org/officeDocument/2006/relationships/hyperlink" Target="https://plantmarket.ru/cherenki-v-r9s5.html/nid/66597" TargetMode="External"/><Relationship Id="rId100" Type="http://schemas.openxmlformats.org/officeDocument/2006/relationships/hyperlink" Target="https://plantmarket.ru/cherenki-v-r9s5.html/nid/66621" TargetMode="External"/><Relationship Id="rId105" Type="http://schemas.openxmlformats.org/officeDocument/2006/relationships/drawing" Target="../drawings/drawing1.xml"/><Relationship Id="rId8" Type="http://schemas.openxmlformats.org/officeDocument/2006/relationships/hyperlink" Target="https://plantmarket.ru/cherenki-v-r9s5.html/nid/66528" TargetMode="External"/><Relationship Id="rId51" Type="http://schemas.openxmlformats.org/officeDocument/2006/relationships/hyperlink" Target="https://plantmarket.ru/cherenki-v-r9s5.html/nid/66571" TargetMode="External"/><Relationship Id="rId72" Type="http://schemas.openxmlformats.org/officeDocument/2006/relationships/hyperlink" Target="https://plantmarket.ru/cherenki-v-r9s5.html/nid/66592" TargetMode="External"/><Relationship Id="rId80" Type="http://schemas.openxmlformats.org/officeDocument/2006/relationships/hyperlink" Target="https://plantmarket.ru/cherenki-v-r9s5.html/nid/66601" TargetMode="External"/><Relationship Id="rId85" Type="http://schemas.openxmlformats.org/officeDocument/2006/relationships/hyperlink" Target="https://plantmarket.ru/cherenki-v-r9s5.html/nid/66606" TargetMode="External"/><Relationship Id="rId93" Type="http://schemas.openxmlformats.org/officeDocument/2006/relationships/hyperlink" Target="https://plantmarket.ru/cherenki-v-r9s5.html/nid/66614" TargetMode="External"/><Relationship Id="rId98" Type="http://schemas.openxmlformats.org/officeDocument/2006/relationships/hyperlink" Target="https://plantmarket.ru/cherenki-v-r9s5.html/nid/66619" TargetMode="External"/><Relationship Id="rId3" Type="http://schemas.openxmlformats.org/officeDocument/2006/relationships/hyperlink" Target="https://plantmarket.ru/cherenki-v-r9s5.html/nid/66523" TargetMode="External"/><Relationship Id="rId12" Type="http://schemas.openxmlformats.org/officeDocument/2006/relationships/hyperlink" Target="https://plantmarket.ru/cherenki-v-r9s5.html/nid/66532" TargetMode="External"/><Relationship Id="rId17" Type="http://schemas.openxmlformats.org/officeDocument/2006/relationships/hyperlink" Target="https://plantmarket.ru/cherenki-v-r9s5.html/nid/66537" TargetMode="External"/><Relationship Id="rId25" Type="http://schemas.openxmlformats.org/officeDocument/2006/relationships/hyperlink" Target="https://plantmarket.ru/cherenki-v-r9s5.html/nid/66545" TargetMode="External"/><Relationship Id="rId33" Type="http://schemas.openxmlformats.org/officeDocument/2006/relationships/hyperlink" Target="https://plantmarket.ru/cherenki-v-r9s5.html/nid/66553" TargetMode="External"/><Relationship Id="rId38" Type="http://schemas.openxmlformats.org/officeDocument/2006/relationships/hyperlink" Target="https://plantmarket.ru/cherenki-v-r9s5.html/nid/66558" TargetMode="External"/><Relationship Id="rId46" Type="http://schemas.openxmlformats.org/officeDocument/2006/relationships/hyperlink" Target="https://plantmarket.ru/cherenki-v-r9s5.html/nid/66566" TargetMode="External"/><Relationship Id="rId59" Type="http://schemas.openxmlformats.org/officeDocument/2006/relationships/hyperlink" Target="https://plantmarket.ru/cherenki-v-r9s5.html/nid/66579" TargetMode="External"/><Relationship Id="rId67" Type="http://schemas.openxmlformats.org/officeDocument/2006/relationships/hyperlink" Target="https://plantmarket.ru/cherenki-v-r9s5.html/nid/66587" TargetMode="External"/><Relationship Id="rId103" Type="http://schemas.openxmlformats.org/officeDocument/2006/relationships/hyperlink" Target="https://plantmarket.pro/cherenki-v-r9s5.html/nid/66624" TargetMode="External"/><Relationship Id="rId20" Type="http://schemas.openxmlformats.org/officeDocument/2006/relationships/hyperlink" Target="https://plantmarket.ru/cherenki-v-r9s5.html/nid/66540" TargetMode="External"/><Relationship Id="rId41" Type="http://schemas.openxmlformats.org/officeDocument/2006/relationships/hyperlink" Target="https://plantmarket.ru/cherenki-v-r9s5.html/nid/66561" TargetMode="External"/><Relationship Id="rId54" Type="http://schemas.openxmlformats.org/officeDocument/2006/relationships/hyperlink" Target="https://plantmarket.ru/cherenki-v-r9s5.html/nid/66574" TargetMode="External"/><Relationship Id="rId62" Type="http://schemas.openxmlformats.org/officeDocument/2006/relationships/hyperlink" Target="https://plantmarket.ru/cherenki-v-r9s5.html/nid/66582" TargetMode="External"/><Relationship Id="rId70" Type="http://schemas.openxmlformats.org/officeDocument/2006/relationships/hyperlink" Target="https://plantmarket.ru/cherenki-v-r9s5.html/nid/66590" TargetMode="External"/><Relationship Id="rId75" Type="http://schemas.openxmlformats.org/officeDocument/2006/relationships/hyperlink" Target="https://plantmarket.ru/cherenki-v-r9s5.html/nid/66595" TargetMode="External"/><Relationship Id="rId83" Type="http://schemas.openxmlformats.org/officeDocument/2006/relationships/hyperlink" Target="https://plantmarket.ru/cherenki-v-r9s5.html/nid/66604" TargetMode="External"/><Relationship Id="rId88" Type="http://schemas.openxmlformats.org/officeDocument/2006/relationships/hyperlink" Target="https://plantmarket.ru/cherenki-v-r9s5.html/nid/66609" TargetMode="External"/><Relationship Id="rId91" Type="http://schemas.openxmlformats.org/officeDocument/2006/relationships/hyperlink" Target="https://plantmarket.ru/cherenki-v-r9s5.html/nid/66612" TargetMode="External"/><Relationship Id="rId96" Type="http://schemas.openxmlformats.org/officeDocument/2006/relationships/hyperlink" Target="https://plantmarket.ru/cherenki-v-r9s5.html/nid/66617" TargetMode="External"/><Relationship Id="rId1" Type="http://schemas.openxmlformats.org/officeDocument/2006/relationships/hyperlink" Target="https://plantmarket.ru/cherenki-v-r9s5.html/nid/66521" TargetMode="External"/><Relationship Id="rId6" Type="http://schemas.openxmlformats.org/officeDocument/2006/relationships/hyperlink" Target="https://plantmarket.ru/cherenki-v-r9s5.html/nid/66526" TargetMode="External"/><Relationship Id="rId15" Type="http://schemas.openxmlformats.org/officeDocument/2006/relationships/hyperlink" Target="https://plantmarket.ru/cherenki-v-r9s5.html/nid/66535" TargetMode="External"/><Relationship Id="rId23" Type="http://schemas.openxmlformats.org/officeDocument/2006/relationships/hyperlink" Target="https://plantmarket.ru/cherenki-v-r9s5.html/nid/66543" TargetMode="External"/><Relationship Id="rId28" Type="http://schemas.openxmlformats.org/officeDocument/2006/relationships/hyperlink" Target="https://plantmarket.ru/cherenki-v-r9s5.html/nid/66548" TargetMode="External"/><Relationship Id="rId36" Type="http://schemas.openxmlformats.org/officeDocument/2006/relationships/hyperlink" Target="https://plantmarket.ru/cherenki-v-r9s5.html/nid/66556" TargetMode="External"/><Relationship Id="rId49" Type="http://schemas.openxmlformats.org/officeDocument/2006/relationships/hyperlink" Target="https://plantmarket.ru/cherenki-v-r9s5.html/nid/66569" TargetMode="External"/><Relationship Id="rId57" Type="http://schemas.openxmlformats.org/officeDocument/2006/relationships/hyperlink" Target="https://plantmarket.ru/cherenki-v-r9s5.html/nid/66577" TargetMode="External"/><Relationship Id="rId10" Type="http://schemas.openxmlformats.org/officeDocument/2006/relationships/hyperlink" Target="https://plantmarket.ru/cherenki-v-r9s5.html/nid/66530" TargetMode="External"/><Relationship Id="rId31" Type="http://schemas.openxmlformats.org/officeDocument/2006/relationships/hyperlink" Target="https://plantmarket.ru/cherenki-v-r9s5.html/nid/66551" TargetMode="External"/><Relationship Id="rId44" Type="http://schemas.openxmlformats.org/officeDocument/2006/relationships/hyperlink" Target="https://plantmarket.ru/cherenki-v-r9s5.html/nid/66564" TargetMode="External"/><Relationship Id="rId52" Type="http://schemas.openxmlformats.org/officeDocument/2006/relationships/hyperlink" Target="https://plantmarket.ru/cherenki-v-r9s5.html/nid/66572" TargetMode="External"/><Relationship Id="rId60" Type="http://schemas.openxmlformats.org/officeDocument/2006/relationships/hyperlink" Target="https://plantmarket.ru/cherenki-v-r9s5.html/nid/66580" TargetMode="External"/><Relationship Id="rId65" Type="http://schemas.openxmlformats.org/officeDocument/2006/relationships/hyperlink" Target="https://plantmarket.ru/cherenki-v-r9s5.html/nid/66585" TargetMode="External"/><Relationship Id="rId73" Type="http://schemas.openxmlformats.org/officeDocument/2006/relationships/hyperlink" Target="https://plantmarket.ru/cherenki-v-r9s5.html/nid/66593" TargetMode="External"/><Relationship Id="rId78" Type="http://schemas.openxmlformats.org/officeDocument/2006/relationships/hyperlink" Target="https://plantmarket.ru/cherenki-v-r9s5.html/nid/66598" TargetMode="External"/><Relationship Id="rId81" Type="http://schemas.openxmlformats.org/officeDocument/2006/relationships/hyperlink" Target="https://plantmarket.ru/cherenki-v-r9s5.html/nid/66602" TargetMode="External"/><Relationship Id="rId86" Type="http://schemas.openxmlformats.org/officeDocument/2006/relationships/hyperlink" Target="https://plantmarket.ru/cherenki-v-r9s5.html/nid/66607" TargetMode="External"/><Relationship Id="rId94" Type="http://schemas.openxmlformats.org/officeDocument/2006/relationships/hyperlink" Target="https://plantmarket.ru/cherenki-v-r9s5.html/nid/66615" TargetMode="External"/><Relationship Id="rId99" Type="http://schemas.openxmlformats.org/officeDocument/2006/relationships/hyperlink" Target="https://plantmarket.ru/cherenki-v-r9s5.html/nid/66620" TargetMode="External"/><Relationship Id="rId101" Type="http://schemas.openxmlformats.org/officeDocument/2006/relationships/hyperlink" Target="https://plantmarket.ru/cherenki-v-r9s5.html/nid/66622" TargetMode="External"/><Relationship Id="rId4" Type="http://schemas.openxmlformats.org/officeDocument/2006/relationships/hyperlink" Target="https://plantmarket.ru/cherenki-v-r9s5.html/nid/66524" TargetMode="External"/><Relationship Id="rId9" Type="http://schemas.openxmlformats.org/officeDocument/2006/relationships/hyperlink" Target="https://plantmarket.ru/cherenki-v-r9s5.html/nid/66529" TargetMode="External"/><Relationship Id="rId13" Type="http://schemas.openxmlformats.org/officeDocument/2006/relationships/hyperlink" Target="https://plantmarket.ru/cherenki-v-r9s5.html/nid/66533" TargetMode="External"/><Relationship Id="rId18" Type="http://schemas.openxmlformats.org/officeDocument/2006/relationships/hyperlink" Target="https://plantmarket.ru/cherenki-v-r9s5.html/nid/66538" TargetMode="External"/><Relationship Id="rId39" Type="http://schemas.openxmlformats.org/officeDocument/2006/relationships/hyperlink" Target="https://plantmarket.ru/cherenki-v-r9s5.html/nid/66559" TargetMode="External"/><Relationship Id="rId34" Type="http://schemas.openxmlformats.org/officeDocument/2006/relationships/hyperlink" Target="https://plantmarket.ru/cherenki-v-r9s5.html/nid/66554" TargetMode="External"/><Relationship Id="rId50" Type="http://schemas.openxmlformats.org/officeDocument/2006/relationships/hyperlink" Target="https://plantmarket.ru/cherenki-v-r9s5.html/nid/66570" TargetMode="External"/><Relationship Id="rId55" Type="http://schemas.openxmlformats.org/officeDocument/2006/relationships/hyperlink" Target="https://plantmarket.ru/cherenki-v-r9s5.html/nid/66575" TargetMode="External"/><Relationship Id="rId76" Type="http://schemas.openxmlformats.org/officeDocument/2006/relationships/hyperlink" Target="https://plantmarket.ru/cherenki-v-r9s5.html/nid/66596" TargetMode="External"/><Relationship Id="rId97" Type="http://schemas.openxmlformats.org/officeDocument/2006/relationships/hyperlink" Target="https://plantmarket.ru/cherenki-v-r9s5.html/nid/66618" TargetMode="External"/><Relationship Id="rId10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IJ146"/>
  <sheetViews>
    <sheetView showGridLines="0" tabSelected="1" workbookViewId="0">
      <selection activeCell="N11" sqref="N11"/>
    </sheetView>
  </sheetViews>
  <sheetFormatPr defaultColWidth="13.28515625" defaultRowHeight="13.8"/>
  <cols>
    <col min="1" max="1" width="14.7109375" style="5" customWidth="1"/>
    <col min="2" max="2" width="16.140625" style="5" hidden="1" customWidth="1"/>
    <col min="3" max="3" width="11.7109375" style="3" customWidth="1"/>
    <col min="4" max="4" width="86.85546875" style="79" customWidth="1"/>
    <col min="5" max="7" width="13" style="4" customWidth="1"/>
    <col min="8" max="8" width="14.28515625" style="4" customWidth="1"/>
    <col min="9" max="9" width="13.85546875" style="4" customWidth="1"/>
    <col min="10" max="10" width="18.85546875" style="5" customWidth="1"/>
    <col min="11" max="11" width="15.28515625" style="5" hidden="1" customWidth="1"/>
    <col min="12" max="16384" width="13.28515625" style="5"/>
  </cols>
  <sheetData>
    <row r="1" spans="1:244">
      <c r="B1" s="2"/>
    </row>
    <row r="2" spans="1:244" s="6" customFormat="1" ht="57" customHeight="1">
      <c r="B2" s="121" t="s">
        <v>0</v>
      </c>
      <c r="C2" s="121"/>
      <c r="D2" s="122"/>
      <c r="E2" s="122"/>
      <c r="F2" s="122"/>
      <c r="G2" s="121"/>
      <c r="H2" s="121"/>
      <c r="I2" s="121"/>
      <c r="J2" s="121"/>
    </row>
    <row r="3" spans="1:244" s="6" customFormat="1" ht="15.75" customHeight="1">
      <c r="B3" s="77"/>
      <c r="C3" s="84"/>
      <c r="D3" s="85"/>
      <c r="E3" s="86" t="s">
        <v>186</v>
      </c>
      <c r="F3" s="87"/>
      <c r="G3" s="87"/>
      <c r="H3" s="84"/>
      <c r="I3" s="84"/>
      <c r="J3" s="87"/>
    </row>
    <row r="4" spans="1:244" s="6" customFormat="1" ht="15.75" customHeight="1">
      <c r="B4" s="77"/>
      <c r="C4" s="88"/>
      <c r="D4" s="123" t="s">
        <v>187</v>
      </c>
      <c r="E4" s="123"/>
      <c r="F4" s="123"/>
      <c r="G4" s="75"/>
      <c r="H4" s="84"/>
      <c r="I4" s="84"/>
      <c r="J4" s="84"/>
    </row>
    <row r="5" spans="1:244" s="6" customFormat="1" ht="15.75" customHeight="1">
      <c r="B5" s="77"/>
      <c r="C5" s="88"/>
      <c r="D5" s="80"/>
      <c r="E5" s="89" t="s">
        <v>1</v>
      </c>
      <c r="F5" s="90" t="s">
        <v>189</v>
      </c>
      <c r="H5" s="84"/>
      <c r="I5" s="84"/>
      <c r="J5" s="84"/>
    </row>
    <row r="6" spans="1:244" s="6" customFormat="1" ht="11.25" customHeight="1">
      <c r="B6" s="77"/>
      <c r="D6" s="82"/>
      <c r="E6" s="78"/>
      <c r="F6" s="78"/>
      <c r="G6" s="77"/>
      <c r="H6" s="77"/>
      <c r="I6" s="77"/>
      <c r="J6" s="77"/>
    </row>
    <row r="7" spans="1:244" ht="15" customHeight="1">
      <c r="C7" s="7" t="s">
        <v>2</v>
      </c>
      <c r="E7" s="79"/>
      <c r="F7" s="79"/>
      <c r="G7" s="79"/>
      <c r="H7" s="124">
        <f>SUM(H17:H125)</f>
        <v>0</v>
      </c>
      <c r="I7" s="125" t="e">
        <f>SUM(#REF!)</f>
        <v>#REF!</v>
      </c>
      <c r="J7" s="1" t="s">
        <v>3</v>
      </c>
    </row>
    <row r="8" spans="1:244">
      <c r="C8" s="9" t="s">
        <v>316</v>
      </c>
      <c r="E8" s="79"/>
      <c r="F8" s="79"/>
      <c r="G8" s="79"/>
      <c r="H8" s="126">
        <f>SUM(I17:I125)</f>
        <v>0</v>
      </c>
      <c r="I8" s="127" t="e">
        <f>SUM(#REF!)</f>
        <v>#REF!</v>
      </c>
      <c r="J8" s="1" t="s">
        <v>193</v>
      </c>
    </row>
    <row r="9" spans="1:244">
      <c r="C9" s="10" t="s">
        <v>315</v>
      </c>
      <c r="E9" s="79"/>
      <c r="F9" s="79"/>
      <c r="G9" s="79"/>
      <c r="H9" s="128">
        <f>SUM(J17:J125)</f>
        <v>0</v>
      </c>
      <c r="I9" s="129" t="e">
        <f>SUM(#REF!)</f>
        <v>#REF!</v>
      </c>
      <c r="J9" s="1" t="s">
        <v>6</v>
      </c>
    </row>
    <row r="10" spans="1:244">
      <c r="C10" s="11" t="s">
        <v>4</v>
      </c>
      <c r="E10" s="79"/>
      <c r="F10" s="79"/>
      <c r="G10" s="79"/>
      <c r="H10" s="8"/>
      <c r="I10" s="8"/>
      <c r="J10" s="8"/>
      <c r="K10" s="4"/>
      <c r="L10" s="4"/>
    </row>
    <row r="11" spans="1:244">
      <c r="C11" s="11" t="s">
        <v>5</v>
      </c>
      <c r="E11" s="79"/>
      <c r="F11" s="79"/>
      <c r="G11" s="79"/>
      <c r="H11" s="8"/>
      <c r="I11" s="8"/>
      <c r="J11" s="8"/>
    </row>
    <row r="12" spans="1:244">
      <c r="C12" s="7" t="s">
        <v>7</v>
      </c>
      <c r="E12" s="8"/>
      <c r="F12" s="8" t="s">
        <v>308</v>
      </c>
      <c r="G12" s="8"/>
      <c r="I12" s="5"/>
    </row>
    <row r="13" spans="1:244">
      <c r="B13" s="5" t="s">
        <v>308</v>
      </c>
      <c r="C13" s="11" t="s">
        <v>8</v>
      </c>
      <c r="E13" s="8"/>
      <c r="F13" s="8"/>
      <c r="G13" s="5"/>
      <c r="J13" s="4"/>
    </row>
    <row r="14" spans="1:244">
      <c r="B14" s="12"/>
      <c r="D14" s="81"/>
      <c r="E14" s="13"/>
      <c r="F14" s="13"/>
      <c r="K14" s="15"/>
      <c r="L14" s="15"/>
      <c r="M14" s="15"/>
    </row>
    <row r="15" spans="1:244" s="14" customFormat="1" ht="62.25" customHeight="1">
      <c r="A15" s="114" t="s">
        <v>314</v>
      </c>
      <c r="B15" s="91" t="s">
        <v>9</v>
      </c>
      <c r="C15" s="96" t="s">
        <v>197</v>
      </c>
      <c r="D15" s="119" t="s">
        <v>10</v>
      </c>
      <c r="E15" s="83" t="s">
        <v>183</v>
      </c>
      <c r="F15" s="83" t="s">
        <v>184</v>
      </c>
      <c r="G15" s="83" t="s">
        <v>185</v>
      </c>
      <c r="H15" s="92" t="s">
        <v>170</v>
      </c>
      <c r="I15" s="92" t="s">
        <v>193</v>
      </c>
      <c r="J15" s="92" t="s">
        <v>6</v>
      </c>
      <c r="K15" s="92" t="s">
        <v>307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</row>
    <row r="16" spans="1:244" s="14" customFormat="1" ht="18.75" hidden="1" customHeight="1">
      <c r="B16" s="69" t="s">
        <v>11</v>
      </c>
      <c r="C16" s="69"/>
      <c r="D16" s="70" t="s">
        <v>12</v>
      </c>
      <c r="E16" s="71"/>
      <c r="F16" s="71"/>
      <c r="G16" s="71"/>
      <c r="H16" s="72"/>
      <c r="I16" s="73"/>
      <c r="J16" s="73"/>
      <c r="K16" s="74"/>
      <c r="L16" s="16"/>
      <c r="M16" s="16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</row>
    <row r="17" spans="1:244" s="14" customFormat="1" ht="14.4" hidden="1">
      <c r="A17" s="14">
        <v>0</v>
      </c>
      <c r="B17" s="106" t="s">
        <v>198</v>
      </c>
      <c r="C17" s="93" t="s">
        <v>188</v>
      </c>
      <c r="D17" s="100" t="s">
        <v>13</v>
      </c>
      <c r="E17" s="101">
        <v>109</v>
      </c>
      <c r="F17" s="101">
        <v>118</v>
      </c>
      <c r="G17" s="101">
        <v>129</v>
      </c>
      <c r="H17" s="102"/>
      <c r="I17" s="103" t="str">
        <f>IF(H17="","-",H17/24)</f>
        <v>-</v>
      </c>
      <c r="J17" s="104">
        <f>IF(H17&gt;=96,H17*E17,IF(H17&gt;24,H17*F17,G17*H17))</f>
        <v>0</v>
      </c>
      <c r="K17" s="118">
        <v>0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</row>
    <row r="18" spans="1:244" s="14" customFormat="1" ht="14.4">
      <c r="A18" s="14">
        <v>40</v>
      </c>
      <c r="B18" s="106" t="s">
        <v>242</v>
      </c>
      <c r="C18" s="93" t="s">
        <v>188</v>
      </c>
      <c r="D18" s="76" t="s">
        <v>14</v>
      </c>
      <c r="E18" s="107">
        <v>77</v>
      </c>
      <c r="F18" s="107">
        <v>83</v>
      </c>
      <c r="G18" s="107">
        <v>91</v>
      </c>
      <c r="H18" s="94"/>
      <c r="I18" s="108" t="str">
        <f t="shared" ref="I18:I86" si="0">IF(H18="","-",H18/24)</f>
        <v>-</v>
      </c>
      <c r="J18" s="109">
        <f>IF(H18&gt;=96,H18*E18,IF(H18&gt;24,H18*F18,G18*H18))</f>
        <v>0</v>
      </c>
      <c r="K18" s="97">
        <v>26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</row>
    <row r="19" spans="1:244" s="14" customFormat="1" ht="14.4" hidden="1">
      <c r="A19" s="14">
        <v>0</v>
      </c>
      <c r="B19" s="106" t="s">
        <v>240</v>
      </c>
      <c r="C19" s="93" t="s">
        <v>188</v>
      </c>
      <c r="D19" s="100" t="s">
        <v>15</v>
      </c>
      <c r="E19" s="101">
        <v>110</v>
      </c>
      <c r="F19" s="101">
        <v>118</v>
      </c>
      <c r="G19" s="101">
        <v>129</v>
      </c>
      <c r="H19" s="102"/>
      <c r="I19" s="103" t="str">
        <f t="shared" si="0"/>
        <v>-</v>
      </c>
      <c r="J19" s="104">
        <f t="shared" ref="J19:J87" si="1">IF(H19&gt;=96,H19*E19,IF(H19&gt;24,H19*F19,G19*H19))</f>
        <v>0</v>
      </c>
      <c r="K19" s="118">
        <v>0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</row>
    <row r="20" spans="1:244" s="14" customFormat="1" ht="14.4" hidden="1">
      <c r="A20" s="14">
        <v>0</v>
      </c>
      <c r="B20" s="106" t="s">
        <v>199</v>
      </c>
      <c r="C20" s="93" t="s">
        <v>188</v>
      </c>
      <c r="D20" s="100" t="s">
        <v>16</v>
      </c>
      <c r="E20" s="101">
        <v>110</v>
      </c>
      <c r="F20" s="101">
        <v>118</v>
      </c>
      <c r="G20" s="101">
        <v>129</v>
      </c>
      <c r="H20" s="102"/>
      <c r="I20" s="103" t="str">
        <f t="shared" si="0"/>
        <v>-</v>
      </c>
      <c r="J20" s="104">
        <f t="shared" si="1"/>
        <v>0</v>
      </c>
      <c r="K20" s="118">
        <v>0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</row>
    <row r="21" spans="1:244" s="14" customFormat="1" ht="14.4" hidden="1">
      <c r="A21" s="14">
        <v>0</v>
      </c>
      <c r="B21" s="106" t="s">
        <v>303</v>
      </c>
      <c r="C21" s="93"/>
      <c r="D21" s="100" t="s">
        <v>313</v>
      </c>
      <c r="E21" s="101">
        <v>110</v>
      </c>
      <c r="F21" s="101">
        <v>118</v>
      </c>
      <c r="G21" s="101">
        <v>129</v>
      </c>
      <c r="H21" s="102"/>
      <c r="I21" s="103" t="str">
        <f t="shared" ref="I21" si="2">IF(H21="","-",H21/24)</f>
        <v>-</v>
      </c>
      <c r="J21" s="104">
        <f t="shared" ref="J21" si="3">IF(H21&gt;=96,H21*E21,IF(H21&gt;24,H21*F21,G21*H21))</f>
        <v>0</v>
      </c>
      <c r="K21" s="118">
        <v>0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</row>
    <row r="22" spans="1:244" s="14" customFormat="1" ht="14.4" hidden="1">
      <c r="A22" s="14">
        <v>0</v>
      </c>
      <c r="B22" s="106" t="s">
        <v>200</v>
      </c>
      <c r="C22" s="93" t="s">
        <v>188</v>
      </c>
      <c r="D22" s="100" t="s">
        <v>17</v>
      </c>
      <c r="E22" s="101">
        <v>110</v>
      </c>
      <c r="F22" s="101">
        <v>118</v>
      </c>
      <c r="G22" s="101">
        <v>129</v>
      </c>
      <c r="H22" s="102"/>
      <c r="I22" s="103" t="str">
        <f t="shared" si="0"/>
        <v>-</v>
      </c>
      <c r="J22" s="104">
        <f t="shared" si="1"/>
        <v>0</v>
      </c>
      <c r="K22" s="118">
        <v>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</row>
    <row r="23" spans="1:244" s="14" customFormat="1" ht="14.4" hidden="1">
      <c r="A23" s="14">
        <v>0</v>
      </c>
      <c r="B23" s="106" t="s">
        <v>241</v>
      </c>
      <c r="C23" s="93" t="s">
        <v>188</v>
      </c>
      <c r="D23" s="100" t="s">
        <v>18</v>
      </c>
      <c r="E23" s="101">
        <v>110</v>
      </c>
      <c r="F23" s="101">
        <v>118</v>
      </c>
      <c r="G23" s="101">
        <v>129</v>
      </c>
      <c r="H23" s="102"/>
      <c r="I23" s="103" t="str">
        <f t="shared" si="0"/>
        <v>-</v>
      </c>
      <c r="J23" s="104">
        <f t="shared" si="1"/>
        <v>0</v>
      </c>
      <c r="K23" s="118">
        <v>0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</row>
    <row r="24" spans="1:244" s="14" customFormat="1" ht="14.4" hidden="1">
      <c r="A24" s="14">
        <v>0</v>
      </c>
      <c r="B24" s="106" t="s">
        <v>201</v>
      </c>
      <c r="C24" s="93" t="s">
        <v>188</v>
      </c>
      <c r="D24" s="100" t="s">
        <v>19</v>
      </c>
      <c r="E24" s="101">
        <v>108</v>
      </c>
      <c r="F24" s="101">
        <v>117</v>
      </c>
      <c r="G24" s="101">
        <v>127</v>
      </c>
      <c r="H24" s="102"/>
      <c r="I24" s="103" t="str">
        <f t="shared" si="0"/>
        <v>-</v>
      </c>
      <c r="J24" s="104">
        <f t="shared" si="1"/>
        <v>0</v>
      </c>
      <c r="K24" s="118">
        <v>0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</row>
    <row r="25" spans="1:244" s="14" customFormat="1" ht="14.4" hidden="1">
      <c r="A25" s="14">
        <v>0</v>
      </c>
      <c r="B25" s="106" t="s">
        <v>202</v>
      </c>
      <c r="C25" s="93" t="s">
        <v>188</v>
      </c>
      <c r="D25" s="100" t="s">
        <v>20</v>
      </c>
      <c r="E25" s="101">
        <v>176</v>
      </c>
      <c r="F25" s="101">
        <v>190</v>
      </c>
      <c r="G25" s="101">
        <v>208</v>
      </c>
      <c r="H25" s="102"/>
      <c r="I25" s="103" t="str">
        <f t="shared" si="0"/>
        <v>-</v>
      </c>
      <c r="J25" s="104">
        <f t="shared" si="1"/>
        <v>0</v>
      </c>
      <c r="K25" s="118">
        <v>0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</row>
    <row r="26" spans="1:244" s="14" customFormat="1" ht="14.4" hidden="1">
      <c r="A26" s="14">
        <v>0</v>
      </c>
      <c r="B26" s="106" t="s">
        <v>203</v>
      </c>
      <c r="C26" s="93" t="s">
        <v>188</v>
      </c>
      <c r="D26" s="100" t="s">
        <v>21</v>
      </c>
      <c r="E26" s="101">
        <v>176</v>
      </c>
      <c r="F26" s="101">
        <v>190</v>
      </c>
      <c r="G26" s="101">
        <v>208</v>
      </c>
      <c r="H26" s="102"/>
      <c r="I26" s="103" t="str">
        <f t="shared" si="0"/>
        <v>-</v>
      </c>
      <c r="J26" s="104">
        <f t="shared" si="1"/>
        <v>0</v>
      </c>
      <c r="K26" s="118">
        <v>0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</row>
    <row r="27" spans="1:244" s="14" customFormat="1" ht="14.4" hidden="1">
      <c r="A27" s="14">
        <v>0</v>
      </c>
      <c r="B27" s="106" t="s">
        <v>204</v>
      </c>
      <c r="C27" s="93" t="s">
        <v>188</v>
      </c>
      <c r="D27" s="100" t="s">
        <v>22</v>
      </c>
      <c r="E27" s="101">
        <v>110</v>
      </c>
      <c r="F27" s="101">
        <v>118</v>
      </c>
      <c r="G27" s="101">
        <v>129</v>
      </c>
      <c r="H27" s="102"/>
      <c r="I27" s="103" t="str">
        <f t="shared" si="0"/>
        <v>-</v>
      </c>
      <c r="J27" s="104">
        <f t="shared" si="1"/>
        <v>0</v>
      </c>
      <c r="K27" s="118">
        <v>0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</row>
    <row r="28" spans="1:244" s="14" customFormat="1" ht="14.4" hidden="1">
      <c r="A28" s="14">
        <v>0</v>
      </c>
      <c r="B28" s="106" t="s">
        <v>205</v>
      </c>
      <c r="C28" s="93" t="s">
        <v>188</v>
      </c>
      <c r="D28" s="100" t="s">
        <v>23</v>
      </c>
      <c r="E28" s="101">
        <v>110</v>
      </c>
      <c r="F28" s="101">
        <v>118</v>
      </c>
      <c r="G28" s="101">
        <v>129</v>
      </c>
      <c r="H28" s="102"/>
      <c r="I28" s="103" t="str">
        <f t="shared" si="0"/>
        <v>-</v>
      </c>
      <c r="J28" s="104">
        <f t="shared" si="1"/>
        <v>0</v>
      </c>
      <c r="K28" s="118">
        <v>0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</row>
    <row r="29" spans="1:244" s="14" customFormat="1" ht="14.4" hidden="1">
      <c r="A29" s="14">
        <v>0</v>
      </c>
      <c r="B29" s="106" t="s">
        <v>206</v>
      </c>
      <c r="C29" s="93" t="s">
        <v>188</v>
      </c>
      <c r="D29" s="100" t="s">
        <v>171</v>
      </c>
      <c r="E29" s="101">
        <v>146</v>
      </c>
      <c r="F29" s="101">
        <v>157</v>
      </c>
      <c r="G29" s="101">
        <v>172</v>
      </c>
      <c r="H29" s="102"/>
      <c r="I29" s="103" t="str">
        <f t="shared" si="0"/>
        <v>-</v>
      </c>
      <c r="J29" s="104">
        <f t="shared" si="1"/>
        <v>0</v>
      </c>
      <c r="K29" s="118">
        <v>0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</row>
    <row r="30" spans="1:244" s="14" customFormat="1" ht="14.4" hidden="1">
      <c r="A30" s="14">
        <v>0</v>
      </c>
      <c r="B30" s="106" t="s">
        <v>207</v>
      </c>
      <c r="C30" s="93" t="s">
        <v>188</v>
      </c>
      <c r="D30" s="100" t="s">
        <v>24</v>
      </c>
      <c r="E30" s="101">
        <v>122</v>
      </c>
      <c r="F30" s="101">
        <v>131</v>
      </c>
      <c r="G30" s="101">
        <v>144</v>
      </c>
      <c r="H30" s="102"/>
      <c r="I30" s="103" t="str">
        <f t="shared" si="0"/>
        <v>-</v>
      </c>
      <c r="J30" s="104">
        <f t="shared" si="1"/>
        <v>0</v>
      </c>
      <c r="K30" s="118">
        <v>0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</row>
    <row r="31" spans="1:244" s="14" customFormat="1" ht="14.4" hidden="1">
      <c r="A31" s="14">
        <v>0</v>
      </c>
      <c r="B31" s="106" t="s">
        <v>208</v>
      </c>
      <c r="C31" s="93" t="s">
        <v>188</v>
      </c>
      <c r="D31" s="100" t="s">
        <v>25</v>
      </c>
      <c r="E31" s="101">
        <v>154</v>
      </c>
      <c r="F31" s="101">
        <v>166</v>
      </c>
      <c r="G31" s="101">
        <v>182</v>
      </c>
      <c r="H31" s="102"/>
      <c r="I31" s="103" t="str">
        <f t="shared" si="0"/>
        <v>-</v>
      </c>
      <c r="J31" s="104">
        <f t="shared" si="1"/>
        <v>0</v>
      </c>
      <c r="K31" s="118">
        <v>0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</row>
    <row r="32" spans="1:244" s="14" customFormat="1" ht="14.4" hidden="1">
      <c r="A32" s="14">
        <v>0</v>
      </c>
      <c r="B32" s="106" t="s">
        <v>209</v>
      </c>
      <c r="C32" s="93" t="s">
        <v>188</v>
      </c>
      <c r="D32" s="100" t="s">
        <v>26</v>
      </c>
      <c r="E32" s="101">
        <v>154</v>
      </c>
      <c r="F32" s="101">
        <v>166</v>
      </c>
      <c r="G32" s="101">
        <v>182</v>
      </c>
      <c r="H32" s="102"/>
      <c r="I32" s="103" t="str">
        <f t="shared" si="0"/>
        <v>-</v>
      </c>
      <c r="J32" s="104">
        <f t="shared" si="1"/>
        <v>0</v>
      </c>
      <c r="K32" s="118">
        <v>0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</row>
    <row r="33" spans="1:244" s="14" customFormat="1" ht="14.4" hidden="1">
      <c r="A33" s="14">
        <v>0</v>
      </c>
      <c r="B33" s="106" t="s">
        <v>210</v>
      </c>
      <c r="C33" s="93" t="s">
        <v>188</v>
      </c>
      <c r="D33" s="100" t="s">
        <v>173</v>
      </c>
      <c r="E33" s="101">
        <v>278</v>
      </c>
      <c r="F33" s="101">
        <v>295</v>
      </c>
      <c r="G33" s="101">
        <v>325</v>
      </c>
      <c r="H33" s="102"/>
      <c r="I33" s="103" t="str">
        <f t="shared" si="0"/>
        <v>-</v>
      </c>
      <c r="J33" s="104">
        <f t="shared" si="1"/>
        <v>0</v>
      </c>
      <c r="K33" s="118">
        <v>0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</row>
    <row r="34" spans="1:244" s="14" customFormat="1" ht="14.4" hidden="1">
      <c r="A34" s="14">
        <v>0</v>
      </c>
      <c r="B34" s="106" t="s">
        <v>211</v>
      </c>
      <c r="C34" s="93" t="s">
        <v>188</v>
      </c>
      <c r="D34" s="100" t="s">
        <v>174</v>
      </c>
      <c r="E34" s="101">
        <v>187</v>
      </c>
      <c r="F34" s="101">
        <v>201</v>
      </c>
      <c r="G34" s="101">
        <v>222</v>
      </c>
      <c r="H34" s="102"/>
      <c r="I34" s="103" t="str">
        <f t="shared" si="0"/>
        <v>-</v>
      </c>
      <c r="J34" s="104">
        <f t="shared" si="1"/>
        <v>0</v>
      </c>
      <c r="K34" s="118">
        <v>0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</row>
    <row r="35" spans="1:244" s="14" customFormat="1" ht="14.4" hidden="1">
      <c r="A35" s="14">
        <v>0</v>
      </c>
      <c r="B35" s="106" t="s">
        <v>212</v>
      </c>
      <c r="C35" s="93" t="s">
        <v>188</v>
      </c>
      <c r="D35" s="100" t="s">
        <v>175</v>
      </c>
      <c r="E35" s="101">
        <v>209</v>
      </c>
      <c r="F35" s="101">
        <v>224</v>
      </c>
      <c r="G35" s="101">
        <v>247</v>
      </c>
      <c r="H35" s="102"/>
      <c r="I35" s="103" t="str">
        <f t="shared" si="0"/>
        <v>-</v>
      </c>
      <c r="J35" s="104">
        <f t="shared" si="1"/>
        <v>0</v>
      </c>
      <c r="K35" s="118">
        <v>0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</row>
    <row r="36" spans="1:244" s="14" customFormat="1" ht="14.4" hidden="1">
      <c r="A36" s="14">
        <v>0</v>
      </c>
      <c r="B36" s="106" t="s">
        <v>243</v>
      </c>
      <c r="C36" s="93" t="s">
        <v>188</v>
      </c>
      <c r="D36" s="100" t="s">
        <v>27</v>
      </c>
      <c r="E36" s="101">
        <v>228</v>
      </c>
      <c r="F36" s="101">
        <v>246</v>
      </c>
      <c r="G36" s="101">
        <v>270</v>
      </c>
      <c r="H36" s="102"/>
      <c r="I36" s="103" t="str">
        <f t="shared" si="0"/>
        <v>-</v>
      </c>
      <c r="J36" s="104">
        <f t="shared" si="1"/>
        <v>0</v>
      </c>
      <c r="K36" s="118">
        <v>11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</row>
    <row r="37" spans="1:244" s="14" customFormat="1" ht="14.4" hidden="1">
      <c r="A37" s="14">
        <v>0</v>
      </c>
      <c r="B37" s="106" t="s">
        <v>244</v>
      </c>
      <c r="C37" s="93" t="s">
        <v>188</v>
      </c>
      <c r="D37" s="100" t="s">
        <v>28</v>
      </c>
      <c r="E37" s="101">
        <v>228</v>
      </c>
      <c r="F37" s="101">
        <v>246</v>
      </c>
      <c r="G37" s="101">
        <v>270</v>
      </c>
      <c r="H37" s="102"/>
      <c r="I37" s="103" t="str">
        <f t="shared" si="0"/>
        <v>-</v>
      </c>
      <c r="J37" s="104">
        <f t="shared" si="1"/>
        <v>0</v>
      </c>
      <c r="K37" s="118">
        <v>45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</row>
    <row r="38" spans="1:244" s="14" customFormat="1" ht="14.4">
      <c r="A38" s="14">
        <v>24</v>
      </c>
      <c r="B38" s="106" t="s">
        <v>245</v>
      </c>
      <c r="C38" s="93" t="s">
        <v>188</v>
      </c>
      <c r="D38" s="76" t="s">
        <v>176</v>
      </c>
      <c r="E38" s="107">
        <v>209</v>
      </c>
      <c r="F38" s="107">
        <v>224</v>
      </c>
      <c r="G38" s="107">
        <v>247</v>
      </c>
      <c r="H38" s="94"/>
      <c r="I38" s="108" t="str">
        <f t="shared" si="0"/>
        <v>-</v>
      </c>
      <c r="J38" s="109">
        <f t="shared" si="1"/>
        <v>0</v>
      </c>
      <c r="K38" s="113">
        <v>24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</row>
    <row r="39" spans="1:244" s="14" customFormat="1" ht="14.4" hidden="1">
      <c r="A39" s="14">
        <v>0</v>
      </c>
      <c r="B39" s="106" t="s">
        <v>304</v>
      </c>
      <c r="C39" s="93"/>
      <c r="D39" s="100" t="s">
        <v>309</v>
      </c>
      <c r="E39" s="101">
        <v>208</v>
      </c>
      <c r="F39" s="101">
        <v>225</v>
      </c>
      <c r="G39" s="101">
        <v>246</v>
      </c>
      <c r="H39" s="102"/>
      <c r="I39" s="103" t="str">
        <f t="shared" ref="I39" si="4">IF(H39="","-",H39/24)</f>
        <v>-</v>
      </c>
      <c r="J39" s="104">
        <f t="shared" ref="J39" si="5">IF(H39&gt;=96,H39*E39,IF(H39&gt;24,H39*F39,G39*H39))</f>
        <v>0</v>
      </c>
      <c r="K39" s="118">
        <v>0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</row>
    <row r="40" spans="1:244" s="14" customFormat="1" ht="14.4" hidden="1">
      <c r="A40" s="14">
        <v>0</v>
      </c>
      <c r="B40" s="106" t="s">
        <v>246</v>
      </c>
      <c r="C40" s="93" t="s">
        <v>188</v>
      </c>
      <c r="D40" s="100" t="s">
        <v>29</v>
      </c>
      <c r="E40" s="101">
        <v>214</v>
      </c>
      <c r="F40" s="101">
        <v>231</v>
      </c>
      <c r="G40" s="101">
        <v>253</v>
      </c>
      <c r="H40" s="102"/>
      <c r="I40" s="103" t="str">
        <f t="shared" si="0"/>
        <v>-</v>
      </c>
      <c r="J40" s="104">
        <f t="shared" si="1"/>
        <v>0</v>
      </c>
      <c r="K40" s="118" t="s">
        <v>306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</row>
    <row r="41" spans="1:244" s="14" customFormat="1" ht="14.4" hidden="1">
      <c r="A41" s="14">
        <v>0</v>
      </c>
      <c r="B41" s="106" t="s">
        <v>213</v>
      </c>
      <c r="C41" s="93" t="s">
        <v>188</v>
      </c>
      <c r="D41" s="100" t="s">
        <v>177</v>
      </c>
      <c r="E41" s="101">
        <v>334</v>
      </c>
      <c r="F41" s="101">
        <v>355</v>
      </c>
      <c r="G41" s="101">
        <v>391</v>
      </c>
      <c r="H41" s="102"/>
      <c r="I41" s="103" t="str">
        <f t="shared" si="0"/>
        <v>-</v>
      </c>
      <c r="J41" s="104">
        <f t="shared" si="1"/>
        <v>0</v>
      </c>
      <c r="K41" s="118">
        <v>0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</row>
    <row r="42" spans="1:244" s="14" customFormat="1" ht="14.4" hidden="1">
      <c r="A42" s="14">
        <v>0</v>
      </c>
      <c r="B42" s="106" t="s">
        <v>247</v>
      </c>
      <c r="C42" s="93" t="s">
        <v>188</v>
      </c>
      <c r="D42" s="100" t="s">
        <v>30</v>
      </c>
      <c r="E42" s="101">
        <v>101</v>
      </c>
      <c r="F42" s="101">
        <v>109</v>
      </c>
      <c r="G42" s="101">
        <v>119</v>
      </c>
      <c r="H42" s="102"/>
      <c r="I42" s="103" t="str">
        <f t="shared" si="0"/>
        <v>-</v>
      </c>
      <c r="J42" s="104">
        <f t="shared" si="1"/>
        <v>0</v>
      </c>
      <c r="K42" s="118">
        <v>0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</row>
    <row r="43" spans="1:244" s="14" customFormat="1" ht="14.4" hidden="1">
      <c r="A43" s="14">
        <v>0</v>
      </c>
      <c r="B43" s="106" t="s">
        <v>305</v>
      </c>
      <c r="C43" s="93"/>
      <c r="D43" s="100" t="s">
        <v>311</v>
      </c>
      <c r="E43" s="101">
        <v>101</v>
      </c>
      <c r="F43" s="101">
        <v>109</v>
      </c>
      <c r="G43" s="101">
        <v>119</v>
      </c>
      <c r="H43" s="102"/>
      <c r="I43" s="103" t="str">
        <f t="shared" ref="I43" si="6">IF(H43="","-",H43/24)</f>
        <v>-</v>
      </c>
      <c r="J43" s="104">
        <f t="shared" ref="J43" si="7">IF(H43&gt;=96,H43*E43,IF(H43&gt;24,H43*F43,G43*H43))</f>
        <v>0</v>
      </c>
      <c r="K43" s="118">
        <v>0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</row>
    <row r="44" spans="1:244" s="14" customFormat="1" ht="14.4" hidden="1">
      <c r="A44" s="14">
        <v>0</v>
      </c>
      <c r="B44" s="106" t="s">
        <v>214</v>
      </c>
      <c r="C44" s="93" t="s">
        <v>188</v>
      </c>
      <c r="D44" s="100" t="s">
        <v>31</v>
      </c>
      <c r="E44" s="101">
        <v>101</v>
      </c>
      <c r="F44" s="101">
        <v>109</v>
      </c>
      <c r="G44" s="101">
        <v>119</v>
      </c>
      <c r="H44" s="102"/>
      <c r="I44" s="103" t="str">
        <f t="shared" si="0"/>
        <v>-</v>
      </c>
      <c r="J44" s="104">
        <f t="shared" si="1"/>
        <v>0</v>
      </c>
      <c r="K44" s="118">
        <v>0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</row>
    <row r="45" spans="1:244" s="14" customFormat="1" ht="14.4">
      <c r="A45" s="14">
        <v>2</v>
      </c>
      <c r="B45" s="106" t="s">
        <v>248</v>
      </c>
      <c r="C45" s="93" t="s">
        <v>188</v>
      </c>
      <c r="D45" s="76" t="s">
        <v>32</v>
      </c>
      <c r="E45" s="107">
        <v>200</v>
      </c>
      <c r="F45" s="107">
        <v>216</v>
      </c>
      <c r="G45" s="107">
        <v>236</v>
      </c>
      <c r="H45" s="94"/>
      <c r="I45" s="108" t="str">
        <f t="shared" si="0"/>
        <v>-</v>
      </c>
      <c r="J45" s="109">
        <f t="shared" si="1"/>
        <v>0</v>
      </c>
      <c r="K45" s="113">
        <v>0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</row>
    <row r="46" spans="1:244" s="14" customFormat="1" ht="14.4">
      <c r="A46" s="14">
        <v>3</v>
      </c>
      <c r="B46" s="106" t="s">
        <v>249</v>
      </c>
      <c r="C46" s="93" t="s">
        <v>188</v>
      </c>
      <c r="D46" s="76" t="s">
        <v>33</v>
      </c>
      <c r="E46" s="107">
        <v>228</v>
      </c>
      <c r="F46" s="107">
        <v>246</v>
      </c>
      <c r="G46" s="107">
        <v>270</v>
      </c>
      <c r="H46" s="94"/>
      <c r="I46" s="108" t="str">
        <f t="shared" si="0"/>
        <v>-</v>
      </c>
      <c r="J46" s="109">
        <f t="shared" si="1"/>
        <v>0</v>
      </c>
      <c r="K46" s="113">
        <v>54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</row>
    <row r="47" spans="1:244" s="14" customFormat="1" ht="14.4">
      <c r="A47" s="14" t="s">
        <v>306</v>
      </c>
      <c r="B47" s="106" t="s">
        <v>250</v>
      </c>
      <c r="C47" s="93" t="s">
        <v>188</v>
      </c>
      <c r="D47" s="76" t="s">
        <v>34</v>
      </c>
      <c r="E47" s="107">
        <v>228</v>
      </c>
      <c r="F47" s="107">
        <v>246</v>
      </c>
      <c r="G47" s="107">
        <v>270</v>
      </c>
      <c r="H47" s="94"/>
      <c r="I47" s="108" t="str">
        <f t="shared" si="0"/>
        <v>-</v>
      </c>
      <c r="J47" s="109">
        <f t="shared" si="1"/>
        <v>0</v>
      </c>
      <c r="K47" s="113" t="s">
        <v>306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</row>
    <row r="48" spans="1:244" s="14" customFormat="1" ht="14.4" hidden="1">
      <c r="A48" s="14">
        <v>0</v>
      </c>
      <c r="B48" s="106" t="s">
        <v>215</v>
      </c>
      <c r="C48" s="93" t="s">
        <v>188</v>
      </c>
      <c r="D48" s="100" t="s">
        <v>35</v>
      </c>
      <c r="E48" s="101">
        <v>103</v>
      </c>
      <c r="F48" s="101">
        <v>110</v>
      </c>
      <c r="G48" s="101">
        <v>121</v>
      </c>
      <c r="H48" s="102"/>
      <c r="I48" s="103" t="str">
        <f t="shared" si="0"/>
        <v>-</v>
      </c>
      <c r="J48" s="104">
        <f t="shared" si="1"/>
        <v>0</v>
      </c>
      <c r="K48" s="118">
        <v>0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</row>
    <row r="49" spans="1:244" s="14" customFormat="1" ht="14.4" hidden="1">
      <c r="A49" s="14">
        <v>0</v>
      </c>
      <c r="B49" s="106" t="s">
        <v>216</v>
      </c>
      <c r="C49" s="93" t="s">
        <v>188</v>
      </c>
      <c r="D49" s="100" t="s">
        <v>36</v>
      </c>
      <c r="E49" s="101">
        <v>205</v>
      </c>
      <c r="F49" s="101">
        <v>221</v>
      </c>
      <c r="G49" s="101">
        <v>242</v>
      </c>
      <c r="H49" s="102"/>
      <c r="I49" s="103" t="str">
        <f t="shared" si="0"/>
        <v>-</v>
      </c>
      <c r="J49" s="104">
        <f t="shared" si="1"/>
        <v>0</v>
      </c>
      <c r="K49" s="118">
        <v>0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</row>
    <row r="50" spans="1:244" s="14" customFormat="1" ht="14.4" hidden="1">
      <c r="A50" s="14">
        <v>0</v>
      </c>
      <c r="B50" s="106" t="s">
        <v>217</v>
      </c>
      <c r="C50" s="93" t="s">
        <v>188</v>
      </c>
      <c r="D50" s="100" t="s">
        <v>37</v>
      </c>
      <c r="E50" s="101">
        <v>205</v>
      </c>
      <c r="F50" s="101">
        <v>221</v>
      </c>
      <c r="G50" s="101">
        <v>242</v>
      </c>
      <c r="H50" s="102"/>
      <c r="I50" s="103" t="str">
        <f t="shared" si="0"/>
        <v>-</v>
      </c>
      <c r="J50" s="104">
        <f t="shared" si="1"/>
        <v>0</v>
      </c>
      <c r="K50" s="118">
        <v>0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</row>
    <row r="51" spans="1:244" s="14" customFormat="1" ht="14.4" hidden="1">
      <c r="A51" s="14">
        <v>0</v>
      </c>
      <c r="B51" s="106" t="s">
        <v>218</v>
      </c>
      <c r="C51" s="93" t="s">
        <v>188</v>
      </c>
      <c r="D51" s="100" t="s">
        <v>38</v>
      </c>
      <c r="E51" s="101">
        <v>205</v>
      </c>
      <c r="F51" s="101">
        <v>221</v>
      </c>
      <c r="G51" s="101">
        <v>242</v>
      </c>
      <c r="H51" s="102"/>
      <c r="I51" s="103" t="str">
        <f t="shared" si="0"/>
        <v>-</v>
      </c>
      <c r="J51" s="104">
        <f t="shared" si="1"/>
        <v>0</v>
      </c>
      <c r="K51" s="118">
        <v>0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</row>
    <row r="52" spans="1:244" s="14" customFormat="1" ht="14.4" hidden="1">
      <c r="A52" s="14">
        <v>0</v>
      </c>
      <c r="B52" s="106" t="s">
        <v>251</v>
      </c>
      <c r="C52" s="93" t="s">
        <v>188</v>
      </c>
      <c r="D52" s="100" t="s">
        <v>172</v>
      </c>
      <c r="E52" s="101">
        <v>205</v>
      </c>
      <c r="F52" s="101">
        <v>221</v>
      </c>
      <c r="G52" s="101">
        <v>242</v>
      </c>
      <c r="H52" s="102"/>
      <c r="I52" s="103" t="str">
        <f t="shared" si="0"/>
        <v>-</v>
      </c>
      <c r="J52" s="104">
        <f t="shared" si="1"/>
        <v>0</v>
      </c>
      <c r="K52" s="118">
        <v>0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</row>
    <row r="53" spans="1:244" s="14" customFormat="1" ht="14.4" hidden="1">
      <c r="A53" s="14">
        <v>0</v>
      </c>
      <c r="B53" s="106" t="s">
        <v>219</v>
      </c>
      <c r="C53" s="93" t="s">
        <v>188</v>
      </c>
      <c r="D53" s="100" t="s">
        <v>39</v>
      </c>
      <c r="E53" s="101">
        <v>228</v>
      </c>
      <c r="F53" s="101">
        <v>246</v>
      </c>
      <c r="G53" s="101">
        <v>270</v>
      </c>
      <c r="H53" s="102"/>
      <c r="I53" s="103" t="str">
        <f t="shared" si="0"/>
        <v>-</v>
      </c>
      <c r="J53" s="104">
        <f t="shared" si="1"/>
        <v>0</v>
      </c>
      <c r="K53" s="118">
        <v>0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</row>
    <row r="54" spans="1:244" s="14" customFormat="1" ht="14.4" hidden="1">
      <c r="A54" s="14">
        <v>0</v>
      </c>
      <c r="B54" s="106" t="s">
        <v>220</v>
      </c>
      <c r="C54" s="93" t="s">
        <v>188</v>
      </c>
      <c r="D54" s="100" t="s">
        <v>40</v>
      </c>
      <c r="E54" s="101">
        <v>205</v>
      </c>
      <c r="F54" s="101">
        <v>221</v>
      </c>
      <c r="G54" s="101">
        <v>242</v>
      </c>
      <c r="H54" s="102"/>
      <c r="I54" s="103" t="str">
        <f t="shared" si="0"/>
        <v>-</v>
      </c>
      <c r="J54" s="104">
        <f t="shared" si="1"/>
        <v>0</v>
      </c>
      <c r="K54" s="118">
        <v>0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</row>
    <row r="55" spans="1:244" s="14" customFormat="1" ht="14.4" hidden="1">
      <c r="A55" s="14">
        <v>0</v>
      </c>
      <c r="B55" s="106" t="s">
        <v>221</v>
      </c>
      <c r="C55" s="93"/>
      <c r="D55" s="100" t="s">
        <v>310</v>
      </c>
      <c r="E55" s="101">
        <v>118</v>
      </c>
      <c r="F55" s="101">
        <v>127</v>
      </c>
      <c r="G55" s="101">
        <v>139</v>
      </c>
      <c r="H55" s="102"/>
      <c r="I55" s="103" t="str">
        <f t="shared" ref="I55" si="8">IF(H55="","-",H55/24)</f>
        <v>-</v>
      </c>
      <c r="J55" s="104">
        <f t="shared" ref="J55" si="9">IF(H55&gt;=96,H55*E55,IF(H55&gt;24,H55*F55,G55*H55))</f>
        <v>0</v>
      </c>
      <c r="K55" s="118">
        <v>0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</row>
    <row r="56" spans="1:244" s="14" customFormat="1" ht="14.4" hidden="1">
      <c r="A56" s="14">
        <v>0</v>
      </c>
      <c r="B56" s="106" t="s">
        <v>222</v>
      </c>
      <c r="C56" s="93"/>
      <c r="D56" s="100" t="s">
        <v>312</v>
      </c>
      <c r="E56" s="101">
        <v>183</v>
      </c>
      <c r="F56" s="101">
        <v>197</v>
      </c>
      <c r="G56" s="101">
        <v>216</v>
      </c>
      <c r="H56" s="102"/>
      <c r="I56" s="103" t="str">
        <f t="shared" ref="I56" si="10">IF(H56="","-",H56/24)</f>
        <v>-</v>
      </c>
      <c r="J56" s="104">
        <f t="shared" ref="J56" si="11">IF(H56&gt;=96,H56*E56,IF(H56&gt;24,H56*F56,G56*H56))</f>
        <v>0</v>
      </c>
      <c r="K56" s="118">
        <v>0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</row>
    <row r="57" spans="1:244" s="14" customFormat="1" ht="14.4">
      <c r="A57" s="14">
        <v>24</v>
      </c>
      <c r="B57" s="106" t="s">
        <v>252</v>
      </c>
      <c r="C57" s="93" t="s">
        <v>188</v>
      </c>
      <c r="D57" s="76" t="s">
        <v>178</v>
      </c>
      <c r="E57" s="107">
        <v>103</v>
      </c>
      <c r="F57" s="107">
        <v>110</v>
      </c>
      <c r="G57" s="107">
        <v>121</v>
      </c>
      <c r="H57" s="94"/>
      <c r="I57" s="108" t="str">
        <f t="shared" si="0"/>
        <v>-</v>
      </c>
      <c r="J57" s="109">
        <f t="shared" si="1"/>
        <v>0</v>
      </c>
      <c r="K57" s="113">
        <v>24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</row>
    <row r="58" spans="1:244" s="14" customFormat="1" ht="14.4" hidden="1">
      <c r="A58" s="14">
        <v>0</v>
      </c>
      <c r="B58" s="106" t="s">
        <v>223</v>
      </c>
      <c r="C58" s="93" t="s">
        <v>188</v>
      </c>
      <c r="D58" s="100" t="s">
        <v>41</v>
      </c>
      <c r="E58" s="101">
        <v>112</v>
      </c>
      <c r="F58" s="101">
        <v>121</v>
      </c>
      <c r="G58" s="101">
        <v>132</v>
      </c>
      <c r="H58" s="102"/>
      <c r="I58" s="103" t="str">
        <f t="shared" si="0"/>
        <v>-</v>
      </c>
      <c r="J58" s="104">
        <f t="shared" si="1"/>
        <v>0</v>
      </c>
      <c r="K58" s="118">
        <v>0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</row>
    <row r="59" spans="1:244" s="14" customFormat="1" ht="14.4" hidden="1">
      <c r="A59" s="14">
        <v>0</v>
      </c>
      <c r="B59" s="106" t="s">
        <v>224</v>
      </c>
      <c r="C59" s="93" t="s">
        <v>188</v>
      </c>
      <c r="D59" s="100" t="s">
        <v>179</v>
      </c>
      <c r="E59" s="101">
        <v>188</v>
      </c>
      <c r="F59" s="101">
        <v>203</v>
      </c>
      <c r="G59" s="101">
        <v>224</v>
      </c>
      <c r="H59" s="102"/>
      <c r="I59" s="103" t="str">
        <f t="shared" si="0"/>
        <v>-</v>
      </c>
      <c r="J59" s="104">
        <f t="shared" si="1"/>
        <v>0</v>
      </c>
      <c r="K59" s="118">
        <v>0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</row>
    <row r="60" spans="1:244" s="14" customFormat="1" ht="14.4" hidden="1">
      <c r="A60" s="14">
        <v>0</v>
      </c>
      <c r="B60" s="106" t="s">
        <v>256</v>
      </c>
      <c r="C60" s="93" t="s">
        <v>188</v>
      </c>
      <c r="D60" s="100" t="s">
        <v>42</v>
      </c>
      <c r="E60" s="101">
        <v>112</v>
      </c>
      <c r="F60" s="101">
        <v>121</v>
      </c>
      <c r="G60" s="101">
        <v>132</v>
      </c>
      <c r="H60" s="102"/>
      <c r="I60" s="103" t="str">
        <f t="shared" si="0"/>
        <v>-</v>
      </c>
      <c r="J60" s="104">
        <f t="shared" si="1"/>
        <v>0</v>
      </c>
      <c r="K60" s="118">
        <v>0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</row>
    <row r="61" spans="1:244" s="14" customFormat="1" ht="14.4" hidden="1">
      <c r="A61" s="14">
        <v>0</v>
      </c>
      <c r="B61" s="106" t="s">
        <v>225</v>
      </c>
      <c r="C61" s="93" t="s">
        <v>188</v>
      </c>
      <c r="D61" s="100" t="s">
        <v>180</v>
      </c>
      <c r="E61" s="101">
        <v>131</v>
      </c>
      <c r="F61" s="101">
        <v>142</v>
      </c>
      <c r="G61" s="101">
        <v>157</v>
      </c>
      <c r="H61" s="102"/>
      <c r="I61" s="103" t="str">
        <f t="shared" si="0"/>
        <v>-</v>
      </c>
      <c r="J61" s="104">
        <f t="shared" si="1"/>
        <v>0</v>
      </c>
      <c r="K61" s="118">
        <v>0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</row>
    <row r="62" spans="1:244" s="14" customFormat="1" ht="14.4" hidden="1">
      <c r="A62" s="14">
        <v>0</v>
      </c>
      <c r="B62" s="106" t="s">
        <v>226</v>
      </c>
      <c r="C62" s="93" t="s">
        <v>188</v>
      </c>
      <c r="D62" s="100" t="s">
        <v>43</v>
      </c>
      <c r="E62" s="101">
        <v>69</v>
      </c>
      <c r="F62" s="101">
        <v>74</v>
      </c>
      <c r="G62" s="101">
        <v>80</v>
      </c>
      <c r="H62" s="102"/>
      <c r="I62" s="103" t="str">
        <f t="shared" si="0"/>
        <v>-</v>
      </c>
      <c r="J62" s="104">
        <f t="shared" si="1"/>
        <v>0</v>
      </c>
      <c r="K62" s="118">
        <v>0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</row>
    <row r="63" spans="1:244" s="14" customFormat="1" ht="14.4" hidden="1">
      <c r="A63" s="14">
        <v>0</v>
      </c>
      <c r="B63" s="106" t="s">
        <v>227</v>
      </c>
      <c r="C63" s="93" t="s">
        <v>188</v>
      </c>
      <c r="D63" s="100" t="s">
        <v>190</v>
      </c>
      <c r="E63" s="101">
        <v>109</v>
      </c>
      <c r="F63" s="101">
        <v>118</v>
      </c>
      <c r="G63" s="101">
        <v>129</v>
      </c>
      <c r="H63" s="102"/>
      <c r="I63" s="103" t="str">
        <f t="shared" ref="I63" si="12">IF(H63="","-",H63/24)</f>
        <v>-</v>
      </c>
      <c r="J63" s="104">
        <f t="shared" ref="J63" si="13">IF(H63&gt;=96,H63*E63,IF(H63&gt;24,H63*F63,G63*H63))</f>
        <v>0</v>
      </c>
      <c r="K63" s="118">
        <v>0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</row>
    <row r="64" spans="1:244" s="14" customFormat="1" ht="14.4">
      <c r="A64" s="14">
        <v>1</v>
      </c>
      <c r="B64" s="106" t="s">
        <v>257</v>
      </c>
      <c r="C64" s="93" t="s">
        <v>188</v>
      </c>
      <c r="D64" s="76" t="s">
        <v>44</v>
      </c>
      <c r="E64" s="107">
        <v>69</v>
      </c>
      <c r="F64" s="107">
        <v>74</v>
      </c>
      <c r="G64" s="107">
        <v>80</v>
      </c>
      <c r="H64" s="102"/>
      <c r="I64" s="108" t="str">
        <f t="shared" si="0"/>
        <v>-</v>
      </c>
      <c r="J64" s="109">
        <f t="shared" si="1"/>
        <v>0</v>
      </c>
      <c r="K64" s="118">
        <v>21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</row>
    <row r="65" spans="1:244" s="14" customFormat="1" ht="14.4">
      <c r="A65" s="14">
        <v>1</v>
      </c>
      <c r="B65" s="106" t="s">
        <v>258</v>
      </c>
      <c r="C65" s="93" t="s">
        <v>188</v>
      </c>
      <c r="D65" s="76" t="s">
        <v>45</v>
      </c>
      <c r="E65" s="107">
        <v>69</v>
      </c>
      <c r="F65" s="107">
        <v>74</v>
      </c>
      <c r="G65" s="107">
        <v>80</v>
      </c>
      <c r="H65" s="102"/>
      <c r="I65" s="108" t="str">
        <f t="shared" si="0"/>
        <v>-</v>
      </c>
      <c r="J65" s="109">
        <f t="shared" si="1"/>
        <v>0</v>
      </c>
      <c r="K65" s="118">
        <v>44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</row>
    <row r="66" spans="1:244" s="14" customFormat="1" ht="14.4" hidden="1">
      <c r="A66" s="14">
        <v>0</v>
      </c>
      <c r="B66" s="106" t="s">
        <v>228</v>
      </c>
      <c r="C66" s="93" t="s">
        <v>188</v>
      </c>
      <c r="D66" s="100" t="s">
        <v>46</v>
      </c>
      <c r="E66" s="101">
        <v>77</v>
      </c>
      <c r="F66" s="101">
        <v>83</v>
      </c>
      <c r="G66" s="101">
        <v>91</v>
      </c>
      <c r="H66" s="102"/>
      <c r="I66" s="103" t="str">
        <f t="shared" si="0"/>
        <v>-</v>
      </c>
      <c r="J66" s="104">
        <f t="shared" si="1"/>
        <v>0</v>
      </c>
      <c r="K66" s="118">
        <v>48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</row>
    <row r="67" spans="1:244" s="14" customFormat="1" ht="14.4" hidden="1">
      <c r="A67" s="14">
        <v>0</v>
      </c>
      <c r="B67" s="106" t="s">
        <v>270</v>
      </c>
      <c r="C67" s="93" t="s">
        <v>188</v>
      </c>
      <c r="D67" s="100" t="s">
        <v>47</v>
      </c>
      <c r="E67" s="101">
        <v>135</v>
      </c>
      <c r="F67" s="101">
        <v>145</v>
      </c>
      <c r="G67" s="101">
        <v>159</v>
      </c>
      <c r="H67" s="102"/>
      <c r="I67" s="103" t="str">
        <f t="shared" si="0"/>
        <v>-</v>
      </c>
      <c r="J67" s="104">
        <f t="shared" si="1"/>
        <v>0</v>
      </c>
      <c r="K67" s="118">
        <v>0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</row>
    <row r="68" spans="1:244" s="14" customFormat="1" ht="14.4" hidden="1">
      <c r="A68" s="14">
        <v>0</v>
      </c>
      <c r="B68" s="106" t="s">
        <v>271</v>
      </c>
      <c r="C68" s="93" t="s">
        <v>188</v>
      </c>
      <c r="D68" s="100" t="s">
        <v>48</v>
      </c>
      <c r="E68" s="101">
        <v>77</v>
      </c>
      <c r="F68" s="101">
        <v>83</v>
      </c>
      <c r="G68" s="101">
        <v>91</v>
      </c>
      <c r="H68" s="102"/>
      <c r="I68" s="103" t="str">
        <f t="shared" si="0"/>
        <v>-</v>
      </c>
      <c r="J68" s="104">
        <f t="shared" si="1"/>
        <v>0</v>
      </c>
      <c r="K68" s="118">
        <v>31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</row>
    <row r="69" spans="1:244" s="14" customFormat="1" ht="14.4" hidden="1">
      <c r="A69" s="14">
        <v>0</v>
      </c>
      <c r="B69" s="106" t="s">
        <v>272</v>
      </c>
      <c r="C69" s="93" t="s">
        <v>188</v>
      </c>
      <c r="D69" s="100" t="s">
        <v>49</v>
      </c>
      <c r="E69" s="101">
        <v>77</v>
      </c>
      <c r="F69" s="101">
        <v>83</v>
      </c>
      <c r="G69" s="101">
        <v>91</v>
      </c>
      <c r="H69" s="102"/>
      <c r="I69" s="103" t="str">
        <f t="shared" si="0"/>
        <v>-</v>
      </c>
      <c r="J69" s="104">
        <f t="shared" si="1"/>
        <v>0</v>
      </c>
      <c r="K69" s="118" t="s">
        <v>306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</row>
    <row r="70" spans="1:244" s="14" customFormat="1" ht="14.4" hidden="1">
      <c r="A70" s="14">
        <v>0</v>
      </c>
      <c r="B70" s="106" t="s">
        <v>273</v>
      </c>
      <c r="C70" s="93" t="s">
        <v>188</v>
      </c>
      <c r="D70" s="100" t="s">
        <v>50</v>
      </c>
      <c r="E70" s="101">
        <v>116</v>
      </c>
      <c r="F70" s="101">
        <v>125</v>
      </c>
      <c r="G70" s="101">
        <v>137</v>
      </c>
      <c r="H70" s="102"/>
      <c r="I70" s="103" t="str">
        <f t="shared" si="0"/>
        <v>-</v>
      </c>
      <c r="J70" s="104">
        <f t="shared" si="1"/>
        <v>0</v>
      </c>
      <c r="K70" s="118">
        <v>92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</row>
    <row r="71" spans="1:244" s="14" customFormat="1" ht="14.4" hidden="1">
      <c r="A71" s="14">
        <v>0</v>
      </c>
      <c r="B71" s="106" t="s">
        <v>229</v>
      </c>
      <c r="C71" s="93" t="s">
        <v>188</v>
      </c>
      <c r="D71" s="100" t="s">
        <v>51</v>
      </c>
      <c r="E71" s="101">
        <v>77</v>
      </c>
      <c r="F71" s="101">
        <v>83</v>
      </c>
      <c r="G71" s="101">
        <v>91</v>
      </c>
      <c r="H71" s="102"/>
      <c r="I71" s="103" t="str">
        <f t="shared" si="0"/>
        <v>-</v>
      </c>
      <c r="J71" s="104">
        <f t="shared" si="1"/>
        <v>0</v>
      </c>
      <c r="K71" s="118">
        <v>0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</row>
    <row r="72" spans="1:244" s="14" customFormat="1" ht="14.4">
      <c r="A72" s="14" t="s">
        <v>306</v>
      </c>
      <c r="B72" s="106" t="s">
        <v>274</v>
      </c>
      <c r="C72" s="93" t="s">
        <v>188</v>
      </c>
      <c r="D72" s="76" t="s">
        <v>52</v>
      </c>
      <c r="E72" s="107">
        <v>164</v>
      </c>
      <c r="F72" s="107">
        <v>177</v>
      </c>
      <c r="G72" s="107">
        <v>194</v>
      </c>
      <c r="H72" s="94"/>
      <c r="I72" s="108" t="str">
        <f t="shared" si="0"/>
        <v>-</v>
      </c>
      <c r="J72" s="109">
        <f t="shared" si="1"/>
        <v>0</v>
      </c>
      <c r="K72" s="113" t="s">
        <v>306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</row>
    <row r="73" spans="1:244" s="14" customFormat="1" ht="14.4">
      <c r="A73" s="14" t="s">
        <v>306</v>
      </c>
      <c r="B73" s="106" t="s">
        <v>275</v>
      </c>
      <c r="C73" s="93" t="s">
        <v>188</v>
      </c>
      <c r="D73" s="76" t="s">
        <v>53</v>
      </c>
      <c r="E73" s="107">
        <v>164</v>
      </c>
      <c r="F73" s="107">
        <v>177</v>
      </c>
      <c r="G73" s="107">
        <v>194</v>
      </c>
      <c r="H73" s="94"/>
      <c r="I73" s="108" t="str">
        <f t="shared" si="0"/>
        <v>-</v>
      </c>
      <c r="J73" s="109">
        <f t="shared" si="1"/>
        <v>0</v>
      </c>
      <c r="K73" s="113" t="s">
        <v>306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</row>
    <row r="74" spans="1:244" s="14" customFormat="1" ht="14.4" hidden="1">
      <c r="A74" s="14">
        <v>0</v>
      </c>
      <c r="B74" s="106" t="s">
        <v>276</v>
      </c>
      <c r="C74" s="93" t="s">
        <v>188</v>
      </c>
      <c r="D74" s="100" t="s">
        <v>54</v>
      </c>
      <c r="E74" s="101">
        <v>164</v>
      </c>
      <c r="F74" s="101">
        <v>177</v>
      </c>
      <c r="G74" s="101">
        <v>194</v>
      </c>
      <c r="H74" s="102"/>
      <c r="I74" s="103" t="str">
        <f t="shared" si="0"/>
        <v>-</v>
      </c>
      <c r="J74" s="104">
        <f t="shared" si="1"/>
        <v>0</v>
      </c>
      <c r="K74" s="118" t="s">
        <v>306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</row>
    <row r="75" spans="1:244" s="14" customFormat="1" ht="14.4" hidden="1">
      <c r="A75" s="14">
        <v>0</v>
      </c>
      <c r="B75" s="106" t="s">
        <v>277</v>
      </c>
      <c r="C75" s="93" t="s">
        <v>188</v>
      </c>
      <c r="D75" s="100" t="s">
        <v>55</v>
      </c>
      <c r="E75" s="101">
        <v>164</v>
      </c>
      <c r="F75" s="101">
        <v>177</v>
      </c>
      <c r="G75" s="101">
        <v>194</v>
      </c>
      <c r="H75" s="102"/>
      <c r="I75" s="103" t="str">
        <f t="shared" si="0"/>
        <v>-</v>
      </c>
      <c r="J75" s="104">
        <f t="shared" si="1"/>
        <v>0</v>
      </c>
      <c r="K75" s="113">
        <v>55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</row>
    <row r="76" spans="1:244" s="14" customFormat="1" ht="14.4" hidden="1">
      <c r="A76" s="14">
        <v>0</v>
      </c>
      <c r="B76" s="106" t="s">
        <v>278</v>
      </c>
      <c r="C76" s="93" t="s">
        <v>188</v>
      </c>
      <c r="D76" s="100" t="s">
        <v>56</v>
      </c>
      <c r="E76" s="101">
        <v>164</v>
      </c>
      <c r="F76" s="101">
        <v>177</v>
      </c>
      <c r="G76" s="101">
        <v>194</v>
      </c>
      <c r="H76" s="102"/>
      <c r="I76" s="103" t="str">
        <f t="shared" si="0"/>
        <v>-</v>
      </c>
      <c r="J76" s="104">
        <f t="shared" si="1"/>
        <v>0</v>
      </c>
      <c r="K76" s="118" t="s">
        <v>306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</row>
    <row r="77" spans="1:244" s="14" customFormat="1" ht="14.4">
      <c r="A77" s="14" t="s">
        <v>306</v>
      </c>
      <c r="B77" s="106" t="s">
        <v>279</v>
      </c>
      <c r="C77" s="93" t="s">
        <v>188</v>
      </c>
      <c r="D77" s="76" t="s">
        <v>57</v>
      </c>
      <c r="E77" s="107">
        <v>164</v>
      </c>
      <c r="F77" s="107">
        <v>177</v>
      </c>
      <c r="G77" s="107">
        <v>194</v>
      </c>
      <c r="H77" s="94"/>
      <c r="I77" s="108" t="str">
        <f t="shared" si="0"/>
        <v>-</v>
      </c>
      <c r="J77" s="109">
        <f t="shared" si="1"/>
        <v>0</v>
      </c>
      <c r="K77" s="113" t="s">
        <v>306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</row>
    <row r="78" spans="1:244" s="14" customFormat="1" ht="14.4">
      <c r="A78" s="14" t="s">
        <v>306</v>
      </c>
      <c r="B78" s="106" t="s">
        <v>280</v>
      </c>
      <c r="C78" s="93" t="s">
        <v>188</v>
      </c>
      <c r="D78" s="76" t="s">
        <v>58</v>
      </c>
      <c r="E78" s="107">
        <v>164</v>
      </c>
      <c r="F78" s="107">
        <v>177</v>
      </c>
      <c r="G78" s="107">
        <v>194</v>
      </c>
      <c r="H78" s="94"/>
      <c r="I78" s="108" t="str">
        <f t="shared" si="0"/>
        <v>-</v>
      </c>
      <c r="J78" s="109">
        <f t="shared" si="1"/>
        <v>0</v>
      </c>
      <c r="K78" s="113" t="s">
        <v>306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</row>
    <row r="79" spans="1:244" s="14" customFormat="1" ht="14.4">
      <c r="A79" s="14">
        <v>12</v>
      </c>
      <c r="B79" s="106" t="s">
        <v>281</v>
      </c>
      <c r="C79" s="93" t="s">
        <v>188</v>
      </c>
      <c r="D79" s="76" t="s">
        <v>59</v>
      </c>
      <c r="E79" s="107">
        <v>164</v>
      </c>
      <c r="F79" s="107">
        <v>177</v>
      </c>
      <c r="G79" s="107">
        <v>194</v>
      </c>
      <c r="H79" s="94"/>
      <c r="I79" s="108" t="str">
        <f t="shared" si="0"/>
        <v>-</v>
      </c>
      <c r="J79" s="109">
        <f t="shared" si="1"/>
        <v>0</v>
      </c>
      <c r="K79" s="113" t="s">
        <v>306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</row>
    <row r="80" spans="1:244" s="14" customFormat="1" ht="14.4" hidden="1">
      <c r="A80" s="14">
        <v>0</v>
      </c>
      <c r="B80" s="106" t="s">
        <v>282</v>
      </c>
      <c r="C80" s="93" t="s">
        <v>188</v>
      </c>
      <c r="D80" s="100" t="s">
        <v>60</v>
      </c>
      <c r="E80" s="101">
        <v>164</v>
      </c>
      <c r="F80" s="101">
        <v>177</v>
      </c>
      <c r="G80" s="101">
        <v>194</v>
      </c>
      <c r="H80" s="102"/>
      <c r="I80" s="103" t="str">
        <f t="shared" si="0"/>
        <v>-</v>
      </c>
      <c r="J80" s="104">
        <f t="shared" si="1"/>
        <v>0</v>
      </c>
      <c r="K80" s="118">
        <v>23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</row>
    <row r="81" spans="1:244" s="14" customFormat="1" ht="14.4" hidden="1">
      <c r="A81" s="14">
        <v>0</v>
      </c>
      <c r="B81" s="106" t="s">
        <v>283</v>
      </c>
      <c r="C81" s="93" t="s">
        <v>188</v>
      </c>
      <c r="D81" s="100" t="s">
        <v>61</v>
      </c>
      <c r="E81" s="101">
        <v>164</v>
      </c>
      <c r="F81" s="101">
        <v>177</v>
      </c>
      <c r="G81" s="101">
        <v>194</v>
      </c>
      <c r="H81" s="102"/>
      <c r="I81" s="103" t="str">
        <f t="shared" si="0"/>
        <v>-</v>
      </c>
      <c r="J81" s="104">
        <f t="shared" si="1"/>
        <v>0</v>
      </c>
      <c r="K81" s="118" t="s">
        <v>306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</row>
    <row r="82" spans="1:244" s="14" customFormat="1" ht="14.4" hidden="1">
      <c r="A82" s="14">
        <v>0</v>
      </c>
      <c r="B82" s="106" t="s">
        <v>284</v>
      </c>
      <c r="C82" s="93" t="s">
        <v>188</v>
      </c>
      <c r="D82" s="100" t="s">
        <v>62</v>
      </c>
      <c r="E82" s="101">
        <v>164</v>
      </c>
      <c r="F82" s="101">
        <v>177</v>
      </c>
      <c r="G82" s="101">
        <v>194</v>
      </c>
      <c r="H82" s="102"/>
      <c r="I82" s="103" t="str">
        <f t="shared" si="0"/>
        <v>-</v>
      </c>
      <c r="J82" s="104">
        <f t="shared" si="1"/>
        <v>0</v>
      </c>
      <c r="K82" s="118" t="s">
        <v>306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</row>
    <row r="83" spans="1:244" s="14" customFormat="1" ht="14.4" hidden="1">
      <c r="A83" s="14">
        <v>0</v>
      </c>
      <c r="B83" s="106" t="s">
        <v>285</v>
      </c>
      <c r="C83" s="93" t="s">
        <v>188</v>
      </c>
      <c r="D83" s="100" t="s">
        <v>63</v>
      </c>
      <c r="E83" s="101">
        <v>164</v>
      </c>
      <c r="F83" s="101">
        <v>177</v>
      </c>
      <c r="G83" s="101">
        <v>194</v>
      </c>
      <c r="H83" s="102"/>
      <c r="I83" s="103" t="str">
        <f t="shared" si="0"/>
        <v>-</v>
      </c>
      <c r="J83" s="104">
        <f t="shared" si="1"/>
        <v>0</v>
      </c>
      <c r="K83" s="118" t="s">
        <v>306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</row>
    <row r="84" spans="1:244" s="14" customFormat="1" ht="14.4">
      <c r="A84" s="14">
        <v>17</v>
      </c>
      <c r="B84" s="106" t="s">
        <v>287</v>
      </c>
      <c r="C84" s="93" t="s">
        <v>188</v>
      </c>
      <c r="D84" s="76" t="s">
        <v>64</v>
      </c>
      <c r="E84" s="107">
        <v>164</v>
      </c>
      <c r="F84" s="107">
        <v>177</v>
      </c>
      <c r="G84" s="107">
        <v>194</v>
      </c>
      <c r="H84" s="94"/>
      <c r="I84" s="108" t="str">
        <f t="shared" si="0"/>
        <v>-</v>
      </c>
      <c r="J84" s="109">
        <f t="shared" si="1"/>
        <v>0</v>
      </c>
      <c r="K84" s="113" t="s">
        <v>306</v>
      </c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</row>
    <row r="85" spans="1:244" s="14" customFormat="1" ht="14.4" hidden="1">
      <c r="A85" s="14">
        <v>0</v>
      </c>
      <c r="B85" s="106" t="s">
        <v>230</v>
      </c>
      <c r="C85" s="93" t="s">
        <v>188</v>
      </c>
      <c r="D85" s="100" t="s">
        <v>65</v>
      </c>
      <c r="E85" s="101">
        <v>164</v>
      </c>
      <c r="F85" s="101">
        <v>177</v>
      </c>
      <c r="G85" s="101">
        <v>194</v>
      </c>
      <c r="H85" s="102"/>
      <c r="I85" s="103" t="str">
        <f t="shared" si="0"/>
        <v>-</v>
      </c>
      <c r="J85" s="104">
        <f t="shared" si="1"/>
        <v>0</v>
      </c>
      <c r="K85" s="118">
        <v>0</v>
      </c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</row>
    <row r="86" spans="1:244" s="14" customFormat="1" ht="14.4" hidden="1">
      <c r="A86" s="14">
        <v>0</v>
      </c>
      <c r="B86" s="106" t="s">
        <v>286</v>
      </c>
      <c r="C86" s="93" t="s">
        <v>188</v>
      </c>
      <c r="D86" s="100" t="s">
        <v>66</v>
      </c>
      <c r="E86" s="101">
        <v>164</v>
      </c>
      <c r="F86" s="101">
        <v>177</v>
      </c>
      <c r="G86" s="101">
        <v>194</v>
      </c>
      <c r="H86" s="102"/>
      <c r="I86" s="103" t="str">
        <f t="shared" si="0"/>
        <v>-</v>
      </c>
      <c r="J86" s="104">
        <f t="shared" si="1"/>
        <v>0</v>
      </c>
      <c r="K86" s="113" t="s">
        <v>306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</row>
    <row r="87" spans="1:244" s="14" customFormat="1" ht="14.4" hidden="1">
      <c r="A87" s="14">
        <v>0</v>
      </c>
      <c r="B87" s="106" t="s">
        <v>288</v>
      </c>
      <c r="C87" s="93" t="s">
        <v>188</v>
      </c>
      <c r="D87" s="100" t="s">
        <v>67</v>
      </c>
      <c r="E87" s="101">
        <v>188</v>
      </c>
      <c r="F87" s="101">
        <v>202</v>
      </c>
      <c r="G87" s="101">
        <v>221</v>
      </c>
      <c r="H87" s="102"/>
      <c r="I87" s="103" t="str">
        <f t="shared" ref="I87:I125" si="14">IF(H87="","-",H87/24)</f>
        <v>-</v>
      </c>
      <c r="J87" s="104">
        <f t="shared" si="1"/>
        <v>0</v>
      </c>
      <c r="K87" s="113">
        <v>0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</row>
    <row r="88" spans="1:244" s="14" customFormat="1" ht="14.4" hidden="1">
      <c r="A88" s="14">
        <v>0</v>
      </c>
      <c r="B88" s="106" t="s">
        <v>231</v>
      </c>
      <c r="C88" s="93" t="s">
        <v>188</v>
      </c>
      <c r="D88" s="100" t="s">
        <v>181</v>
      </c>
      <c r="E88" s="101">
        <v>75</v>
      </c>
      <c r="F88" s="101">
        <v>81</v>
      </c>
      <c r="G88" s="101">
        <v>90</v>
      </c>
      <c r="H88" s="102"/>
      <c r="I88" s="103" t="str">
        <f t="shared" si="14"/>
        <v>-</v>
      </c>
      <c r="J88" s="104">
        <f t="shared" ref="J88:J125" si="15">IF(H88&gt;=96,H88*E88,IF(H88&gt;24,H88*F88,G88*H88))</f>
        <v>0</v>
      </c>
      <c r="K88" s="118">
        <v>0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</row>
    <row r="89" spans="1:244" s="14" customFormat="1" ht="14.4">
      <c r="A89" s="14">
        <v>17</v>
      </c>
      <c r="B89" s="106" t="s">
        <v>232</v>
      </c>
      <c r="C89" s="93" t="s">
        <v>188</v>
      </c>
      <c r="D89" s="76" t="s">
        <v>68</v>
      </c>
      <c r="E89" s="107">
        <v>77</v>
      </c>
      <c r="F89" s="107">
        <v>83</v>
      </c>
      <c r="G89" s="107">
        <v>91</v>
      </c>
      <c r="H89" s="94"/>
      <c r="I89" s="108" t="str">
        <f t="shared" si="14"/>
        <v>-</v>
      </c>
      <c r="J89" s="109">
        <f t="shared" si="15"/>
        <v>0</v>
      </c>
      <c r="K89" s="113">
        <v>0</v>
      </c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</row>
    <row r="90" spans="1:244" s="14" customFormat="1" ht="14.4" hidden="1">
      <c r="A90" s="14">
        <v>0</v>
      </c>
      <c r="B90" s="106" t="s">
        <v>292</v>
      </c>
      <c r="C90" s="93" t="s">
        <v>188</v>
      </c>
      <c r="D90" s="100" t="s">
        <v>69</v>
      </c>
      <c r="E90" s="101">
        <v>77</v>
      </c>
      <c r="F90" s="101">
        <v>83</v>
      </c>
      <c r="G90" s="101">
        <v>91</v>
      </c>
      <c r="H90" s="102"/>
      <c r="I90" s="103" t="str">
        <f t="shared" si="14"/>
        <v>-</v>
      </c>
      <c r="J90" s="104">
        <f t="shared" si="15"/>
        <v>0</v>
      </c>
      <c r="K90" s="118">
        <v>68</v>
      </c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</row>
    <row r="91" spans="1:244" s="14" customFormat="1" ht="14.4" hidden="1">
      <c r="A91" s="14">
        <v>0</v>
      </c>
      <c r="B91" s="106" t="s">
        <v>233</v>
      </c>
      <c r="C91" s="93" t="s">
        <v>188</v>
      </c>
      <c r="D91" s="100" t="s">
        <v>70</v>
      </c>
      <c r="E91" s="101">
        <v>77</v>
      </c>
      <c r="F91" s="101">
        <v>83</v>
      </c>
      <c r="G91" s="101">
        <v>91</v>
      </c>
      <c r="H91" s="102"/>
      <c r="I91" s="103" t="str">
        <f t="shared" si="14"/>
        <v>-</v>
      </c>
      <c r="J91" s="104">
        <f t="shared" si="15"/>
        <v>0</v>
      </c>
      <c r="K91" s="118">
        <v>0</v>
      </c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</row>
    <row r="92" spans="1:244" s="14" customFormat="1" ht="14.4" hidden="1">
      <c r="A92" s="14">
        <v>0</v>
      </c>
      <c r="B92" s="106" t="s">
        <v>234</v>
      </c>
      <c r="C92" s="93" t="s">
        <v>188</v>
      </c>
      <c r="D92" s="100" t="s">
        <v>71</v>
      </c>
      <c r="E92" s="101">
        <v>77</v>
      </c>
      <c r="F92" s="101">
        <v>83</v>
      </c>
      <c r="G92" s="101">
        <v>91</v>
      </c>
      <c r="H92" s="102"/>
      <c r="I92" s="103" t="str">
        <f t="shared" si="14"/>
        <v>-</v>
      </c>
      <c r="J92" s="104">
        <f t="shared" si="15"/>
        <v>0</v>
      </c>
      <c r="K92" s="118">
        <v>0</v>
      </c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</row>
    <row r="93" spans="1:244" s="14" customFormat="1" ht="14.4" hidden="1">
      <c r="A93" s="14">
        <v>0</v>
      </c>
      <c r="B93" s="106" t="s">
        <v>235</v>
      </c>
      <c r="C93" s="93" t="s">
        <v>188</v>
      </c>
      <c r="D93" s="100" t="s">
        <v>72</v>
      </c>
      <c r="E93" s="101">
        <v>77</v>
      </c>
      <c r="F93" s="101">
        <v>83</v>
      </c>
      <c r="G93" s="101">
        <v>91</v>
      </c>
      <c r="H93" s="102"/>
      <c r="I93" s="103" t="str">
        <f t="shared" si="14"/>
        <v>-</v>
      </c>
      <c r="J93" s="104">
        <f t="shared" si="15"/>
        <v>0</v>
      </c>
      <c r="K93" s="118">
        <v>0</v>
      </c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</row>
    <row r="94" spans="1:244" s="14" customFormat="1" ht="14.4" hidden="1">
      <c r="A94" s="14">
        <v>0</v>
      </c>
      <c r="B94" s="106" t="s">
        <v>236</v>
      </c>
      <c r="C94" s="93" t="s">
        <v>188</v>
      </c>
      <c r="D94" s="100" t="s">
        <v>73</v>
      </c>
      <c r="E94" s="101">
        <v>77</v>
      </c>
      <c r="F94" s="101">
        <v>83</v>
      </c>
      <c r="G94" s="101">
        <v>91</v>
      </c>
      <c r="H94" s="102"/>
      <c r="I94" s="103" t="str">
        <f t="shared" si="14"/>
        <v>-</v>
      </c>
      <c r="J94" s="104">
        <f t="shared" si="15"/>
        <v>0</v>
      </c>
      <c r="K94" s="118">
        <v>0</v>
      </c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</row>
    <row r="95" spans="1:244" s="14" customFormat="1" ht="14.4" hidden="1">
      <c r="A95" s="14">
        <v>0</v>
      </c>
      <c r="B95" s="106" t="s">
        <v>237</v>
      </c>
      <c r="C95" s="93" t="s">
        <v>188</v>
      </c>
      <c r="D95" s="100" t="s">
        <v>74</v>
      </c>
      <c r="E95" s="101">
        <v>77</v>
      </c>
      <c r="F95" s="101">
        <v>83</v>
      </c>
      <c r="G95" s="101">
        <v>91</v>
      </c>
      <c r="H95" s="102"/>
      <c r="I95" s="103" t="str">
        <f t="shared" si="14"/>
        <v>-</v>
      </c>
      <c r="J95" s="104">
        <f t="shared" si="15"/>
        <v>0</v>
      </c>
      <c r="K95" s="118">
        <v>0</v>
      </c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</row>
    <row r="96" spans="1:244" s="14" customFormat="1" ht="14.4" hidden="1">
      <c r="A96" s="14">
        <v>0</v>
      </c>
      <c r="B96" s="106" t="s">
        <v>298</v>
      </c>
      <c r="C96" s="93" t="s">
        <v>188</v>
      </c>
      <c r="D96" s="100" t="s">
        <v>75</v>
      </c>
      <c r="E96" s="101">
        <v>122</v>
      </c>
      <c r="F96" s="101">
        <v>131</v>
      </c>
      <c r="G96" s="101">
        <v>144</v>
      </c>
      <c r="H96" s="102"/>
      <c r="I96" s="103" t="str">
        <f t="shared" si="14"/>
        <v>-</v>
      </c>
      <c r="J96" s="104">
        <f t="shared" si="15"/>
        <v>0</v>
      </c>
      <c r="K96" s="118" t="s">
        <v>306</v>
      </c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</row>
    <row r="97" spans="1:244" s="14" customFormat="1" ht="14.4" hidden="1">
      <c r="A97" s="14">
        <v>0</v>
      </c>
      <c r="B97" s="106" t="s">
        <v>300</v>
      </c>
      <c r="C97" s="93" t="s">
        <v>188</v>
      </c>
      <c r="D97" s="100" t="s">
        <v>76</v>
      </c>
      <c r="E97" s="101">
        <v>122</v>
      </c>
      <c r="F97" s="101">
        <v>131</v>
      </c>
      <c r="G97" s="101">
        <v>144</v>
      </c>
      <c r="H97" s="102"/>
      <c r="I97" s="103" t="str">
        <f t="shared" si="14"/>
        <v>-</v>
      </c>
      <c r="J97" s="104">
        <f t="shared" si="15"/>
        <v>0</v>
      </c>
      <c r="K97" s="118" t="s">
        <v>306</v>
      </c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</row>
    <row r="98" spans="1:244" s="14" customFormat="1" ht="14.4">
      <c r="A98" s="14" t="s">
        <v>306</v>
      </c>
      <c r="B98" s="106" t="s">
        <v>299</v>
      </c>
      <c r="C98" s="93" t="s">
        <v>188</v>
      </c>
      <c r="D98" s="76" t="s">
        <v>77</v>
      </c>
      <c r="E98" s="107">
        <v>122</v>
      </c>
      <c r="F98" s="107">
        <v>131</v>
      </c>
      <c r="G98" s="107">
        <v>144</v>
      </c>
      <c r="H98" s="94"/>
      <c r="I98" s="108" t="str">
        <f t="shared" si="14"/>
        <v>-</v>
      </c>
      <c r="J98" s="109">
        <f t="shared" si="15"/>
        <v>0</v>
      </c>
      <c r="K98" s="113" t="s">
        <v>196</v>
      </c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</row>
    <row r="99" spans="1:244" s="14" customFormat="1" ht="14.4" hidden="1">
      <c r="A99" s="14">
        <v>0</v>
      </c>
      <c r="B99" s="106" t="s">
        <v>301</v>
      </c>
      <c r="C99" s="93" t="s">
        <v>188</v>
      </c>
      <c r="D99" s="100" t="s">
        <v>78</v>
      </c>
      <c r="E99" s="101">
        <v>122</v>
      </c>
      <c r="F99" s="101">
        <v>131</v>
      </c>
      <c r="G99" s="101">
        <v>144</v>
      </c>
      <c r="H99" s="102"/>
      <c r="I99" s="103" t="str">
        <f t="shared" si="14"/>
        <v>-</v>
      </c>
      <c r="J99" s="104">
        <f t="shared" si="15"/>
        <v>0</v>
      </c>
      <c r="K99" s="118">
        <v>0</v>
      </c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</row>
    <row r="100" spans="1:244" s="14" customFormat="1" ht="14.4" hidden="1">
      <c r="A100" s="14">
        <v>0</v>
      </c>
      <c r="B100" s="106" t="s">
        <v>238</v>
      </c>
      <c r="C100" s="93" t="s">
        <v>188</v>
      </c>
      <c r="D100" s="100" t="s">
        <v>79</v>
      </c>
      <c r="E100" s="101">
        <v>122</v>
      </c>
      <c r="F100" s="101">
        <v>131</v>
      </c>
      <c r="G100" s="101">
        <v>144</v>
      </c>
      <c r="H100" s="102"/>
      <c r="I100" s="103" t="str">
        <f t="shared" si="14"/>
        <v>-</v>
      </c>
      <c r="J100" s="104">
        <f t="shared" si="15"/>
        <v>0</v>
      </c>
      <c r="K100" s="118">
        <v>0</v>
      </c>
      <c r="L100" s="15"/>
      <c r="M100" s="15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</row>
    <row r="101" spans="1:244" s="14" customFormat="1" ht="18.75" hidden="1" customHeight="1">
      <c r="B101" s="117"/>
      <c r="C101" s="69" t="s">
        <v>11</v>
      </c>
      <c r="D101" s="120" t="s">
        <v>80</v>
      </c>
      <c r="E101" s="72"/>
      <c r="F101" s="115"/>
      <c r="G101" s="115"/>
      <c r="H101" s="72"/>
      <c r="I101" s="115"/>
      <c r="J101" s="115"/>
      <c r="K101" s="73"/>
      <c r="L101" s="16"/>
      <c r="M101" s="1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</row>
    <row r="102" spans="1:244" s="14" customFormat="1" ht="14.4" hidden="1">
      <c r="A102" s="14">
        <v>0</v>
      </c>
      <c r="B102" s="106" t="s">
        <v>253</v>
      </c>
      <c r="C102" s="93" t="s">
        <v>188</v>
      </c>
      <c r="D102" s="100" t="s">
        <v>81</v>
      </c>
      <c r="E102" s="101">
        <v>89</v>
      </c>
      <c r="F102" s="101">
        <v>96</v>
      </c>
      <c r="G102" s="101">
        <v>105</v>
      </c>
      <c r="H102" s="102"/>
      <c r="I102" s="103" t="str">
        <f t="shared" si="14"/>
        <v>-</v>
      </c>
      <c r="J102" s="104">
        <f t="shared" si="15"/>
        <v>0</v>
      </c>
      <c r="K102" s="118">
        <v>0</v>
      </c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</row>
    <row r="103" spans="1:244" s="14" customFormat="1" ht="14.4" hidden="1">
      <c r="A103" s="14">
        <v>0</v>
      </c>
      <c r="B103" s="106" t="s">
        <v>254</v>
      </c>
      <c r="C103" s="93" t="s">
        <v>188</v>
      </c>
      <c r="D103" s="100" t="s">
        <v>82</v>
      </c>
      <c r="E103" s="101">
        <v>89</v>
      </c>
      <c r="F103" s="101">
        <v>96</v>
      </c>
      <c r="G103" s="101">
        <v>105</v>
      </c>
      <c r="H103" s="102"/>
      <c r="I103" s="103" t="str">
        <f t="shared" si="14"/>
        <v>-</v>
      </c>
      <c r="J103" s="104">
        <f t="shared" si="15"/>
        <v>0</v>
      </c>
      <c r="K103" s="118" t="s">
        <v>306</v>
      </c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</row>
    <row r="104" spans="1:244" s="14" customFormat="1" ht="14.4" hidden="1">
      <c r="A104" s="14">
        <v>0</v>
      </c>
      <c r="B104" s="106" t="s">
        <v>255</v>
      </c>
      <c r="C104" s="93" t="s">
        <v>188</v>
      </c>
      <c r="D104" s="100" t="s">
        <v>83</v>
      </c>
      <c r="E104" s="101">
        <v>100</v>
      </c>
      <c r="F104" s="101">
        <v>108</v>
      </c>
      <c r="G104" s="101">
        <v>118</v>
      </c>
      <c r="H104" s="102"/>
      <c r="I104" s="103" t="str">
        <f t="shared" si="14"/>
        <v>-</v>
      </c>
      <c r="J104" s="104">
        <f t="shared" si="15"/>
        <v>0</v>
      </c>
      <c r="K104" s="118">
        <v>52</v>
      </c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</row>
    <row r="105" spans="1:244" s="14" customFormat="1" ht="14.4">
      <c r="A105" s="14">
        <v>1</v>
      </c>
      <c r="B105" s="106" t="s">
        <v>259</v>
      </c>
      <c r="C105" s="93" t="s">
        <v>188</v>
      </c>
      <c r="D105" s="76" t="s">
        <v>84</v>
      </c>
      <c r="E105" s="107">
        <v>96</v>
      </c>
      <c r="F105" s="107">
        <v>103</v>
      </c>
      <c r="G105" s="107">
        <v>113</v>
      </c>
      <c r="H105" s="94"/>
      <c r="I105" s="108" t="str">
        <f t="shared" si="14"/>
        <v>-</v>
      </c>
      <c r="J105" s="109">
        <f t="shared" si="15"/>
        <v>0</v>
      </c>
      <c r="K105" s="118">
        <v>0</v>
      </c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</row>
    <row r="106" spans="1:244" s="14" customFormat="1" ht="14.4" hidden="1">
      <c r="A106" s="14">
        <v>0</v>
      </c>
      <c r="B106" s="106" t="s">
        <v>260</v>
      </c>
      <c r="C106" s="93" t="s">
        <v>188</v>
      </c>
      <c r="D106" s="100" t="s">
        <v>85</v>
      </c>
      <c r="E106" s="101">
        <v>92</v>
      </c>
      <c r="F106" s="101">
        <v>99</v>
      </c>
      <c r="G106" s="101">
        <v>108</v>
      </c>
      <c r="H106" s="102"/>
      <c r="I106" s="103" t="str">
        <f t="shared" si="14"/>
        <v>-</v>
      </c>
      <c r="J106" s="104">
        <f t="shared" si="15"/>
        <v>0</v>
      </c>
      <c r="K106" s="118">
        <v>30</v>
      </c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</row>
    <row r="107" spans="1:244" s="14" customFormat="1" ht="14.4" hidden="1">
      <c r="A107" s="14">
        <v>0</v>
      </c>
      <c r="B107" s="106" t="s">
        <v>261</v>
      </c>
      <c r="C107" s="93" t="s">
        <v>188</v>
      </c>
      <c r="D107" s="100" t="s">
        <v>86</v>
      </c>
      <c r="E107" s="101">
        <v>92</v>
      </c>
      <c r="F107" s="101">
        <v>99</v>
      </c>
      <c r="G107" s="101">
        <v>108</v>
      </c>
      <c r="H107" s="102"/>
      <c r="I107" s="103" t="str">
        <f t="shared" si="14"/>
        <v>-</v>
      </c>
      <c r="J107" s="104">
        <f t="shared" si="15"/>
        <v>0</v>
      </c>
      <c r="K107" s="118">
        <v>38</v>
      </c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</row>
    <row r="108" spans="1:244" s="14" customFormat="1" ht="14.4">
      <c r="A108" s="14">
        <v>1</v>
      </c>
      <c r="B108" s="106" t="s">
        <v>262</v>
      </c>
      <c r="C108" s="93" t="s">
        <v>188</v>
      </c>
      <c r="D108" s="76" t="s">
        <v>87</v>
      </c>
      <c r="E108" s="107">
        <v>97</v>
      </c>
      <c r="F108" s="107">
        <v>105</v>
      </c>
      <c r="G108" s="107">
        <v>114</v>
      </c>
      <c r="H108" s="94"/>
      <c r="I108" s="108" t="str">
        <f t="shared" si="14"/>
        <v>-</v>
      </c>
      <c r="J108" s="109">
        <f t="shared" si="15"/>
        <v>0</v>
      </c>
      <c r="K108" s="118">
        <v>25</v>
      </c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</row>
    <row r="109" spans="1:244" s="14" customFormat="1" ht="14.4" hidden="1">
      <c r="A109" s="14">
        <v>0</v>
      </c>
      <c r="B109" s="106" t="s">
        <v>263</v>
      </c>
      <c r="C109" s="93" t="s">
        <v>188</v>
      </c>
      <c r="D109" s="100" t="s">
        <v>88</v>
      </c>
      <c r="E109" s="101">
        <v>137</v>
      </c>
      <c r="F109" s="101">
        <v>148</v>
      </c>
      <c r="G109" s="101">
        <v>162</v>
      </c>
      <c r="H109" s="102"/>
      <c r="I109" s="103" t="str">
        <f t="shared" si="14"/>
        <v>-</v>
      </c>
      <c r="J109" s="104">
        <f t="shared" si="15"/>
        <v>0</v>
      </c>
      <c r="K109" s="118" t="s">
        <v>306</v>
      </c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</row>
    <row r="110" spans="1:244" s="14" customFormat="1" ht="14.4" hidden="1">
      <c r="A110" s="14">
        <v>0</v>
      </c>
      <c r="B110" s="106" t="s">
        <v>264</v>
      </c>
      <c r="C110" s="93" t="s">
        <v>188</v>
      </c>
      <c r="D110" s="100" t="s">
        <v>89</v>
      </c>
      <c r="E110" s="101">
        <v>92</v>
      </c>
      <c r="F110" s="101">
        <v>99</v>
      </c>
      <c r="G110" s="101">
        <v>108</v>
      </c>
      <c r="H110" s="102"/>
      <c r="I110" s="103" t="str">
        <f t="shared" si="14"/>
        <v>-</v>
      </c>
      <c r="J110" s="104">
        <f t="shared" si="15"/>
        <v>0</v>
      </c>
      <c r="K110" s="118">
        <v>0</v>
      </c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</row>
    <row r="111" spans="1:244" s="14" customFormat="1" ht="14.4" hidden="1">
      <c r="A111" s="14">
        <v>0</v>
      </c>
      <c r="B111" s="106" t="s">
        <v>265</v>
      </c>
      <c r="C111" s="93" t="s">
        <v>188</v>
      </c>
      <c r="D111" s="100" t="s">
        <v>90</v>
      </c>
      <c r="E111" s="101">
        <v>96</v>
      </c>
      <c r="F111" s="101">
        <v>103</v>
      </c>
      <c r="G111" s="101">
        <v>113</v>
      </c>
      <c r="H111" s="102"/>
      <c r="I111" s="103" t="str">
        <f t="shared" si="14"/>
        <v>-</v>
      </c>
      <c r="J111" s="104">
        <f t="shared" si="15"/>
        <v>0</v>
      </c>
      <c r="K111" s="118">
        <v>0</v>
      </c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</row>
    <row r="112" spans="1:244" s="14" customFormat="1" ht="14.4" hidden="1">
      <c r="A112" s="14">
        <v>0</v>
      </c>
      <c r="B112" s="106" t="s">
        <v>302</v>
      </c>
      <c r="C112" s="93" t="s">
        <v>188</v>
      </c>
      <c r="D112" s="100" t="s">
        <v>91</v>
      </c>
      <c r="E112" s="101">
        <v>92</v>
      </c>
      <c r="F112" s="101">
        <v>99</v>
      </c>
      <c r="G112" s="101">
        <v>108</v>
      </c>
      <c r="H112" s="102"/>
      <c r="I112" s="103" t="str">
        <f t="shared" si="14"/>
        <v>-</v>
      </c>
      <c r="J112" s="104">
        <f t="shared" si="15"/>
        <v>0</v>
      </c>
      <c r="K112" s="118">
        <v>0</v>
      </c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</row>
    <row r="113" spans="1:244" s="14" customFormat="1" ht="14.4" hidden="1">
      <c r="A113" s="14">
        <v>0</v>
      </c>
      <c r="B113" s="106" t="s">
        <v>239</v>
      </c>
      <c r="C113" s="93" t="s">
        <v>188</v>
      </c>
      <c r="D113" s="100" t="s">
        <v>92</v>
      </c>
      <c r="E113" s="101">
        <v>92</v>
      </c>
      <c r="F113" s="101">
        <v>99</v>
      </c>
      <c r="G113" s="101">
        <v>108</v>
      </c>
      <c r="H113" s="102"/>
      <c r="I113" s="103" t="str">
        <f t="shared" si="14"/>
        <v>-</v>
      </c>
      <c r="J113" s="104">
        <f t="shared" si="15"/>
        <v>0</v>
      </c>
      <c r="K113" s="118">
        <v>0</v>
      </c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</row>
    <row r="114" spans="1:244" s="14" customFormat="1" ht="14.4" hidden="1">
      <c r="A114" s="14">
        <v>0</v>
      </c>
      <c r="B114" s="106" t="s">
        <v>266</v>
      </c>
      <c r="C114" s="93" t="s">
        <v>188</v>
      </c>
      <c r="D114" s="100" t="s">
        <v>182</v>
      </c>
      <c r="E114" s="101">
        <v>84</v>
      </c>
      <c r="F114" s="101">
        <v>90</v>
      </c>
      <c r="G114" s="101">
        <v>99</v>
      </c>
      <c r="H114" s="102"/>
      <c r="I114" s="103" t="str">
        <f t="shared" si="14"/>
        <v>-</v>
      </c>
      <c r="J114" s="104">
        <f t="shared" si="15"/>
        <v>0</v>
      </c>
      <c r="K114" s="118">
        <v>10</v>
      </c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</row>
    <row r="115" spans="1:244" s="14" customFormat="1" ht="14.4" hidden="1">
      <c r="A115" s="14">
        <v>0</v>
      </c>
      <c r="B115" s="68" t="s">
        <v>267</v>
      </c>
      <c r="C115" s="93" t="s">
        <v>188</v>
      </c>
      <c r="D115" s="100" t="s">
        <v>93</v>
      </c>
      <c r="E115" s="101">
        <v>96</v>
      </c>
      <c r="F115" s="101">
        <v>104</v>
      </c>
      <c r="G115" s="101">
        <v>113</v>
      </c>
      <c r="H115" s="102"/>
      <c r="I115" s="103" t="str">
        <f t="shared" si="14"/>
        <v>-</v>
      </c>
      <c r="J115" s="104">
        <f t="shared" si="15"/>
        <v>0</v>
      </c>
      <c r="K115" s="113">
        <v>0</v>
      </c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</row>
    <row r="116" spans="1:244" s="14" customFormat="1" ht="14.4" hidden="1">
      <c r="A116" s="14">
        <v>0</v>
      </c>
      <c r="B116" s="106" t="s">
        <v>268</v>
      </c>
      <c r="C116" s="93" t="s">
        <v>188</v>
      </c>
      <c r="D116" s="100" t="s">
        <v>94</v>
      </c>
      <c r="E116" s="101">
        <v>99</v>
      </c>
      <c r="F116" s="101">
        <v>106</v>
      </c>
      <c r="G116" s="101">
        <v>116</v>
      </c>
      <c r="H116" s="102"/>
      <c r="I116" s="103" t="str">
        <f t="shared" si="14"/>
        <v>-</v>
      </c>
      <c r="J116" s="104">
        <f t="shared" si="15"/>
        <v>0</v>
      </c>
      <c r="K116" s="118">
        <v>0</v>
      </c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</row>
    <row r="117" spans="1:244" s="14" customFormat="1" ht="14.4" hidden="1">
      <c r="A117" s="14">
        <v>0</v>
      </c>
      <c r="B117" s="68" t="s">
        <v>269</v>
      </c>
      <c r="C117" s="93" t="s">
        <v>188</v>
      </c>
      <c r="D117" s="100" t="s">
        <v>95</v>
      </c>
      <c r="E117" s="101">
        <v>108</v>
      </c>
      <c r="F117" s="101">
        <v>117</v>
      </c>
      <c r="G117" s="101">
        <v>128</v>
      </c>
      <c r="H117" s="102"/>
      <c r="I117" s="103" t="str">
        <f t="shared" si="14"/>
        <v>-</v>
      </c>
      <c r="J117" s="104">
        <f t="shared" si="15"/>
        <v>0</v>
      </c>
      <c r="K117" s="113" t="s">
        <v>306</v>
      </c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</row>
    <row r="118" spans="1:244" s="14" customFormat="1" ht="14.4" hidden="1">
      <c r="A118" s="14">
        <v>0</v>
      </c>
      <c r="B118" s="106" t="s">
        <v>289</v>
      </c>
      <c r="C118" s="93" t="s">
        <v>188</v>
      </c>
      <c r="D118" s="100" t="s">
        <v>96</v>
      </c>
      <c r="E118" s="101">
        <v>84</v>
      </c>
      <c r="F118" s="101">
        <v>90</v>
      </c>
      <c r="G118" s="101">
        <v>99</v>
      </c>
      <c r="H118" s="102"/>
      <c r="I118" s="103" t="str">
        <f t="shared" si="14"/>
        <v>-</v>
      </c>
      <c r="J118" s="104">
        <f t="shared" si="15"/>
        <v>0</v>
      </c>
      <c r="K118" s="118" t="s">
        <v>196</v>
      </c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</row>
    <row r="119" spans="1:244" s="14" customFormat="1" ht="14.4" hidden="1">
      <c r="A119" s="14">
        <v>0</v>
      </c>
      <c r="B119" s="106" t="s">
        <v>290</v>
      </c>
      <c r="C119" s="93" t="s">
        <v>188</v>
      </c>
      <c r="D119" s="100" t="s">
        <v>97</v>
      </c>
      <c r="E119" s="101">
        <v>84</v>
      </c>
      <c r="F119" s="101">
        <v>90</v>
      </c>
      <c r="G119" s="101">
        <v>99</v>
      </c>
      <c r="H119" s="102"/>
      <c r="I119" s="103" t="str">
        <f t="shared" si="14"/>
        <v>-</v>
      </c>
      <c r="J119" s="104">
        <f t="shared" si="15"/>
        <v>0</v>
      </c>
      <c r="K119" s="118" t="s">
        <v>306</v>
      </c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</row>
    <row r="120" spans="1:244" s="14" customFormat="1" ht="14.4" hidden="1">
      <c r="A120" s="14">
        <v>0</v>
      </c>
      <c r="B120" s="68" t="s">
        <v>291</v>
      </c>
      <c r="C120" s="93" t="s">
        <v>188</v>
      </c>
      <c r="D120" s="100" t="s">
        <v>98</v>
      </c>
      <c r="E120" s="101">
        <v>84</v>
      </c>
      <c r="F120" s="101">
        <v>90</v>
      </c>
      <c r="G120" s="101">
        <v>98</v>
      </c>
      <c r="H120" s="102"/>
      <c r="I120" s="103" t="str">
        <f t="shared" si="14"/>
        <v>-</v>
      </c>
      <c r="J120" s="104">
        <f t="shared" si="15"/>
        <v>0</v>
      </c>
      <c r="K120" s="97" t="s">
        <v>196</v>
      </c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</row>
    <row r="121" spans="1:244" s="14" customFormat="1" ht="14.4" hidden="1">
      <c r="A121" s="14">
        <v>0</v>
      </c>
      <c r="B121" s="68" t="s">
        <v>293</v>
      </c>
      <c r="C121" s="93" t="s">
        <v>188</v>
      </c>
      <c r="D121" s="100" t="s">
        <v>99</v>
      </c>
      <c r="E121" s="101">
        <v>70</v>
      </c>
      <c r="F121" s="101">
        <v>75</v>
      </c>
      <c r="G121" s="101">
        <v>82</v>
      </c>
      <c r="H121" s="102"/>
      <c r="I121" s="103" t="str">
        <f t="shared" si="14"/>
        <v>-</v>
      </c>
      <c r="J121" s="104">
        <f t="shared" si="15"/>
        <v>0</v>
      </c>
      <c r="K121" s="97" t="s">
        <v>196</v>
      </c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</row>
    <row r="122" spans="1:244" s="14" customFormat="1" ht="14.4" hidden="1">
      <c r="A122" s="14">
        <v>0</v>
      </c>
      <c r="B122" s="106" t="s">
        <v>294</v>
      </c>
      <c r="C122" s="93" t="s">
        <v>188</v>
      </c>
      <c r="D122" s="100" t="s">
        <v>100</v>
      </c>
      <c r="E122" s="101">
        <v>72</v>
      </c>
      <c r="F122" s="101">
        <v>78</v>
      </c>
      <c r="G122" s="101">
        <v>85</v>
      </c>
      <c r="H122" s="102"/>
      <c r="I122" s="103" t="str">
        <f t="shared" si="14"/>
        <v>-</v>
      </c>
      <c r="J122" s="104">
        <f t="shared" si="15"/>
        <v>0</v>
      </c>
      <c r="K122" s="118">
        <v>0</v>
      </c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</row>
    <row r="123" spans="1:244" s="14" customFormat="1" ht="14.4">
      <c r="A123" s="14">
        <v>1</v>
      </c>
      <c r="B123" s="106" t="s">
        <v>295</v>
      </c>
      <c r="C123" s="93" t="s">
        <v>188</v>
      </c>
      <c r="D123" s="76" t="s">
        <v>101</v>
      </c>
      <c r="E123" s="107">
        <v>90</v>
      </c>
      <c r="F123" s="107">
        <v>97</v>
      </c>
      <c r="G123" s="107">
        <v>106</v>
      </c>
      <c r="H123" s="94"/>
      <c r="I123" s="108" t="str">
        <f t="shared" si="14"/>
        <v>-</v>
      </c>
      <c r="J123" s="109">
        <f t="shared" si="15"/>
        <v>0</v>
      </c>
      <c r="K123" s="118">
        <v>0</v>
      </c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</row>
    <row r="124" spans="1:244" s="14" customFormat="1" ht="14.4" hidden="1">
      <c r="A124" s="14">
        <v>0</v>
      </c>
      <c r="B124" s="106" t="s">
        <v>296</v>
      </c>
      <c r="C124" s="93" t="s">
        <v>188</v>
      </c>
      <c r="D124" s="100" t="s">
        <v>102</v>
      </c>
      <c r="E124" s="101">
        <v>180</v>
      </c>
      <c r="F124" s="101">
        <v>194</v>
      </c>
      <c r="G124" s="101">
        <v>212</v>
      </c>
      <c r="H124" s="102"/>
      <c r="I124" s="103" t="str">
        <f t="shared" si="14"/>
        <v>-</v>
      </c>
      <c r="J124" s="104">
        <f t="shared" si="15"/>
        <v>0</v>
      </c>
      <c r="K124" s="118">
        <v>64</v>
      </c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</row>
    <row r="125" spans="1:244" s="14" customFormat="1" ht="14.4" hidden="1">
      <c r="A125" s="14">
        <v>0</v>
      </c>
      <c r="B125" s="68" t="s">
        <v>297</v>
      </c>
      <c r="C125" s="93" t="s">
        <v>188</v>
      </c>
      <c r="D125" s="100" t="s">
        <v>103</v>
      </c>
      <c r="E125" s="101">
        <v>70</v>
      </c>
      <c r="F125" s="101">
        <v>75</v>
      </c>
      <c r="G125" s="101">
        <v>82</v>
      </c>
      <c r="H125" s="102"/>
      <c r="I125" s="103" t="str">
        <f t="shared" si="14"/>
        <v>-</v>
      </c>
      <c r="J125" s="104">
        <f t="shared" si="15"/>
        <v>0</v>
      </c>
      <c r="K125" s="97" t="s">
        <v>196</v>
      </c>
      <c r="L125" s="5"/>
      <c r="M125" s="5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</row>
    <row r="126" spans="1:244" s="14" customFormat="1" ht="14.4">
      <c r="B126" s="106" t="s">
        <v>194</v>
      </c>
      <c r="C126" s="93"/>
      <c r="D126" s="76" t="s">
        <v>195</v>
      </c>
      <c r="E126" s="116"/>
      <c r="F126" s="116"/>
      <c r="G126" s="116"/>
      <c r="H126" s="99" t="str">
        <f>IF(H7=0,"-",H8)</f>
        <v>-</v>
      </c>
      <c r="I126" s="116"/>
      <c r="J126" s="116"/>
      <c r="K126" s="98"/>
      <c r="L126" s="5"/>
      <c r="M126" s="5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</row>
    <row r="128" spans="1:244">
      <c r="B128" s="110"/>
      <c r="C128" s="95" t="s">
        <v>104</v>
      </c>
      <c r="E128" s="111"/>
    </row>
    <row r="129" spans="2:5">
      <c r="B129" s="110"/>
      <c r="C129" s="95" t="s">
        <v>105</v>
      </c>
      <c r="E129" s="111"/>
    </row>
    <row r="130" spans="2:5">
      <c r="B130" s="110"/>
      <c r="C130" s="112"/>
      <c r="E130" s="111"/>
    </row>
    <row r="131" spans="2:5">
      <c r="B131" s="110"/>
      <c r="C131" s="112"/>
      <c r="E131" s="111"/>
    </row>
    <row r="132" spans="2:5">
      <c r="B132" s="110"/>
      <c r="C132" s="112"/>
      <c r="E132" s="111"/>
    </row>
    <row r="133" spans="2:5">
      <c r="B133" s="110"/>
      <c r="C133" s="112"/>
      <c r="E133" s="111"/>
    </row>
    <row r="134" spans="2:5">
      <c r="B134" s="110"/>
      <c r="C134" s="112"/>
      <c r="E134" s="111"/>
    </row>
    <row r="135" spans="2:5">
      <c r="B135" s="110"/>
      <c r="C135" s="105">
        <v>14763</v>
      </c>
      <c r="E135" s="111"/>
    </row>
    <row r="136" spans="2:5">
      <c r="B136" s="110"/>
      <c r="C136" s="112"/>
      <c r="E136" s="111"/>
    </row>
    <row r="137" spans="2:5">
      <c r="B137" s="110"/>
      <c r="C137" s="112"/>
      <c r="E137" s="111"/>
    </row>
    <row r="138" spans="2:5">
      <c r="B138" s="110"/>
      <c r="C138" s="112"/>
      <c r="E138" s="111"/>
    </row>
    <row r="139" spans="2:5">
      <c r="B139" s="110"/>
      <c r="C139" s="112"/>
      <c r="E139" s="111"/>
    </row>
    <row r="140" spans="2:5">
      <c r="B140" s="110"/>
      <c r="C140" s="112"/>
      <c r="E140" s="111"/>
    </row>
    <row r="141" spans="2:5">
      <c r="B141" s="110"/>
      <c r="C141" s="112"/>
      <c r="E141" s="111"/>
    </row>
    <row r="142" spans="2:5">
      <c r="B142" s="110"/>
      <c r="C142" s="112"/>
      <c r="E142" s="111"/>
    </row>
    <row r="143" spans="2:5">
      <c r="B143" s="110"/>
      <c r="C143" s="112"/>
      <c r="E143" s="111"/>
    </row>
    <row r="144" spans="2:5">
      <c r="B144" s="110"/>
      <c r="C144" s="112"/>
      <c r="E144" s="111"/>
    </row>
    <row r="145" spans="2:5">
      <c r="B145" s="110"/>
      <c r="C145" s="112"/>
      <c r="E145" s="111"/>
    </row>
    <row r="146" spans="2:5">
      <c r="B146" s="110"/>
      <c r="C146" s="112"/>
      <c r="E146" s="111"/>
    </row>
  </sheetData>
  <sheetProtection formatCells="0" formatColumns="0" formatRows="0" insertColumns="0" insertRows="0" autoFilter="0"/>
  <autoFilter ref="A15:J126">
    <filterColumn colId="3">
      <colorFilter dxfId="1" cellColor="0"/>
    </filterColumn>
  </autoFilter>
  <mergeCells count="5">
    <mergeCell ref="B2:J2"/>
    <mergeCell ref="D4:F4"/>
    <mergeCell ref="H7:I7"/>
    <mergeCell ref="H8:I8"/>
    <mergeCell ref="H9:I9"/>
  </mergeCells>
  <conditionalFormatting sqref="F5">
    <cfRule type="containsText" dxfId="0" priority="1" operator="containsText" text="нет">
      <formula>NOT(ISERROR(SEARCH("нет",F5)))</formula>
    </cfRule>
    <cfRule type="iconSet" priority="2">
      <iconSet iconSet="3Symbols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F5">
      <formula1>"да,нет"</formula1>
    </dataValidation>
    <dataValidation type="custom" allowBlank="1" showInputMessage="1" showErrorMessage="1" errorTitle="PlantMarket" error="Пожалуйста, ознакомьтесь с условиями работы и подтвердите своё согласие с ними в шапке прайс-листа." sqref="H17:H125 E101">
      <formula1>$F$5&lt;&gt;"нет"</formula1>
    </dataValidation>
  </dataValidations>
  <hyperlinks>
    <hyperlink ref="D4" location="'Условия работы'!A1" display="&gt;&gt;&gt; Условия работы &lt;&lt;&lt;"/>
    <hyperlink ref="C17" r:id="rId1" display="https://plantmarket.ru/cherenki-v-r9s5.html/nid/66521"/>
    <hyperlink ref="C18" r:id="rId2" display="https://plantmarket.ru/cherenki-v-r9s5.html/nid/66522"/>
    <hyperlink ref="C19" r:id="rId3" display="https://plantmarket.ru/cherenki-v-r9s5.html/nid/66523"/>
    <hyperlink ref="C20" r:id="rId4" display="https://plantmarket.ru/cherenki-v-r9s5.html/nid/66524"/>
    <hyperlink ref="C22" r:id="rId5" display="https://plantmarket.ru/cherenki-v-r9s5.html/nid/66525"/>
    <hyperlink ref="C23" r:id="rId6" display="https://plantmarket.ru/cherenki-v-r9s5.html/nid/66526"/>
    <hyperlink ref="C24" r:id="rId7" display="https://plantmarket.ru/cherenki-v-r9s5.html/nid/66527"/>
    <hyperlink ref="C25" r:id="rId8" display="https://plantmarket.ru/cherenki-v-r9s5.html/nid/66528"/>
    <hyperlink ref="C26" r:id="rId9" display="https://plantmarket.ru/cherenki-v-r9s5.html/nid/66529"/>
    <hyperlink ref="C27" r:id="rId10" display="https://plantmarket.ru/cherenki-v-r9s5.html/nid/66530"/>
    <hyperlink ref="C28" r:id="rId11" display="https://plantmarket.ru/cherenki-v-r9s5.html/nid/66531"/>
    <hyperlink ref="C29" r:id="rId12" display="https://plantmarket.ru/cherenki-v-r9s5.html/nid/66532"/>
    <hyperlink ref="C30" r:id="rId13" display="https://plantmarket.ru/cherenki-v-r9s5.html/nid/66533"/>
    <hyperlink ref="C31" r:id="rId14" display="https://plantmarket.ru/cherenki-v-r9s5.html/nid/66534"/>
    <hyperlink ref="C32" r:id="rId15" display="https://plantmarket.ru/cherenki-v-r9s5.html/nid/66535"/>
    <hyperlink ref="C33" r:id="rId16" display="https://plantmarket.ru/cherenki-v-r9s5.html/nid/66536"/>
    <hyperlink ref="C34" r:id="rId17" display="https://plantmarket.ru/cherenki-v-r9s5.html/nid/66537"/>
    <hyperlink ref="C35" r:id="rId18" display="https://plantmarket.ru/cherenki-v-r9s5.html/nid/66538"/>
    <hyperlink ref="C36" r:id="rId19" display="https://plantmarket.ru/cherenki-v-r9s5.html/nid/66539"/>
    <hyperlink ref="C37" r:id="rId20" display="https://plantmarket.ru/cherenki-v-r9s5.html/nid/66540"/>
    <hyperlink ref="C38" r:id="rId21" display="https://plantmarket.ru/cherenki-v-r9s5.html/nid/66541"/>
    <hyperlink ref="C40" r:id="rId22" display="https://plantmarket.ru/cherenki-v-r9s5.html/nid/66542"/>
    <hyperlink ref="C41" r:id="rId23" display="https://plantmarket.ru/cherenki-v-r9s5.html/nid/66543"/>
    <hyperlink ref="C42" r:id="rId24" display="https://plantmarket.ru/cherenki-v-r9s5.html/nid/66544"/>
    <hyperlink ref="C44" r:id="rId25" display="https://plantmarket.ru/cherenki-v-r9s5.html/nid/66545"/>
    <hyperlink ref="C45" r:id="rId26" display="https://plantmarket.ru/cherenki-v-r9s5.html/nid/66546"/>
    <hyperlink ref="C46" r:id="rId27" display="https://plantmarket.ru/cherenki-v-r9s5.html/nid/66547"/>
    <hyperlink ref="C47" r:id="rId28" display="https://plantmarket.ru/cherenki-v-r9s5.html/nid/66548"/>
    <hyperlink ref="C48" r:id="rId29" display="https://plantmarket.ru/cherenki-v-r9s5.html/nid/66549"/>
    <hyperlink ref="C49" r:id="rId30" display="https://plantmarket.ru/cherenki-v-r9s5.html/nid/66550"/>
    <hyperlink ref="C50" r:id="rId31" display="https://plantmarket.ru/cherenki-v-r9s5.html/nid/66551"/>
    <hyperlink ref="C51" r:id="rId32" display="https://plantmarket.ru/cherenki-v-r9s5.html/nid/66552"/>
    <hyperlink ref="C52" r:id="rId33" display="https://plantmarket.ru/cherenki-v-r9s5.html/nid/66553"/>
    <hyperlink ref="C53" r:id="rId34" display="https://plantmarket.ru/cherenki-v-r9s5.html/nid/66554"/>
    <hyperlink ref="C54" r:id="rId35" display="https://plantmarket.ru/cherenki-v-r9s5.html/nid/66555"/>
    <hyperlink ref="C57" r:id="rId36" display="https://plantmarket.ru/cherenki-v-r9s5.html/nid/66556"/>
    <hyperlink ref="C58" r:id="rId37" display="https://plantmarket.ru/cherenki-v-r9s5.html/nid/66557"/>
    <hyperlink ref="C59" r:id="rId38" display="https://plantmarket.ru/cherenki-v-r9s5.html/nid/66558"/>
    <hyperlink ref="C60" r:id="rId39" display="https://plantmarket.ru/cherenki-v-r9s5.html/nid/66559"/>
    <hyperlink ref="C61" r:id="rId40" display="https://plantmarket.ru/cherenki-v-r9s5.html/nid/66560"/>
    <hyperlink ref="C62" r:id="rId41" display="https://plantmarket.ru/cherenki-v-r9s5.html/nid/66561"/>
    <hyperlink ref="C64" r:id="rId42" display="https://plantmarket.ru/cherenki-v-r9s5.html/nid/66562"/>
    <hyperlink ref="C65" r:id="rId43" display="https://plantmarket.ru/cherenki-v-r9s5.html/nid/66563"/>
    <hyperlink ref="C66" r:id="rId44" display="https://plantmarket.ru/cherenki-v-r9s5.html/nid/66564"/>
    <hyperlink ref="C67" r:id="rId45" display="https://plantmarket.ru/cherenki-v-r9s5.html/nid/66565"/>
    <hyperlink ref="C68" r:id="rId46" display="https://plantmarket.ru/cherenki-v-r9s5.html/nid/66566"/>
    <hyperlink ref="C69" r:id="rId47" display="https://plantmarket.ru/cherenki-v-r9s5.html/nid/66567"/>
    <hyperlink ref="C70" r:id="rId48" display="https://plantmarket.ru/cherenki-v-r9s5.html/nid/66568"/>
    <hyperlink ref="C71" r:id="rId49" display="https://plantmarket.ru/cherenki-v-r9s5.html/nid/66569"/>
    <hyperlink ref="C72" r:id="rId50" display="https://plantmarket.ru/cherenki-v-r9s5.html/nid/66570"/>
    <hyperlink ref="C73" r:id="rId51" display="https://plantmarket.ru/cherenki-v-r9s5.html/nid/66571"/>
    <hyperlink ref="C74" r:id="rId52" display="https://plantmarket.ru/cherenki-v-r9s5.html/nid/66572"/>
    <hyperlink ref="C75" r:id="rId53" display="https://plantmarket.ru/cherenki-v-r9s5.html/nid/66573"/>
    <hyperlink ref="C76" r:id="rId54" display="https://plantmarket.ru/cherenki-v-r9s5.html/nid/66574"/>
    <hyperlink ref="C77" r:id="rId55" display="https://plantmarket.ru/cherenki-v-r9s5.html/nid/66575"/>
    <hyperlink ref="C78" r:id="rId56" display="https://plantmarket.ru/cherenki-v-r9s5.html/nid/66576"/>
    <hyperlink ref="C79" r:id="rId57" display="https://plantmarket.ru/cherenki-v-r9s5.html/nid/66577"/>
    <hyperlink ref="C80" r:id="rId58" display="https://plantmarket.ru/cherenki-v-r9s5.html/nid/66578"/>
    <hyperlink ref="C81" r:id="rId59" display="https://plantmarket.ru/cherenki-v-r9s5.html/nid/66579"/>
    <hyperlink ref="C82" r:id="rId60" display="https://plantmarket.ru/cherenki-v-r9s5.html/nid/66580"/>
    <hyperlink ref="C83" r:id="rId61" display="https://plantmarket.ru/cherenki-v-r9s5.html/nid/66581"/>
    <hyperlink ref="C84" r:id="rId62" display="https://plantmarket.ru/cherenki-v-r9s5.html/nid/66582"/>
    <hyperlink ref="C85" r:id="rId63" display="https://plantmarket.ru/cherenki-v-r9s5.html/nid/66583"/>
    <hyperlink ref="C86" r:id="rId64" display="https://plantmarket.ru/cherenki-v-r9s5.html/nid/66584"/>
    <hyperlink ref="C87" r:id="rId65" display="https://plantmarket.ru/cherenki-v-r9s5.html/nid/66585"/>
    <hyperlink ref="C88" r:id="rId66" display="https://plantmarket.ru/cherenki-v-r9s5.html/nid/66586"/>
    <hyperlink ref="C89" r:id="rId67" display="https://plantmarket.ru/cherenki-v-r9s5.html/nid/66587"/>
    <hyperlink ref="C90" r:id="rId68" display="https://plantmarket.ru/cherenki-v-r9s5.html/nid/66588"/>
    <hyperlink ref="C91" r:id="rId69" display="https://plantmarket.ru/cherenki-v-r9s5.html/nid/66589"/>
    <hyperlink ref="C92" r:id="rId70" display="https://plantmarket.ru/cherenki-v-r9s5.html/nid/66590"/>
    <hyperlink ref="C93" r:id="rId71" display="https://plantmarket.ru/cherenki-v-r9s5.html/nid/66591"/>
    <hyperlink ref="C94" r:id="rId72" display="https://plantmarket.ru/cherenki-v-r9s5.html/nid/66592"/>
    <hyperlink ref="C95" r:id="rId73" display="https://plantmarket.ru/cherenki-v-r9s5.html/nid/66593"/>
    <hyperlink ref="C96" r:id="rId74" display="https://plantmarket.ru/cherenki-v-r9s5.html/nid/66594"/>
    <hyperlink ref="C97" r:id="rId75" display="https://plantmarket.ru/cherenki-v-r9s5.html/nid/66595"/>
    <hyperlink ref="C98" r:id="rId76" display="https://plantmarket.ru/cherenki-v-r9s5.html/nid/66596"/>
    <hyperlink ref="C99" r:id="rId77" display="https://plantmarket.ru/cherenki-v-r9s5.html/nid/66597"/>
    <hyperlink ref="C100" r:id="rId78" display="https://plantmarket.ru/cherenki-v-r9s5.html/nid/66598"/>
    <hyperlink ref="C102" r:id="rId79" display="https://plantmarket.ru/cherenki-v-r9s5.html/nid/66600"/>
    <hyperlink ref="C103" r:id="rId80" display="https://plantmarket.ru/cherenki-v-r9s5.html/nid/66601"/>
    <hyperlink ref="C104" r:id="rId81" display="https://plantmarket.ru/cherenki-v-r9s5.html/nid/66602"/>
    <hyperlink ref="C105" r:id="rId82" display="https://plantmarket.ru/cherenki-v-r9s5.html/nid/66603"/>
    <hyperlink ref="C106" r:id="rId83" display="https://plantmarket.ru/cherenki-v-r9s5.html/nid/66604"/>
    <hyperlink ref="C107" r:id="rId84" display="https://plantmarket.ru/cherenki-v-r9s5.html/nid/66605"/>
    <hyperlink ref="C108" r:id="rId85" display="https://plantmarket.ru/cherenki-v-r9s5.html/nid/66606"/>
    <hyperlink ref="C109" r:id="rId86" display="https://plantmarket.ru/cherenki-v-r9s5.html/nid/66607"/>
    <hyperlink ref="C110" r:id="rId87" display="https://plantmarket.ru/cherenki-v-r9s5.html/nid/66608"/>
    <hyperlink ref="C111" r:id="rId88" display="https://plantmarket.ru/cherenki-v-r9s5.html/nid/66609"/>
    <hyperlink ref="C112" r:id="rId89" display="https://plantmarket.ru/cherenki-v-r9s5.html/nid/66610"/>
    <hyperlink ref="C113" r:id="rId90" display="https://plantmarket.ru/cherenki-v-r9s5.html/nid/66611"/>
    <hyperlink ref="C114" r:id="rId91" display="https://plantmarket.ru/cherenki-v-r9s5.html/nid/66612"/>
    <hyperlink ref="C115" r:id="rId92" display="https://plantmarket.ru/cherenki-v-r9s5.html/nid/66613"/>
    <hyperlink ref="C116" r:id="rId93" display="https://plantmarket.ru/cherenki-v-r9s5.html/nid/66614"/>
    <hyperlink ref="C117" r:id="rId94" display="https://plantmarket.ru/cherenki-v-r9s5.html/nid/66615"/>
    <hyperlink ref="C118" r:id="rId95" display="https://plantmarket.ru/cherenki-v-r9s5.html/nid/66616"/>
    <hyperlink ref="C119" r:id="rId96" display="https://plantmarket.ru/cherenki-v-r9s5.html/nid/66617"/>
    <hyperlink ref="C120" r:id="rId97" display="https://plantmarket.ru/cherenki-v-r9s5.html/nid/66618"/>
    <hyperlink ref="C121" r:id="rId98" display="https://plantmarket.ru/cherenki-v-r9s5.html/nid/66619"/>
    <hyperlink ref="C122" r:id="rId99" display="https://plantmarket.ru/cherenki-v-r9s5.html/nid/66620"/>
    <hyperlink ref="C123" r:id="rId100" display="https://plantmarket.ru/cherenki-v-r9s5.html/nid/66621"/>
    <hyperlink ref="C124" r:id="rId101" display="https://plantmarket.ru/cherenki-v-r9s5.html/nid/66622"/>
    <hyperlink ref="C125" r:id="rId102" display="https://plantmarket.ru/cherenki-v-r9s5.html/nid/66623"/>
    <hyperlink ref="C63" r:id="rId103"/>
  </hyperlinks>
  <pageMargins left="0.31496062992125984" right="0.11811023622047245" top="0.15748031496062992" bottom="0.15748031496062992" header="0.31496062992125984" footer="0.31496062992125984"/>
  <pageSetup paperSize="9" scale="72" orientation="landscape" r:id="rId104"/>
  <drawing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113"/>
  <sheetViews>
    <sheetView workbookViewId="0"/>
  </sheetViews>
  <sheetFormatPr defaultColWidth="9.28515625" defaultRowHeight="14.4"/>
  <cols>
    <col min="1" max="1" width="4" style="63" customWidth="1"/>
    <col min="2" max="2" width="6.85546875" style="67" customWidth="1"/>
    <col min="3" max="15" width="9.28515625" style="63"/>
    <col min="16" max="16" width="11.7109375" style="63" customWidth="1"/>
    <col min="17" max="16384" width="9.28515625" style="63"/>
  </cols>
  <sheetData>
    <row r="1" spans="2:16" s="20" customFormat="1" ht="15" thickTop="1"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2:16" s="20" customFormat="1">
      <c r="B2" s="21"/>
      <c r="P2" s="22"/>
    </row>
    <row r="3" spans="2:16" s="20" customFormat="1">
      <c r="B3" s="21"/>
      <c r="P3" s="22"/>
    </row>
    <row r="4" spans="2:16" s="20" customFormat="1">
      <c r="B4" s="21"/>
      <c r="P4" s="22"/>
    </row>
    <row r="5" spans="2:16" s="20" customFormat="1">
      <c r="B5" s="21"/>
      <c r="P5" s="22"/>
    </row>
    <row r="6" spans="2:16" s="25" customFormat="1" ht="16.5" customHeight="1">
      <c r="B6" s="23"/>
      <c r="C6" s="24"/>
      <c r="P6" s="26"/>
    </row>
    <row r="7" spans="2:16" s="27" customFormat="1" ht="12" customHeight="1">
      <c r="B7" s="23"/>
      <c r="C7" s="24"/>
      <c r="P7" s="28"/>
    </row>
    <row r="8" spans="2:16" s="20" customFormat="1" ht="12" customHeight="1">
      <c r="B8" s="21"/>
      <c r="C8" s="24"/>
      <c r="P8" s="22"/>
    </row>
    <row r="9" spans="2:16" s="20" customFormat="1" ht="12" customHeight="1">
      <c r="B9" s="29"/>
      <c r="C9" s="24"/>
      <c r="P9" s="22"/>
    </row>
    <row r="10" spans="2:16" s="20" customFormat="1" ht="12" customHeight="1">
      <c r="B10" s="29"/>
      <c r="C10" s="24"/>
      <c r="P10" s="22"/>
    </row>
    <row r="11" spans="2:16" s="20" customFormat="1" ht="16.5" customHeight="1">
      <c r="B11" s="21"/>
      <c r="P11" s="22"/>
    </row>
    <row r="12" spans="2:16" s="20" customFormat="1" ht="20.25" customHeight="1">
      <c r="B12" s="21"/>
      <c r="P12" s="22"/>
    </row>
    <row r="13" spans="2:16" s="32" customFormat="1" ht="17.25" customHeight="1">
      <c r="B13" s="30" t="s">
        <v>106</v>
      </c>
      <c r="C13" s="31" t="s">
        <v>107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P13" s="33"/>
    </row>
    <row r="14" spans="2:16" s="38" customFormat="1" ht="15.6">
      <c r="B14" s="34" t="s">
        <v>108</v>
      </c>
      <c r="C14" s="35"/>
      <c r="D14" s="36"/>
      <c r="E14" s="36"/>
      <c r="F14" s="36"/>
      <c r="G14" s="36"/>
      <c r="H14" s="37" t="s">
        <v>109</v>
      </c>
      <c r="I14" s="35"/>
      <c r="J14" s="36"/>
      <c r="K14" s="36"/>
      <c r="L14" s="36"/>
      <c r="M14" s="36"/>
      <c r="N14" s="36"/>
      <c r="P14" s="39"/>
    </row>
    <row r="15" spans="2:16" s="45" customFormat="1">
      <c r="B15" s="40"/>
      <c r="C15" s="41" t="s">
        <v>110</v>
      </c>
      <c r="D15" s="42"/>
      <c r="E15" s="42"/>
      <c r="F15" s="42"/>
      <c r="G15" s="42"/>
      <c r="H15" s="43" t="s">
        <v>111</v>
      </c>
      <c r="I15" s="44" t="s">
        <v>112</v>
      </c>
      <c r="J15" s="42"/>
      <c r="K15" s="42"/>
      <c r="L15" s="42"/>
      <c r="M15" s="42"/>
      <c r="N15" s="42"/>
      <c r="P15" s="46"/>
    </row>
    <row r="16" spans="2:16" s="45" customFormat="1">
      <c r="B16" s="40"/>
      <c r="C16" s="41" t="s">
        <v>113</v>
      </c>
      <c r="D16" s="42"/>
      <c r="E16" s="42"/>
      <c r="F16" s="42"/>
      <c r="G16" s="42"/>
      <c r="H16" s="43" t="s">
        <v>111</v>
      </c>
      <c r="I16" s="44" t="s">
        <v>114</v>
      </c>
      <c r="J16" s="42"/>
      <c r="K16" s="42"/>
      <c r="L16" s="42"/>
      <c r="M16" s="42"/>
      <c r="N16" s="42"/>
      <c r="P16" s="46"/>
    </row>
    <row r="17" spans="2:22" s="45" customFormat="1">
      <c r="B17" s="40"/>
      <c r="C17" s="41" t="s">
        <v>115</v>
      </c>
      <c r="D17" s="42"/>
      <c r="E17" s="42"/>
      <c r="F17" s="42"/>
      <c r="G17" s="42"/>
      <c r="H17" s="43" t="s">
        <v>111</v>
      </c>
      <c r="I17" s="44" t="s">
        <v>116</v>
      </c>
      <c r="J17" s="42"/>
      <c r="K17" s="42"/>
      <c r="L17" s="42"/>
      <c r="M17" s="42"/>
      <c r="N17" s="42"/>
      <c r="P17" s="46"/>
    </row>
    <row r="18" spans="2:22" s="45" customFormat="1">
      <c r="B18" s="40"/>
      <c r="C18" s="41" t="s">
        <v>117</v>
      </c>
      <c r="D18" s="42"/>
      <c r="E18" s="42"/>
      <c r="F18" s="42"/>
      <c r="G18" s="42"/>
      <c r="H18" s="43" t="s">
        <v>111</v>
      </c>
      <c r="I18" s="44" t="s">
        <v>118</v>
      </c>
      <c r="J18" s="42"/>
      <c r="K18" s="42"/>
      <c r="L18" s="42"/>
      <c r="M18" s="42"/>
      <c r="N18" s="42"/>
      <c r="P18" s="46"/>
      <c r="V18" s="47"/>
    </row>
    <row r="19" spans="2:22" s="50" customFormat="1"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P19" s="51"/>
      <c r="V19" s="52"/>
    </row>
    <row r="20" spans="2:22" s="20" customFormat="1" ht="15.6">
      <c r="B20" s="30" t="s">
        <v>106</v>
      </c>
      <c r="C20" s="31" t="s">
        <v>119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P20" s="22"/>
      <c r="V20" s="52"/>
    </row>
    <row r="21" spans="2:22" s="45" customFormat="1">
      <c r="B21" s="40"/>
      <c r="C21" s="41" t="s">
        <v>120</v>
      </c>
      <c r="D21" s="42"/>
      <c r="E21" s="42"/>
      <c r="F21" s="42"/>
      <c r="G21" s="42"/>
      <c r="H21" s="43"/>
      <c r="I21" s="44"/>
      <c r="J21" s="42"/>
      <c r="K21" s="42"/>
      <c r="L21" s="42"/>
      <c r="M21" s="42"/>
      <c r="N21" s="42"/>
      <c r="P21" s="46"/>
    </row>
    <row r="22" spans="2:22" s="20" customFormat="1"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P22" s="22"/>
    </row>
    <row r="23" spans="2:22" s="20" customFormat="1">
      <c r="B23" s="53"/>
      <c r="P23" s="22"/>
    </row>
    <row r="24" spans="2:22" s="20" customFormat="1">
      <c r="B24" s="53"/>
      <c r="P24" s="22"/>
    </row>
    <row r="25" spans="2:22" s="20" customFormat="1">
      <c r="B25" s="53"/>
      <c r="P25" s="22"/>
    </row>
    <row r="26" spans="2:22" s="56" customFormat="1" ht="15.6">
      <c r="B26" s="54" t="s">
        <v>106</v>
      </c>
      <c r="C26" s="55" t="s">
        <v>121</v>
      </c>
      <c r="P26" s="57"/>
    </row>
    <row r="27" spans="2:22" s="20" customFormat="1">
      <c r="B27" s="53"/>
      <c r="C27" s="41" t="s">
        <v>122</v>
      </c>
      <c r="P27" s="22"/>
    </row>
    <row r="28" spans="2:22" s="20" customFormat="1">
      <c r="B28" s="53"/>
      <c r="C28" s="41" t="s">
        <v>123</v>
      </c>
      <c r="P28" s="22"/>
    </row>
    <row r="29" spans="2:22" s="56" customFormat="1" ht="15.6">
      <c r="B29" s="54" t="s">
        <v>106</v>
      </c>
      <c r="C29" s="55" t="s">
        <v>124</v>
      </c>
      <c r="P29" s="57"/>
    </row>
    <row r="30" spans="2:22" s="60" customFormat="1" ht="45" customHeight="1">
      <c r="B30" s="58" t="s">
        <v>106</v>
      </c>
      <c r="C30" s="131" t="s">
        <v>125</v>
      </c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59"/>
    </row>
    <row r="31" spans="2:22" s="20" customFormat="1">
      <c r="B31" s="53"/>
      <c r="C31" s="130" t="s">
        <v>126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22"/>
    </row>
    <row r="32" spans="2:22" s="20" customFormat="1" ht="29.25" customHeight="1">
      <c r="B32" s="53"/>
      <c r="C32" s="132" t="s">
        <v>127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22"/>
    </row>
    <row r="33" spans="2:16" s="20" customFormat="1" ht="30" customHeight="1">
      <c r="B33" s="53"/>
      <c r="C33" s="132" t="s">
        <v>128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22"/>
    </row>
    <row r="34" spans="2:16" s="20" customFormat="1" ht="29.25" customHeight="1">
      <c r="B34" s="53"/>
      <c r="C34" s="130" t="s">
        <v>129</v>
      </c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22"/>
    </row>
    <row r="35" spans="2:16" s="56" customFormat="1" ht="30.75" customHeight="1">
      <c r="B35" s="58" t="s">
        <v>106</v>
      </c>
      <c r="C35" s="131" t="s">
        <v>130</v>
      </c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57"/>
    </row>
    <row r="36" spans="2:16" s="20" customFormat="1" ht="29.25" customHeight="1">
      <c r="B36" s="53"/>
      <c r="C36" s="130" t="s">
        <v>131</v>
      </c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22"/>
    </row>
    <row r="37" spans="2:16" s="20" customFormat="1" ht="29.25" customHeight="1">
      <c r="B37" s="53"/>
      <c r="C37" s="130" t="s">
        <v>132</v>
      </c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22"/>
    </row>
    <row r="38" spans="2:16" s="56" customFormat="1" ht="30.75" customHeight="1">
      <c r="B38" s="58" t="s">
        <v>106</v>
      </c>
      <c r="C38" s="131" t="s">
        <v>133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57"/>
    </row>
    <row r="39" spans="2:16" s="20" customFormat="1">
      <c r="B39" s="53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22"/>
    </row>
    <row r="40" spans="2:16" s="20" customFormat="1">
      <c r="B40" s="53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22"/>
    </row>
    <row r="41" spans="2:16" s="20" customFormat="1">
      <c r="B41" s="53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22"/>
    </row>
    <row r="42" spans="2:16" s="20" customFormat="1" ht="28.5" customHeight="1">
      <c r="B42" s="58" t="s">
        <v>106</v>
      </c>
      <c r="C42" s="131" t="s">
        <v>134</v>
      </c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22"/>
    </row>
    <row r="43" spans="2:16" s="60" customFormat="1" ht="30" customHeight="1">
      <c r="B43" s="58" t="s">
        <v>106</v>
      </c>
      <c r="C43" s="131" t="s">
        <v>135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59"/>
    </row>
    <row r="44" spans="2:16" s="20" customFormat="1" ht="30" customHeight="1">
      <c r="B44" s="53"/>
      <c r="C44" s="130" t="s">
        <v>136</v>
      </c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22"/>
    </row>
    <row r="45" spans="2:16" s="20" customFormat="1" ht="29.25" customHeight="1">
      <c r="B45" s="53"/>
      <c r="C45" s="130" t="s">
        <v>137</v>
      </c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22"/>
    </row>
    <row r="46" spans="2:16" s="60" customFormat="1" ht="15">
      <c r="B46" s="58" t="s">
        <v>106</v>
      </c>
      <c r="C46" s="131" t="s">
        <v>138</v>
      </c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59"/>
    </row>
    <row r="47" spans="2:16" s="20" customFormat="1" ht="44.25" customHeight="1">
      <c r="B47" s="53"/>
      <c r="C47" s="130" t="s">
        <v>139</v>
      </c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22"/>
    </row>
    <row r="48" spans="2:16" s="60" customFormat="1" ht="15">
      <c r="B48" s="58" t="s">
        <v>106</v>
      </c>
      <c r="C48" s="131" t="s">
        <v>140</v>
      </c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59"/>
    </row>
    <row r="49" spans="2:16" s="20" customFormat="1" ht="29.25" customHeight="1">
      <c r="B49" s="53"/>
      <c r="C49" s="130" t="s">
        <v>141</v>
      </c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22"/>
    </row>
    <row r="50" spans="2:16" s="60" customFormat="1" ht="30" customHeight="1">
      <c r="B50" s="58" t="s">
        <v>106</v>
      </c>
      <c r="C50" s="131" t="s">
        <v>142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59"/>
    </row>
    <row r="51" spans="2:16" s="20" customFormat="1" ht="30.75" customHeight="1">
      <c r="B51" s="53"/>
      <c r="C51" s="130" t="s">
        <v>143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22"/>
    </row>
    <row r="52" spans="2:16" s="20" customFormat="1" ht="30.75" customHeight="1">
      <c r="B52" s="53"/>
      <c r="C52" s="130" t="s">
        <v>144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22"/>
    </row>
    <row r="53" spans="2:16" s="20" customFormat="1" ht="30.75" customHeight="1">
      <c r="B53" s="53"/>
      <c r="C53" s="130" t="s">
        <v>145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22"/>
    </row>
    <row r="54" spans="2:16" s="20" customFormat="1" ht="42" customHeight="1">
      <c r="B54" s="58" t="s">
        <v>106</v>
      </c>
      <c r="C54" s="131" t="s">
        <v>146</v>
      </c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22"/>
    </row>
    <row r="55" spans="2:16" s="20" customFormat="1">
      <c r="B55" s="53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22"/>
    </row>
    <row r="56" spans="2:16" s="20" customFormat="1">
      <c r="B56" s="53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22"/>
    </row>
    <row r="57" spans="2:16" s="20" customFormat="1">
      <c r="B57" s="53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22"/>
    </row>
    <row r="58" spans="2:16" s="20" customFormat="1">
      <c r="B58" s="53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22"/>
    </row>
    <row r="59" spans="2:16" s="20" customFormat="1" ht="35.25" customHeight="1">
      <c r="B59" s="58" t="s">
        <v>106</v>
      </c>
      <c r="C59" s="131" t="s">
        <v>191</v>
      </c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22"/>
    </row>
    <row r="60" spans="2:16" s="20" customFormat="1" ht="60.75" customHeight="1">
      <c r="B60" s="58" t="s">
        <v>106</v>
      </c>
      <c r="C60" s="131" t="s">
        <v>192</v>
      </c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22"/>
    </row>
    <row r="61" spans="2:16" s="20" customFormat="1" ht="12.75" customHeight="1">
      <c r="B61" s="53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22"/>
    </row>
    <row r="62" spans="2:16" s="20" customFormat="1">
      <c r="B62" s="53"/>
      <c r="P62" s="22"/>
    </row>
    <row r="63" spans="2:16" s="20" customFormat="1">
      <c r="B63" s="53"/>
      <c r="P63" s="22"/>
    </row>
    <row r="64" spans="2:16" s="20" customFormat="1">
      <c r="B64" s="53"/>
      <c r="P64" s="22"/>
    </row>
    <row r="65" spans="2:60" s="20" customFormat="1" ht="17.25" customHeight="1">
      <c r="B65" s="58" t="s">
        <v>106</v>
      </c>
      <c r="C65" s="131" t="s">
        <v>147</v>
      </c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22"/>
    </row>
    <row r="66" spans="2:60" s="20" customFormat="1">
      <c r="B66" s="53"/>
      <c r="C66" s="130" t="s">
        <v>148</v>
      </c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22"/>
    </row>
    <row r="67" spans="2:60" s="20" customFormat="1">
      <c r="B67" s="53"/>
      <c r="C67" s="130" t="s">
        <v>149</v>
      </c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22"/>
    </row>
    <row r="68" spans="2:60" s="20" customFormat="1" ht="31.5" customHeight="1">
      <c r="B68" s="58" t="s">
        <v>106</v>
      </c>
      <c r="C68" s="131" t="s">
        <v>150</v>
      </c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22"/>
    </row>
    <row r="69" spans="2:60" s="20" customFormat="1" ht="31.5" customHeight="1">
      <c r="B69" s="58"/>
      <c r="C69" s="130" t="s">
        <v>151</v>
      </c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22"/>
    </row>
    <row r="70" spans="2:60" s="20" customFormat="1" ht="29.25" customHeight="1">
      <c r="B70" s="58"/>
      <c r="C70" s="130" t="s">
        <v>152</v>
      </c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22"/>
    </row>
    <row r="71" spans="2:60" s="20" customFormat="1">
      <c r="B71" s="53"/>
      <c r="C71" s="130" t="s">
        <v>153</v>
      </c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22"/>
    </row>
    <row r="72" spans="2:60" s="20" customFormat="1">
      <c r="B72" s="53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22"/>
    </row>
    <row r="73" spans="2:60" s="20" customFormat="1">
      <c r="B73" s="53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22"/>
    </row>
    <row r="74" spans="2:60" s="20" customFormat="1">
      <c r="B74" s="53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22"/>
    </row>
    <row r="75" spans="2:60" s="20" customFormat="1">
      <c r="B75" s="53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22"/>
    </row>
    <row r="76" spans="2:60" s="20" customFormat="1" ht="45" customHeight="1">
      <c r="B76" s="58" t="s">
        <v>106</v>
      </c>
      <c r="C76" s="131" t="s">
        <v>154</v>
      </c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22"/>
    </row>
    <row r="77" spans="2:60" s="20" customFormat="1" ht="29.25" customHeight="1">
      <c r="B77" s="58"/>
      <c r="C77" s="130" t="s">
        <v>155</v>
      </c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22"/>
    </row>
    <row r="78" spans="2:60" s="20" customFormat="1" ht="15">
      <c r="B78" s="58" t="s">
        <v>106</v>
      </c>
      <c r="C78" s="131" t="s">
        <v>156</v>
      </c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22"/>
    </row>
    <row r="79" spans="2:60" s="20" customFormat="1" ht="15">
      <c r="B79" s="58"/>
      <c r="C79" s="130" t="s">
        <v>157</v>
      </c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22"/>
    </row>
    <row r="80" spans="2:60" s="20" customFormat="1" ht="59.25" customHeight="1">
      <c r="B80" s="58"/>
      <c r="C80" s="130" t="s">
        <v>158</v>
      </c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22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</row>
    <row r="81" spans="2:60" s="20" customFormat="1">
      <c r="B81" s="53"/>
      <c r="C81" s="130" t="s">
        <v>159</v>
      </c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22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</row>
    <row r="82" spans="2:60" s="20" customFormat="1">
      <c r="B82" s="53"/>
      <c r="C82" s="135" t="s">
        <v>160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22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</row>
    <row r="83" spans="2:60" s="20" customFormat="1">
      <c r="B83" s="53"/>
      <c r="C83" s="135" t="s">
        <v>161</v>
      </c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22"/>
      <c r="S83" s="134" t="s">
        <v>162</v>
      </c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</row>
    <row r="84" spans="2:60" s="20" customFormat="1">
      <c r="B84" s="53"/>
      <c r="C84" s="132" t="s">
        <v>163</v>
      </c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22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</row>
    <row r="85" spans="2:60" s="20" customFormat="1" ht="30.75" customHeight="1">
      <c r="B85" s="53"/>
      <c r="C85" s="130" t="s">
        <v>164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22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</row>
    <row r="86" spans="2:60" s="20" customFormat="1">
      <c r="B86" s="53"/>
      <c r="C86" s="130" t="s">
        <v>165</v>
      </c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22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</row>
    <row r="87" spans="2:60" s="20" customFormat="1" ht="45" customHeight="1">
      <c r="B87" s="58" t="s">
        <v>106</v>
      </c>
      <c r="C87" s="131" t="s">
        <v>166</v>
      </c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22"/>
    </row>
    <row r="88" spans="2:60" s="20" customFormat="1" ht="30" customHeight="1">
      <c r="B88" s="53"/>
      <c r="C88" s="130" t="s">
        <v>167</v>
      </c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22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</row>
    <row r="89" spans="2:60" s="20" customFormat="1" ht="45" customHeight="1">
      <c r="B89" s="53"/>
      <c r="C89" s="130" t="s">
        <v>168</v>
      </c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22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</row>
    <row r="90" spans="2:60" s="20" customFormat="1">
      <c r="B90" s="53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2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</row>
    <row r="91" spans="2:60" s="20" customFormat="1">
      <c r="B91" s="53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2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</row>
    <row r="92" spans="2:60" s="20" customFormat="1">
      <c r="B92" s="53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2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</row>
    <row r="93" spans="2:60" s="20" customFormat="1">
      <c r="B93" s="53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2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</row>
    <row r="94" spans="2:60" s="20" customFormat="1" ht="15">
      <c r="B94" s="58" t="s">
        <v>106</v>
      </c>
      <c r="C94" s="131" t="s">
        <v>169</v>
      </c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22"/>
    </row>
    <row r="95" spans="2:60" s="20" customFormat="1">
      <c r="B95" s="21"/>
      <c r="P95" s="22"/>
    </row>
    <row r="96" spans="2:60" s="20" customFormat="1">
      <c r="B96" s="21"/>
      <c r="P96" s="22"/>
    </row>
    <row r="97" spans="2:16"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2"/>
    </row>
    <row r="98" spans="2:16">
      <c r="B98" s="21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2"/>
    </row>
    <row r="99" spans="2:16">
      <c r="B99" s="21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2"/>
    </row>
    <row r="100" spans="2:16">
      <c r="B100" s="21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2"/>
    </row>
    <row r="101" spans="2:16">
      <c r="B101" s="21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2"/>
    </row>
    <row r="102" spans="2:16">
      <c r="B102" s="21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2"/>
    </row>
    <row r="103" spans="2:16">
      <c r="B103" s="21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2"/>
    </row>
    <row r="104" spans="2:16">
      <c r="B104" s="21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2"/>
    </row>
    <row r="105" spans="2:16">
      <c r="B105" s="21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2"/>
    </row>
    <row r="106" spans="2:16">
      <c r="B106" s="21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2"/>
    </row>
    <row r="107" spans="2:16">
      <c r="B107" s="2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2"/>
    </row>
    <row r="108" spans="2:16">
      <c r="B108" s="21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2"/>
    </row>
    <row r="109" spans="2:16">
      <c r="B109" s="21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2"/>
    </row>
    <row r="110" spans="2:16">
      <c r="B110" s="21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2"/>
    </row>
    <row r="111" spans="2:16">
      <c r="B111" s="21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2"/>
    </row>
    <row r="112" spans="2:16" ht="15" thickBot="1">
      <c r="B112" s="64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6"/>
    </row>
    <row r="113" ht="15" thickTop="1"/>
  </sheetData>
  <mergeCells count="56">
    <mergeCell ref="C89:O89"/>
    <mergeCell ref="S89:BH89"/>
    <mergeCell ref="C94:O94"/>
    <mergeCell ref="C85:O85"/>
    <mergeCell ref="S85:BH85"/>
    <mergeCell ref="C86:O86"/>
    <mergeCell ref="S86:BH86"/>
    <mergeCell ref="C87:O87"/>
    <mergeCell ref="C88:O88"/>
    <mergeCell ref="S88:BH88"/>
    <mergeCell ref="C82:O82"/>
    <mergeCell ref="S82:BH82"/>
    <mergeCell ref="C83:O83"/>
    <mergeCell ref="S83:BH83"/>
    <mergeCell ref="C84:O84"/>
    <mergeCell ref="S84:BH84"/>
    <mergeCell ref="C78:O78"/>
    <mergeCell ref="C79:O79"/>
    <mergeCell ref="C80:O80"/>
    <mergeCell ref="S80:BH80"/>
    <mergeCell ref="C81:O81"/>
    <mergeCell ref="S81:BH81"/>
    <mergeCell ref="C77:O77"/>
    <mergeCell ref="C65:O65"/>
    <mergeCell ref="C66:O66"/>
    <mergeCell ref="C67:O67"/>
    <mergeCell ref="C68:O68"/>
    <mergeCell ref="C69:O69"/>
    <mergeCell ref="C70:O70"/>
    <mergeCell ref="C71:O71"/>
    <mergeCell ref="C76:O76"/>
    <mergeCell ref="C60:O60"/>
    <mergeCell ref="C45:O45"/>
    <mergeCell ref="C46:O46"/>
    <mergeCell ref="C47:O47"/>
    <mergeCell ref="C48:O48"/>
    <mergeCell ref="C49:O49"/>
    <mergeCell ref="C50:O50"/>
    <mergeCell ref="C59:O59"/>
    <mergeCell ref="C51:O51"/>
    <mergeCell ref="C52:O52"/>
    <mergeCell ref="C53:O53"/>
    <mergeCell ref="C54:O54"/>
    <mergeCell ref="C55:O55"/>
    <mergeCell ref="C44:O44"/>
    <mergeCell ref="C30:O30"/>
    <mergeCell ref="C31:O31"/>
    <mergeCell ref="C32:O32"/>
    <mergeCell ref="C33:O33"/>
    <mergeCell ref="C34:O34"/>
    <mergeCell ref="C35:O35"/>
    <mergeCell ref="C36:O36"/>
    <mergeCell ref="C37:O37"/>
    <mergeCell ref="C38:O38"/>
    <mergeCell ref="C42:O42"/>
    <mergeCell ref="C43:O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2020-2021</vt:lpstr>
      <vt:lpstr>Условия работы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PlantMarket;8-495-280-08-97</dc:creator>
  <dcterms:created xsi:type="dcterms:W3CDTF">2020-07-01T04:53:25Z</dcterms:created>
  <dcterms:modified xsi:type="dcterms:W3CDTF">2021-02-25T11:05:51Z</dcterms:modified>
</cp:coreProperties>
</file>