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ФАЙЛ\"/>
    </mc:Choice>
  </mc:AlternateContent>
  <bookViews>
    <workbookView xWindow="0" yWindow="0" windowWidth="23040" windowHeight="8616"/>
  </bookViews>
  <sheets>
    <sheet name="15-24 июля" sheetId="4" r:id="rId1"/>
  </sheets>
  <definedNames>
    <definedName name="_xlnm._FilterDatabase" localSheetId="0" hidden="1">'15-24 июля'!$B$8:$L$57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K18" i="4" l="1"/>
  <c r="K19" i="4"/>
  <c r="K20" i="4"/>
  <c r="K9" i="4"/>
  <c r="K10" i="4"/>
  <c r="K11" i="4"/>
  <c r="K12" i="4"/>
  <c r="K13" i="4"/>
  <c r="K14" i="4"/>
  <c r="K15" i="4"/>
  <c r="K16" i="4"/>
  <c r="K17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I5" i="4"/>
  <c r="I6" i="4" l="1"/>
</calcChain>
</file>

<file path=xl/sharedStrings.xml><?xml version="1.0" encoding="utf-8"?>
<sst xmlns="http://schemas.openxmlformats.org/spreadsheetml/2006/main" count="221" uniqueCount="154">
  <si>
    <t>Сумма</t>
  </si>
  <si>
    <t>УТ-00094374</t>
  </si>
  <si>
    <t>УТ-00012546</t>
  </si>
  <si>
    <t>УТ-00088036</t>
  </si>
  <si>
    <t>УТ-00088038</t>
  </si>
  <si>
    <t>УТ-00087030</t>
  </si>
  <si>
    <t>УТ-00098468</t>
  </si>
  <si>
    <t>УТ-00008767</t>
  </si>
  <si>
    <t>УТ-00086888</t>
  </si>
  <si>
    <t>УТ-00066499</t>
  </si>
  <si>
    <t>УТ-00066493</t>
  </si>
  <si>
    <t>УТ-00066492</t>
  </si>
  <si>
    <t>УТ-00066491</t>
  </si>
  <si>
    <t>УТ-00087036</t>
  </si>
  <si>
    <t>УТ-00082092</t>
  </si>
  <si>
    <t>УТ-00066501</t>
  </si>
  <si>
    <t>УТ-00082094</t>
  </si>
  <si>
    <t>УТ-00086915</t>
  </si>
  <si>
    <t>УТ-00086916</t>
  </si>
  <si>
    <t>УТ-00085826</t>
  </si>
  <si>
    <t>УТ-00086869</t>
  </si>
  <si>
    <t>УТ-00066478</t>
  </si>
  <si>
    <t>УТ-00086873</t>
  </si>
  <si>
    <t>УТ-00087043</t>
  </si>
  <si>
    <t>УТ-00066482</t>
  </si>
  <si>
    <t>УТ-00066481</t>
  </si>
  <si>
    <t>УТ-00066498</t>
  </si>
  <si>
    <t>УТ-00082091</t>
  </si>
  <si>
    <t>УТ-00066477</t>
  </si>
  <si>
    <t>УТ-00066486</t>
  </si>
  <si>
    <t>УТ-00066476</t>
  </si>
  <si>
    <t>УТ-00066480</t>
  </si>
  <si>
    <t>УТ-00017231</t>
  </si>
  <si>
    <t>УТ-00032774</t>
  </si>
  <si>
    <t>УТ-00087033</t>
  </si>
  <si>
    <t>УТ-00066503</t>
  </si>
  <si>
    <t>УТ-00066468</t>
  </si>
  <si>
    <t>УТ-00066467</t>
  </si>
  <si>
    <t>УТ-00087025</t>
  </si>
  <si>
    <t>УТ-00066474</t>
  </si>
  <si>
    <t>УТ-00066473</t>
  </si>
  <si>
    <t>УТ-00066470</t>
  </si>
  <si>
    <t>УТ-00087051</t>
  </si>
  <si>
    <t>УТ-00066469</t>
  </si>
  <si>
    <t>УТ-00086877</t>
  </si>
  <si>
    <t>Код</t>
  </si>
  <si>
    <t>Наименование</t>
  </si>
  <si>
    <t>Заказ, шт</t>
  </si>
  <si>
    <t>в кассу предприятия</t>
  </si>
  <si>
    <t>← Выберите способ оплаты</t>
  </si>
  <si>
    <t>Каширский район, дер. Барабаново</t>
  </si>
  <si>
    <t>Количество растений</t>
  </si>
  <si>
    <t>Предоплата для бронирования 30%</t>
  </si>
  <si>
    <t>Сумма за растения</t>
  </si>
  <si>
    <t>cashandcarry@plantmarket.ru</t>
  </si>
  <si>
    <t>Цвет</t>
  </si>
  <si>
    <t>Высота/ширина, см</t>
  </si>
  <si>
    <t>C5</t>
  </si>
  <si>
    <t>50-60</t>
  </si>
  <si>
    <t>C3</t>
  </si>
  <si>
    <t>20-25</t>
  </si>
  <si>
    <t>P12</t>
  </si>
  <si>
    <t>C2</t>
  </si>
  <si>
    <t>C1,5</t>
  </si>
  <si>
    <t>30-40</t>
  </si>
  <si>
    <t>C1</t>
  </si>
  <si>
    <t>P13</t>
  </si>
  <si>
    <t>C15</t>
  </si>
  <si>
    <t>C18</t>
  </si>
  <si>
    <t xml:space="preserve">80-100 </t>
  </si>
  <si>
    <t>C7,5</t>
  </si>
  <si>
    <t xml:space="preserve">50-60 </t>
  </si>
  <si>
    <t>рубиново-розовый</t>
  </si>
  <si>
    <t>розовый</t>
  </si>
  <si>
    <t>красный</t>
  </si>
  <si>
    <t>пурпурно-красный</t>
  </si>
  <si>
    <t>сиреневый</t>
  </si>
  <si>
    <t>желтый</t>
  </si>
  <si>
    <t>белый</t>
  </si>
  <si>
    <t>светло-розовый</t>
  </si>
  <si>
    <t>бледно-розовый</t>
  </si>
  <si>
    <t>бело-розовый</t>
  </si>
  <si>
    <t>розово-красный</t>
  </si>
  <si>
    <t>розово-белый</t>
  </si>
  <si>
    <t>Азалия/Рододендрон Nova Zembla</t>
  </si>
  <si>
    <t>Азалия/Рододендрон PJM Regal</t>
  </si>
  <si>
    <t>Азалия/Рододендрон Wilgen's Ruby</t>
  </si>
  <si>
    <t>Азалия/Рододендрон AJ Geisha Lilarosa</t>
  </si>
  <si>
    <t>Азалия/Рододендрон AJ Inas Diamond</t>
  </si>
  <si>
    <t>Азалия/Рододендрон AJ Konigstein</t>
  </si>
  <si>
    <t>Азалия/Рододендрон AJ Toreador</t>
  </si>
  <si>
    <t>Азалия/Рододендрон AK Anneke</t>
  </si>
  <si>
    <t>Азалия/Рододендрон AK Gibraltar</t>
  </si>
  <si>
    <t>Азалия/Рододендрон AK Nabucco</t>
  </si>
  <si>
    <t>Азалия/Рододендрон AK Satomi</t>
  </si>
  <si>
    <t>Азалия/Рододендрон AV Chanel</t>
  </si>
  <si>
    <t>Азалия/Рододендрон гибридный Abendsonne</t>
  </si>
  <si>
    <t>Азалия/Рододендрон гибридный Brigitte</t>
  </si>
  <si>
    <t>Азалия/Рододендрон гибридный Busuki</t>
  </si>
  <si>
    <t>Азалия/Рододендрон гибридный Calsap</t>
  </si>
  <si>
    <t>Азалия/Рододендрон гибридный Catawbiense Grandiflorum</t>
  </si>
  <si>
    <t>Азалия/Рододендрон гибридный Cosmopolitan</t>
  </si>
  <si>
    <t>Азалия/Рододендрон гибридный Germania</t>
  </si>
  <si>
    <t>Азалия/Рододендрон гибридный Goldkrone</t>
  </si>
  <si>
    <t>Азалия/Рододендрон гибридный Hachmann's Charmant</t>
  </si>
  <si>
    <t>Азалия/Рододендрон гибридный Helsinki University</t>
  </si>
  <si>
    <t>Азалия/Рододендрон гибридный Kali</t>
  </si>
  <si>
    <t>Азалия/Рододендрон гибридный Kazimierz Wielki</t>
  </si>
  <si>
    <t>Азалия/Рододендрон гибридный Libretto</t>
  </si>
  <si>
    <t>Азалия/Рододендрон гибридный Neon Kiss</t>
  </si>
  <si>
    <t>Азалия/Рододендрон гибридный Nova Zembla</t>
  </si>
  <si>
    <t>Азалия/Рододендрон гибридный Peter Alan</t>
  </si>
  <si>
    <t>Азалия/Рододендрон гибридный Pohjola's Daughter</t>
  </si>
  <si>
    <t>Азалия/Рододендрон гибридный Polarnacht</t>
  </si>
  <si>
    <t>Азалия/Рододендрон гибридный Prof. Horst Robenek</t>
  </si>
  <si>
    <t>Азалия/Рододендрон гибридный Purpureum Grandiflorum</t>
  </si>
  <si>
    <t>Азалия/Рододендрон гибридный Roseum Elegans</t>
  </si>
  <si>
    <t>Азалия/Рододендрон гибридный Sternzauber</t>
  </si>
  <si>
    <t>Азалия/Рододендрон гибридный Taragona</t>
  </si>
  <si>
    <t>Азалия/Рододендрон катевбинский Grandiflorum</t>
  </si>
  <si>
    <t>Азалия/Рододендрон понтийский Anah Kruschke</t>
  </si>
  <si>
    <t>Азалия/Рододендрон Уильямса Gartendirektor Glocker</t>
  </si>
  <si>
    <t>Азалия/Рододендрон якушиманский Astrid</t>
  </si>
  <si>
    <t>Азалия/Рододендрон якушиманский Blurettia</t>
  </si>
  <si>
    <t>Азалия/Рододендрон якушиманский Excelsior</t>
  </si>
  <si>
    <t>Азалия/Рододендрон якушиманский Fantastica</t>
  </si>
  <si>
    <t>Азалия/Рододендрон якушиманский Hoppy</t>
  </si>
  <si>
    <t>Азалия/Рододендрон якушиманский Percy Wiseman</t>
  </si>
  <si>
    <t>Азалия/Рододендрон якушиманский Schneekrone</t>
  </si>
  <si>
    <t>Азалия/Рододендрон якушиманский Wladyslaw Lokietek</t>
  </si>
  <si>
    <t>УТ-00004580</t>
  </si>
  <si>
    <t>УТ-00048680</t>
  </si>
  <si>
    <t>УТ-00107304</t>
  </si>
  <si>
    <t>УТ-00071217</t>
  </si>
  <si>
    <t>УТ-00069383</t>
  </si>
  <si>
    <t>Упаковка корневой системы</t>
  </si>
  <si>
    <t>темно-фиолетовый</t>
  </si>
  <si>
    <t>оранжево-красный</t>
  </si>
  <si>
    <t>белый с бордовым глазком</t>
  </si>
  <si>
    <t>светло-фиолетовый</t>
  </si>
  <si>
    <t>розовый с коричневыми пятнами</t>
  </si>
  <si>
    <t>темно-пурпурно-красный</t>
  </si>
  <si>
    <t>красный с желто- коричневым пятном</t>
  </si>
  <si>
    <t>фиолетовый с оливковым пятном</t>
  </si>
  <si>
    <t>светло-фиолетовый с бордовым глазком</t>
  </si>
  <si>
    <t>фиолетовый</t>
  </si>
  <si>
    <t>красно-розовый</t>
  </si>
  <si>
    <t>темно-розовый</t>
  </si>
  <si>
    <t>розово-голубой</t>
  </si>
  <si>
    <t>желто-розовый</t>
  </si>
  <si>
    <t>светло-розовый с желтым пятнышком</t>
  </si>
  <si>
    <t>нежно-розовый</t>
  </si>
  <si>
    <t>Цена опт</t>
  </si>
  <si>
    <t>Цена со скидкой 7,5%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</si>
</sst>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2" xfId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1" fontId="0" fillId="0" borderId="1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Protection="1">
      <protection hidden="1"/>
    </xf>
    <xf numFmtId="0" fontId="0" fillId="3" borderId="2" xfId="0" applyFont="1" applyFill="1" applyBorder="1" applyAlignment="1" applyProtection="1">
      <alignment horizontal="right" vertical="center"/>
      <protection locked="0"/>
    </xf>
    <xf numFmtId="0" fontId="0" fillId="3" borderId="3" xfId="0" applyFont="1" applyFill="1" applyBorder="1" applyAlignment="1" applyProtection="1">
      <alignment horizontal="right" vertical="center"/>
      <protection locked="0"/>
    </xf>
    <xf numFmtId="1" fontId="0" fillId="0" borderId="2" xfId="0" applyNumberFormat="1" applyFont="1" applyFill="1" applyBorder="1" applyAlignment="1" applyProtection="1">
      <alignment horizontal="right" vertical="center"/>
      <protection hidden="1"/>
    </xf>
    <xf numFmtId="1" fontId="0" fillId="0" borderId="3" xfId="0" applyNumberFormat="1" applyFont="1" applyFill="1" applyBorder="1" applyAlignment="1" applyProtection="1">
      <alignment horizontal="right" vertical="center"/>
      <protection hidden="1"/>
    </xf>
    <xf numFmtId="164" fontId="0" fillId="0" borderId="2" xfId="0" applyNumberFormat="1" applyFont="1" applyFill="1" applyBorder="1" applyAlignment="1" applyProtection="1">
      <alignment horizontal="right" vertical="center"/>
      <protection hidden="1"/>
    </xf>
    <xf numFmtId="164" fontId="0" fillId="0" borderId="3" xfId="0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_Лист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68580</xdr:rowOff>
    </xdr:from>
    <xdr:to>
      <xdr:col>2</xdr:col>
      <xdr:colOff>1463043</xdr:colOff>
      <xdr:row>4</xdr:row>
      <xdr:rowOff>64924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68580"/>
          <a:ext cx="1592583" cy="72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tabSelected="1" workbookViewId="0">
      <selection activeCell="C8" sqref="C8"/>
    </sheetView>
  </sheetViews>
  <sheetFormatPr defaultRowHeight="14.4" x14ac:dyDescent="0.3"/>
  <cols>
    <col min="1" max="1" width="8.88671875" style="12"/>
    <col min="2" max="2" width="12.5546875" style="12" hidden="1" customWidth="1"/>
    <col min="3" max="3" width="53.21875" style="12" customWidth="1"/>
    <col min="4" max="4" width="12.109375" style="12" customWidth="1"/>
    <col min="5" max="5" width="8.6640625" style="12" customWidth="1"/>
    <col min="6" max="6" width="11.88671875" style="18" hidden="1" customWidth="1"/>
    <col min="7" max="7" width="11.88671875" style="18" customWidth="1"/>
    <col min="8" max="8" width="9.6640625" style="18" hidden="1" customWidth="1"/>
    <col min="9" max="9" width="8.88671875" style="18"/>
    <col min="10" max="10" width="10.77734375" style="18" customWidth="1"/>
    <col min="11" max="11" width="8.88671875" style="12"/>
    <col min="12" max="12" width="32.88671875" style="20" customWidth="1"/>
    <col min="13" max="16384" width="8.88671875" style="12"/>
  </cols>
  <sheetData>
    <row r="1" spans="2:12" s="6" customFormat="1" x14ac:dyDescent="0.3">
      <c r="F1" s="7"/>
      <c r="G1" s="7"/>
      <c r="H1" s="7"/>
    </row>
    <row r="2" spans="2:12" s="6" customFormat="1" x14ac:dyDescent="0.3">
      <c r="F2" s="7"/>
      <c r="G2" s="7"/>
      <c r="H2" s="7"/>
    </row>
    <row r="3" spans="2:12" s="6" customFormat="1" x14ac:dyDescent="0.3">
      <c r="F3" s="7"/>
      <c r="G3" s="7"/>
      <c r="H3" s="7"/>
      <c r="I3" s="24" t="s">
        <v>48</v>
      </c>
      <c r="J3" s="25"/>
      <c r="K3" s="2" t="s">
        <v>49</v>
      </c>
    </row>
    <row r="4" spans="2:12" s="6" customFormat="1" x14ac:dyDescent="0.3">
      <c r="F4" s="7"/>
      <c r="G4" s="7"/>
      <c r="H4" s="7"/>
      <c r="I4" s="3"/>
      <c r="J4" s="3"/>
      <c r="K4" s="4"/>
    </row>
    <row r="5" spans="2:12" s="6" customFormat="1" ht="15" x14ac:dyDescent="0.3">
      <c r="C5" s="8" t="s">
        <v>50</v>
      </c>
      <c r="D5" s="8"/>
      <c r="E5" s="8"/>
      <c r="F5" s="7"/>
      <c r="G5" s="7"/>
      <c r="H5" s="7"/>
      <c r="I5" s="26">
        <f>SUM(J9:J598)</f>
        <v>0</v>
      </c>
      <c r="J5" s="27"/>
      <c r="K5" s="5" t="s">
        <v>51</v>
      </c>
      <c r="L5" s="9"/>
    </row>
    <row r="6" spans="2:12" s="6" customFormat="1" ht="15" x14ac:dyDescent="0.3">
      <c r="C6" s="8" t="s">
        <v>52</v>
      </c>
      <c r="D6" s="8"/>
      <c r="E6" s="8"/>
      <c r="F6" s="7"/>
      <c r="G6" s="7"/>
      <c r="H6" s="7"/>
      <c r="I6" s="28">
        <f>IF($I$3="","-",SUM(K9:K598))</f>
        <v>0</v>
      </c>
      <c r="J6" s="29"/>
      <c r="K6" s="5" t="s">
        <v>53</v>
      </c>
      <c r="L6" s="9"/>
    </row>
    <row r="7" spans="2:12" s="6" customFormat="1" x14ac:dyDescent="0.3">
      <c r="F7" s="7"/>
      <c r="G7" s="7"/>
      <c r="H7" s="7"/>
    </row>
    <row r="8" spans="2:12" ht="43.2" x14ac:dyDescent="0.3">
      <c r="B8" s="10" t="s">
        <v>45</v>
      </c>
      <c r="C8" s="10" t="s">
        <v>46</v>
      </c>
      <c r="D8" s="10" t="s">
        <v>135</v>
      </c>
      <c r="E8" s="10" t="s">
        <v>56</v>
      </c>
      <c r="F8" s="10" t="s">
        <v>152</v>
      </c>
      <c r="G8" s="10" t="s">
        <v>152</v>
      </c>
      <c r="H8" s="10" t="s">
        <v>153</v>
      </c>
      <c r="I8" s="10" t="s">
        <v>153</v>
      </c>
      <c r="J8" s="1" t="s">
        <v>47</v>
      </c>
      <c r="K8" s="1" t="s">
        <v>0</v>
      </c>
      <c r="L8" s="11" t="s">
        <v>55</v>
      </c>
    </row>
    <row r="9" spans="2:12" x14ac:dyDescent="0.3">
      <c r="B9" s="13" t="s">
        <v>2</v>
      </c>
      <c r="C9" s="13" t="s">
        <v>87</v>
      </c>
      <c r="D9" s="14" t="s">
        <v>62</v>
      </c>
      <c r="E9" s="14"/>
      <c r="F9" s="21">
        <v>422</v>
      </c>
      <c r="G9" s="22">
        <f t="shared" ref="G9:G57" si="0">IF($I$3="в кассу предприятия",F9,IF($I$3="на счет ООО (КФХ)",F9*1.075,"-"))</f>
        <v>422</v>
      </c>
      <c r="H9" s="21">
        <v>390</v>
      </c>
      <c r="I9" s="22">
        <f t="shared" ref="I9:I57" si="1">IF($I$3="в кассу предприятия",H9,IF($I$3="на счет ООО (КФХ)",H9*1.075,"-"))</f>
        <v>390</v>
      </c>
      <c r="J9" s="15"/>
      <c r="K9" s="23">
        <f t="shared" ref="K9:K29" si="2">IF($I$3="","-",I9*J9)</f>
        <v>0</v>
      </c>
      <c r="L9" s="16" t="s">
        <v>75</v>
      </c>
    </row>
    <row r="10" spans="2:12" x14ac:dyDescent="0.3">
      <c r="B10" s="13" t="s">
        <v>3</v>
      </c>
      <c r="C10" s="13" t="s">
        <v>88</v>
      </c>
      <c r="D10" s="14" t="s">
        <v>62</v>
      </c>
      <c r="E10" s="14"/>
      <c r="F10" s="21">
        <v>422</v>
      </c>
      <c r="G10" s="22">
        <f t="shared" si="0"/>
        <v>422</v>
      </c>
      <c r="H10" s="21">
        <v>390</v>
      </c>
      <c r="I10" s="22">
        <f t="shared" si="1"/>
        <v>390</v>
      </c>
      <c r="J10" s="15"/>
      <c r="K10" s="23">
        <f t="shared" si="2"/>
        <v>0</v>
      </c>
      <c r="L10" s="16" t="s">
        <v>73</v>
      </c>
    </row>
    <row r="11" spans="2:12" x14ac:dyDescent="0.3">
      <c r="B11" s="13" t="s">
        <v>4</v>
      </c>
      <c r="C11" s="13" t="s">
        <v>89</v>
      </c>
      <c r="D11" s="14" t="s">
        <v>62</v>
      </c>
      <c r="E11" s="14"/>
      <c r="F11" s="21">
        <v>422</v>
      </c>
      <c r="G11" s="22">
        <f t="shared" si="0"/>
        <v>422</v>
      </c>
      <c r="H11" s="21">
        <v>390</v>
      </c>
      <c r="I11" s="22">
        <f t="shared" si="1"/>
        <v>390</v>
      </c>
      <c r="J11" s="15"/>
      <c r="K11" s="23">
        <f t="shared" si="2"/>
        <v>0</v>
      </c>
      <c r="L11" s="16" t="s">
        <v>76</v>
      </c>
    </row>
    <row r="12" spans="2:12" x14ac:dyDescent="0.3">
      <c r="B12" s="13" t="s">
        <v>5</v>
      </c>
      <c r="C12" s="13" t="s">
        <v>90</v>
      </c>
      <c r="D12" s="14" t="s">
        <v>61</v>
      </c>
      <c r="E12" s="14"/>
      <c r="F12" s="21">
        <v>232</v>
      </c>
      <c r="G12" s="22">
        <f t="shared" si="0"/>
        <v>232</v>
      </c>
      <c r="H12" s="21">
        <v>215</v>
      </c>
      <c r="I12" s="22">
        <f t="shared" si="1"/>
        <v>215</v>
      </c>
      <c r="J12" s="15"/>
      <c r="K12" s="23">
        <f t="shared" si="2"/>
        <v>0</v>
      </c>
      <c r="L12" s="16" t="s">
        <v>73</v>
      </c>
    </row>
    <row r="13" spans="2:12" x14ac:dyDescent="0.3">
      <c r="B13" s="13" t="s">
        <v>130</v>
      </c>
      <c r="C13" s="13" t="s">
        <v>91</v>
      </c>
      <c r="D13" s="14" t="s">
        <v>63</v>
      </c>
      <c r="E13" s="14"/>
      <c r="F13" s="21">
        <v>370</v>
      </c>
      <c r="G13" s="22">
        <f t="shared" si="0"/>
        <v>370</v>
      </c>
      <c r="H13" s="21">
        <v>342</v>
      </c>
      <c r="I13" s="22">
        <f t="shared" si="1"/>
        <v>342</v>
      </c>
      <c r="J13" s="15"/>
      <c r="K13" s="23">
        <f t="shared" si="2"/>
        <v>0</v>
      </c>
      <c r="L13" s="16" t="s">
        <v>77</v>
      </c>
    </row>
    <row r="14" spans="2:12" x14ac:dyDescent="0.3">
      <c r="B14" s="13" t="s">
        <v>131</v>
      </c>
      <c r="C14" s="13" t="s">
        <v>92</v>
      </c>
      <c r="D14" s="14" t="s">
        <v>63</v>
      </c>
      <c r="E14" s="14"/>
      <c r="F14" s="21">
        <v>477</v>
      </c>
      <c r="G14" s="22">
        <f t="shared" si="0"/>
        <v>477</v>
      </c>
      <c r="H14" s="21">
        <v>441</v>
      </c>
      <c r="I14" s="22">
        <f t="shared" si="1"/>
        <v>441</v>
      </c>
      <c r="J14" s="15"/>
      <c r="K14" s="23">
        <f t="shared" si="2"/>
        <v>0</v>
      </c>
      <c r="L14" s="16" t="s">
        <v>137</v>
      </c>
    </row>
    <row r="15" spans="2:12" x14ac:dyDescent="0.3">
      <c r="B15" s="13" t="s">
        <v>132</v>
      </c>
      <c r="C15" s="13" t="s">
        <v>93</v>
      </c>
      <c r="D15" s="14" t="s">
        <v>57</v>
      </c>
      <c r="E15" s="14" t="s">
        <v>64</v>
      </c>
      <c r="F15" s="21">
        <v>1363</v>
      </c>
      <c r="G15" s="22">
        <f t="shared" si="0"/>
        <v>1363</v>
      </c>
      <c r="H15" s="21">
        <v>1261</v>
      </c>
      <c r="I15" s="22">
        <f t="shared" si="1"/>
        <v>1261</v>
      </c>
      <c r="J15" s="15"/>
      <c r="K15" s="23">
        <f t="shared" si="2"/>
        <v>0</v>
      </c>
      <c r="L15" s="16" t="s">
        <v>74</v>
      </c>
    </row>
    <row r="16" spans="2:12" x14ac:dyDescent="0.3">
      <c r="B16" s="13" t="s">
        <v>6</v>
      </c>
      <c r="C16" s="13" t="s">
        <v>94</v>
      </c>
      <c r="D16" s="14" t="s">
        <v>57</v>
      </c>
      <c r="E16" s="14"/>
      <c r="F16" s="21">
        <v>1730</v>
      </c>
      <c r="G16" s="22">
        <f t="shared" si="0"/>
        <v>1730</v>
      </c>
      <c r="H16" s="21">
        <v>1600</v>
      </c>
      <c r="I16" s="22">
        <f t="shared" si="1"/>
        <v>1600</v>
      </c>
      <c r="J16" s="15"/>
      <c r="K16" s="23">
        <f t="shared" si="2"/>
        <v>0</v>
      </c>
      <c r="L16" s="16" t="s">
        <v>150</v>
      </c>
    </row>
    <row r="17" spans="2:12" x14ac:dyDescent="0.3">
      <c r="B17" s="13" t="s">
        <v>7</v>
      </c>
      <c r="C17" s="13" t="s">
        <v>95</v>
      </c>
      <c r="D17" s="14" t="s">
        <v>63</v>
      </c>
      <c r="E17" s="14" t="s">
        <v>60</v>
      </c>
      <c r="F17" s="21">
        <v>370</v>
      </c>
      <c r="G17" s="22">
        <f t="shared" si="0"/>
        <v>370</v>
      </c>
      <c r="H17" s="21">
        <v>342</v>
      </c>
      <c r="I17" s="22">
        <f t="shared" si="1"/>
        <v>342</v>
      </c>
      <c r="J17" s="15"/>
      <c r="K17" s="23">
        <f t="shared" si="2"/>
        <v>0</v>
      </c>
      <c r="L17" s="16" t="s">
        <v>79</v>
      </c>
    </row>
    <row r="18" spans="2:12" x14ac:dyDescent="0.3">
      <c r="B18" s="13" t="s">
        <v>133</v>
      </c>
      <c r="C18" s="13" t="s">
        <v>84</v>
      </c>
      <c r="D18" s="14" t="s">
        <v>57</v>
      </c>
      <c r="E18" s="14" t="s">
        <v>58</v>
      </c>
      <c r="F18" s="21">
        <v>1030</v>
      </c>
      <c r="G18" s="22">
        <f t="shared" si="0"/>
        <v>1030</v>
      </c>
      <c r="H18" s="21">
        <v>953</v>
      </c>
      <c r="I18" s="22">
        <f t="shared" si="1"/>
        <v>953</v>
      </c>
      <c r="J18" s="15"/>
      <c r="K18" s="23">
        <f t="shared" si="2"/>
        <v>0</v>
      </c>
      <c r="L18" s="16" t="s">
        <v>72</v>
      </c>
    </row>
    <row r="19" spans="2:12" x14ac:dyDescent="0.3">
      <c r="B19" s="13" t="s">
        <v>134</v>
      </c>
      <c r="C19" s="13" t="s">
        <v>85</v>
      </c>
      <c r="D19" s="14" t="s">
        <v>57</v>
      </c>
      <c r="E19" s="14" t="s">
        <v>58</v>
      </c>
      <c r="F19" s="21">
        <v>1220</v>
      </c>
      <c r="G19" s="22">
        <f t="shared" si="0"/>
        <v>1220</v>
      </c>
      <c r="H19" s="21">
        <v>1129</v>
      </c>
      <c r="I19" s="22">
        <f t="shared" si="1"/>
        <v>1129</v>
      </c>
      <c r="J19" s="15"/>
      <c r="K19" s="23">
        <f t="shared" si="2"/>
        <v>0</v>
      </c>
      <c r="L19" s="16" t="s">
        <v>73</v>
      </c>
    </row>
    <row r="20" spans="2:12" x14ac:dyDescent="0.3">
      <c r="B20" s="13" t="s">
        <v>1</v>
      </c>
      <c r="C20" s="13" t="s">
        <v>86</v>
      </c>
      <c r="D20" s="14" t="s">
        <v>59</v>
      </c>
      <c r="E20" s="14" t="s">
        <v>60</v>
      </c>
      <c r="F20" s="21">
        <v>618</v>
      </c>
      <c r="G20" s="22">
        <f t="shared" si="0"/>
        <v>618</v>
      </c>
      <c r="H20" s="21">
        <v>572</v>
      </c>
      <c r="I20" s="22">
        <f t="shared" si="1"/>
        <v>572</v>
      </c>
      <c r="J20" s="15"/>
      <c r="K20" s="23">
        <f t="shared" si="2"/>
        <v>0</v>
      </c>
      <c r="L20" s="16" t="s">
        <v>74</v>
      </c>
    </row>
    <row r="21" spans="2:12" x14ac:dyDescent="0.3">
      <c r="B21" s="13" t="s">
        <v>8</v>
      </c>
      <c r="C21" s="13" t="s">
        <v>96</v>
      </c>
      <c r="D21" s="14" t="s">
        <v>57</v>
      </c>
      <c r="E21" s="14"/>
      <c r="F21" s="21">
        <v>1392</v>
      </c>
      <c r="G21" s="22">
        <f t="shared" si="0"/>
        <v>1392</v>
      </c>
      <c r="H21" s="21">
        <v>1288</v>
      </c>
      <c r="I21" s="22">
        <f t="shared" si="1"/>
        <v>1288</v>
      </c>
      <c r="J21" s="15"/>
      <c r="K21" s="23">
        <f t="shared" si="2"/>
        <v>0</v>
      </c>
      <c r="L21" s="16" t="s">
        <v>137</v>
      </c>
    </row>
    <row r="22" spans="2:12" x14ac:dyDescent="0.3">
      <c r="B22" s="13" t="s">
        <v>9</v>
      </c>
      <c r="C22" s="13" t="s">
        <v>97</v>
      </c>
      <c r="D22" s="14" t="s">
        <v>65</v>
      </c>
      <c r="E22" s="14"/>
      <c r="F22" s="21">
        <v>275</v>
      </c>
      <c r="G22" s="22">
        <f t="shared" si="0"/>
        <v>275</v>
      </c>
      <c r="H22" s="21">
        <v>254</v>
      </c>
      <c r="I22" s="22">
        <f t="shared" si="1"/>
        <v>254</v>
      </c>
      <c r="J22" s="15"/>
      <c r="K22" s="23">
        <f t="shared" si="2"/>
        <v>0</v>
      </c>
      <c r="L22" s="16" t="s">
        <v>81</v>
      </c>
    </row>
    <row r="23" spans="2:12" x14ac:dyDescent="0.3">
      <c r="B23" s="13" t="s">
        <v>10</v>
      </c>
      <c r="C23" s="13" t="s">
        <v>98</v>
      </c>
      <c r="D23" s="14" t="s">
        <v>65</v>
      </c>
      <c r="E23" s="14"/>
      <c r="F23" s="21">
        <v>337</v>
      </c>
      <c r="G23" s="22">
        <f t="shared" si="0"/>
        <v>337</v>
      </c>
      <c r="H23" s="21">
        <v>312</v>
      </c>
      <c r="I23" s="22">
        <f t="shared" si="1"/>
        <v>312</v>
      </c>
      <c r="J23" s="15"/>
      <c r="K23" s="23">
        <f t="shared" si="2"/>
        <v>0</v>
      </c>
      <c r="L23" s="16" t="s">
        <v>74</v>
      </c>
    </row>
    <row r="24" spans="2:12" x14ac:dyDescent="0.3">
      <c r="B24" s="13" t="s">
        <v>11</v>
      </c>
      <c r="C24" s="13" t="s">
        <v>99</v>
      </c>
      <c r="D24" s="14" t="s">
        <v>65</v>
      </c>
      <c r="E24" s="14"/>
      <c r="F24" s="21">
        <v>337</v>
      </c>
      <c r="G24" s="22">
        <f t="shared" si="0"/>
        <v>337</v>
      </c>
      <c r="H24" s="21">
        <v>312</v>
      </c>
      <c r="I24" s="22">
        <f t="shared" si="1"/>
        <v>312</v>
      </c>
      <c r="J24" s="15"/>
      <c r="K24" s="23">
        <f t="shared" si="2"/>
        <v>0</v>
      </c>
      <c r="L24" s="16" t="s">
        <v>138</v>
      </c>
    </row>
    <row r="25" spans="2:12" x14ac:dyDescent="0.3">
      <c r="B25" s="13" t="s">
        <v>12</v>
      </c>
      <c r="C25" s="13" t="s">
        <v>100</v>
      </c>
      <c r="D25" s="14" t="s">
        <v>65</v>
      </c>
      <c r="E25" s="14"/>
      <c r="F25" s="21">
        <v>336</v>
      </c>
      <c r="G25" s="22">
        <f t="shared" si="0"/>
        <v>336</v>
      </c>
      <c r="H25" s="21">
        <v>311</v>
      </c>
      <c r="I25" s="22">
        <f t="shared" si="1"/>
        <v>311</v>
      </c>
      <c r="J25" s="15"/>
      <c r="K25" s="23">
        <f t="shared" si="2"/>
        <v>0</v>
      </c>
      <c r="L25" s="16" t="s">
        <v>139</v>
      </c>
    </row>
    <row r="26" spans="2:12" x14ac:dyDescent="0.3">
      <c r="B26" s="13" t="s">
        <v>13</v>
      </c>
      <c r="C26" s="13" t="s">
        <v>101</v>
      </c>
      <c r="D26" s="14" t="s">
        <v>66</v>
      </c>
      <c r="E26" s="14"/>
      <c r="F26" s="21">
        <v>232</v>
      </c>
      <c r="G26" s="22">
        <f t="shared" si="0"/>
        <v>232</v>
      </c>
      <c r="H26" s="21">
        <v>215</v>
      </c>
      <c r="I26" s="22">
        <f t="shared" si="1"/>
        <v>215</v>
      </c>
      <c r="J26" s="15"/>
      <c r="K26" s="23">
        <f t="shared" si="2"/>
        <v>0</v>
      </c>
      <c r="L26" s="16" t="s">
        <v>140</v>
      </c>
    </row>
    <row r="27" spans="2:12" x14ac:dyDescent="0.3">
      <c r="B27" s="13" t="s">
        <v>14</v>
      </c>
      <c r="C27" s="13" t="s">
        <v>102</v>
      </c>
      <c r="D27" s="14" t="s">
        <v>65</v>
      </c>
      <c r="E27" s="14"/>
      <c r="F27" s="21">
        <v>336</v>
      </c>
      <c r="G27" s="22">
        <f t="shared" si="0"/>
        <v>336</v>
      </c>
      <c r="H27" s="21">
        <v>311</v>
      </c>
      <c r="I27" s="22">
        <f t="shared" si="1"/>
        <v>311</v>
      </c>
      <c r="J27" s="15"/>
      <c r="K27" s="23">
        <f t="shared" si="2"/>
        <v>0</v>
      </c>
      <c r="L27" s="16" t="s">
        <v>73</v>
      </c>
    </row>
    <row r="28" spans="2:12" x14ac:dyDescent="0.3">
      <c r="B28" s="13" t="s">
        <v>15</v>
      </c>
      <c r="C28" s="13" t="s">
        <v>103</v>
      </c>
      <c r="D28" s="14" t="s">
        <v>65</v>
      </c>
      <c r="E28" s="14"/>
      <c r="F28" s="21">
        <v>336</v>
      </c>
      <c r="G28" s="22">
        <f t="shared" si="0"/>
        <v>336</v>
      </c>
      <c r="H28" s="21">
        <v>311</v>
      </c>
      <c r="I28" s="22">
        <f t="shared" si="1"/>
        <v>311</v>
      </c>
      <c r="J28" s="15"/>
      <c r="K28" s="23">
        <f t="shared" si="2"/>
        <v>0</v>
      </c>
      <c r="L28" s="16" t="s">
        <v>77</v>
      </c>
    </row>
    <row r="29" spans="2:12" x14ac:dyDescent="0.3">
      <c r="B29" s="13" t="s">
        <v>16</v>
      </c>
      <c r="C29" s="13" t="s">
        <v>104</v>
      </c>
      <c r="D29" s="14" t="s">
        <v>65</v>
      </c>
      <c r="E29" s="14"/>
      <c r="F29" s="21">
        <v>275</v>
      </c>
      <c r="G29" s="22">
        <f t="shared" si="0"/>
        <v>275</v>
      </c>
      <c r="H29" s="21">
        <v>254</v>
      </c>
      <c r="I29" s="22">
        <f t="shared" si="1"/>
        <v>254</v>
      </c>
      <c r="J29" s="15"/>
      <c r="K29" s="23">
        <f t="shared" si="2"/>
        <v>0</v>
      </c>
      <c r="L29" s="16" t="s">
        <v>81</v>
      </c>
    </row>
    <row r="30" spans="2:12" x14ac:dyDescent="0.3">
      <c r="B30" s="13" t="s">
        <v>17</v>
      </c>
      <c r="C30" s="13" t="s">
        <v>105</v>
      </c>
      <c r="D30" s="14" t="s">
        <v>67</v>
      </c>
      <c r="E30" s="14"/>
      <c r="F30" s="21">
        <v>4997</v>
      </c>
      <c r="G30" s="22">
        <f t="shared" si="0"/>
        <v>4997</v>
      </c>
      <c r="H30" s="21">
        <v>4622</v>
      </c>
      <c r="I30" s="22">
        <f t="shared" si="1"/>
        <v>4622</v>
      </c>
      <c r="J30" s="15"/>
      <c r="K30" s="23">
        <f t="shared" ref="K30:K56" si="3">IF($I$3="","-",I30*J30)</f>
        <v>0</v>
      </c>
      <c r="L30" s="16" t="s">
        <v>73</v>
      </c>
    </row>
    <row r="31" spans="2:12" x14ac:dyDescent="0.3">
      <c r="B31" s="13" t="s">
        <v>18</v>
      </c>
      <c r="C31" s="13" t="s">
        <v>105</v>
      </c>
      <c r="D31" s="14" t="s">
        <v>57</v>
      </c>
      <c r="E31" s="14"/>
      <c r="F31" s="21">
        <v>1400</v>
      </c>
      <c r="G31" s="22">
        <f t="shared" si="0"/>
        <v>1400</v>
      </c>
      <c r="H31" s="21">
        <v>1295</v>
      </c>
      <c r="I31" s="22">
        <f t="shared" si="1"/>
        <v>1295</v>
      </c>
      <c r="J31" s="15"/>
      <c r="K31" s="23">
        <f t="shared" si="3"/>
        <v>0</v>
      </c>
      <c r="L31" s="16" t="s">
        <v>73</v>
      </c>
    </row>
    <row r="32" spans="2:12" x14ac:dyDescent="0.3">
      <c r="B32" s="13" t="s">
        <v>19</v>
      </c>
      <c r="C32" s="13" t="s">
        <v>106</v>
      </c>
      <c r="D32" s="14" t="s">
        <v>65</v>
      </c>
      <c r="E32" s="14"/>
      <c r="F32" s="21">
        <v>336</v>
      </c>
      <c r="G32" s="22">
        <f t="shared" si="0"/>
        <v>336</v>
      </c>
      <c r="H32" s="21">
        <v>311</v>
      </c>
      <c r="I32" s="22">
        <f t="shared" si="1"/>
        <v>311</v>
      </c>
      <c r="J32" s="15"/>
      <c r="K32" s="23">
        <f t="shared" si="3"/>
        <v>0</v>
      </c>
      <c r="L32" s="16" t="s">
        <v>141</v>
      </c>
    </row>
    <row r="33" spans="2:12" x14ac:dyDescent="0.3">
      <c r="B33" s="13" t="s">
        <v>20</v>
      </c>
      <c r="C33" s="13" t="s">
        <v>107</v>
      </c>
      <c r="D33" s="14" t="s">
        <v>57</v>
      </c>
      <c r="E33" s="14"/>
      <c r="F33" s="21">
        <v>1400</v>
      </c>
      <c r="G33" s="22">
        <f t="shared" si="0"/>
        <v>1400</v>
      </c>
      <c r="H33" s="21">
        <v>1295</v>
      </c>
      <c r="I33" s="22">
        <f t="shared" si="1"/>
        <v>1295</v>
      </c>
      <c r="J33" s="15"/>
      <c r="K33" s="23">
        <f t="shared" si="3"/>
        <v>0</v>
      </c>
      <c r="L33" s="16" t="s">
        <v>142</v>
      </c>
    </row>
    <row r="34" spans="2:12" x14ac:dyDescent="0.3">
      <c r="B34" s="13" t="s">
        <v>21</v>
      </c>
      <c r="C34" s="13" t="s">
        <v>108</v>
      </c>
      <c r="D34" s="14" t="s">
        <v>65</v>
      </c>
      <c r="E34" s="14"/>
      <c r="F34" s="21">
        <v>275</v>
      </c>
      <c r="G34" s="22">
        <f t="shared" si="0"/>
        <v>275</v>
      </c>
      <c r="H34" s="21">
        <v>254</v>
      </c>
      <c r="I34" s="22">
        <f t="shared" si="1"/>
        <v>254</v>
      </c>
      <c r="J34" s="15"/>
      <c r="K34" s="23">
        <f t="shared" si="3"/>
        <v>0</v>
      </c>
      <c r="L34" s="16" t="s">
        <v>143</v>
      </c>
    </row>
    <row r="35" spans="2:12" x14ac:dyDescent="0.3">
      <c r="B35" s="13" t="s">
        <v>22</v>
      </c>
      <c r="C35" s="13" t="s">
        <v>109</v>
      </c>
      <c r="D35" s="14" t="s">
        <v>57</v>
      </c>
      <c r="E35" s="14"/>
      <c r="F35" s="21">
        <v>1505</v>
      </c>
      <c r="G35" s="22">
        <f t="shared" si="0"/>
        <v>1505</v>
      </c>
      <c r="H35" s="21">
        <v>1392</v>
      </c>
      <c r="I35" s="22">
        <f t="shared" si="1"/>
        <v>1392</v>
      </c>
      <c r="J35" s="15"/>
      <c r="K35" s="23">
        <f t="shared" si="3"/>
        <v>0</v>
      </c>
      <c r="L35" s="16" t="s">
        <v>74</v>
      </c>
    </row>
    <row r="36" spans="2:12" x14ac:dyDescent="0.3">
      <c r="B36" s="13" t="s">
        <v>23</v>
      </c>
      <c r="C36" s="13" t="s">
        <v>110</v>
      </c>
      <c r="D36" s="14" t="s">
        <v>66</v>
      </c>
      <c r="E36" s="14"/>
      <c r="F36" s="21">
        <v>232</v>
      </c>
      <c r="G36" s="22">
        <f t="shared" si="0"/>
        <v>232</v>
      </c>
      <c r="H36" s="21">
        <v>215</v>
      </c>
      <c r="I36" s="22">
        <f t="shared" si="1"/>
        <v>215</v>
      </c>
      <c r="J36" s="15"/>
      <c r="K36" s="23">
        <f t="shared" si="3"/>
        <v>0</v>
      </c>
      <c r="L36" s="16" t="s">
        <v>74</v>
      </c>
    </row>
    <row r="37" spans="2:12" x14ac:dyDescent="0.3">
      <c r="B37" s="13" t="s">
        <v>24</v>
      </c>
      <c r="C37" s="13" t="s">
        <v>111</v>
      </c>
      <c r="D37" s="14" t="s">
        <v>65</v>
      </c>
      <c r="E37" s="14"/>
      <c r="F37" s="21">
        <v>336</v>
      </c>
      <c r="G37" s="22">
        <f t="shared" si="0"/>
        <v>336</v>
      </c>
      <c r="H37" s="21">
        <v>311</v>
      </c>
      <c r="I37" s="22">
        <f t="shared" si="1"/>
        <v>311</v>
      </c>
      <c r="J37" s="15"/>
      <c r="K37" s="23">
        <f t="shared" si="3"/>
        <v>0</v>
      </c>
      <c r="L37" s="16" t="s">
        <v>144</v>
      </c>
    </row>
    <row r="38" spans="2:12" x14ac:dyDescent="0.3">
      <c r="B38" s="13" t="s">
        <v>25</v>
      </c>
      <c r="C38" s="13" t="s">
        <v>112</v>
      </c>
      <c r="D38" s="14" t="s">
        <v>65</v>
      </c>
      <c r="E38" s="14"/>
      <c r="F38" s="21">
        <v>275</v>
      </c>
      <c r="G38" s="22">
        <f t="shared" si="0"/>
        <v>275</v>
      </c>
      <c r="H38" s="21">
        <v>254</v>
      </c>
      <c r="I38" s="22">
        <f t="shared" si="1"/>
        <v>254</v>
      </c>
      <c r="J38" s="15"/>
      <c r="K38" s="23">
        <f t="shared" si="3"/>
        <v>0</v>
      </c>
      <c r="L38" s="16" t="s">
        <v>81</v>
      </c>
    </row>
    <row r="39" spans="2:12" x14ac:dyDescent="0.3">
      <c r="B39" s="13" t="s">
        <v>26</v>
      </c>
      <c r="C39" s="13" t="s">
        <v>113</v>
      </c>
      <c r="D39" s="14" t="s">
        <v>65</v>
      </c>
      <c r="E39" s="14"/>
      <c r="F39" s="21">
        <v>275</v>
      </c>
      <c r="G39" s="22">
        <f t="shared" si="0"/>
        <v>275</v>
      </c>
      <c r="H39" s="21">
        <v>254</v>
      </c>
      <c r="I39" s="22">
        <f t="shared" si="1"/>
        <v>254</v>
      </c>
      <c r="J39" s="15"/>
      <c r="K39" s="23">
        <f t="shared" si="3"/>
        <v>0</v>
      </c>
      <c r="L39" s="16" t="s">
        <v>136</v>
      </c>
    </row>
    <row r="40" spans="2:12" x14ac:dyDescent="0.3">
      <c r="B40" s="13" t="s">
        <v>27</v>
      </c>
      <c r="C40" s="13" t="s">
        <v>114</v>
      </c>
      <c r="D40" s="14" t="s">
        <v>65</v>
      </c>
      <c r="E40" s="14"/>
      <c r="F40" s="21">
        <v>336</v>
      </c>
      <c r="G40" s="22">
        <f t="shared" si="0"/>
        <v>336</v>
      </c>
      <c r="H40" s="21">
        <v>311</v>
      </c>
      <c r="I40" s="22">
        <f t="shared" si="1"/>
        <v>311</v>
      </c>
      <c r="J40" s="15"/>
      <c r="K40" s="23">
        <f t="shared" si="3"/>
        <v>0</v>
      </c>
      <c r="L40" s="16" t="s">
        <v>83</v>
      </c>
    </row>
    <row r="41" spans="2:12" x14ac:dyDescent="0.3">
      <c r="B41" s="13" t="s">
        <v>28</v>
      </c>
      <c r="C41" s="13" t="s">
        <v>115</v>
      </c>
      <c r="D41" s="14" t="s">
        <v>65</v>
      </c>
      <c r="E41" s="14"/>
      <c r="F41" s="21">
        <v>260</v>
      </c>
      <c r="G41" s="22">
        <f t="shared" si="0"/>
        <v>260</v>
      </c>
      <c r="H41" s="21">
        <v>241</v>
      </c>
      <c r="I41" s="22">
        <f t="shared" si="1"/>
        <v>241</v>
      </c>
      <c r="J41" s="15"/>
      <c r="K41" s="23">
        <f t="shared" si="3"/>
        <v>0</v>
      </c>
      <c r="L41" s="16" t="s">
        <v>145</v>
      </c>
    </row>
    <row r="42" spans="2:12" x14ac:dyDescent="0.3">
      <c r="B42" s="13" t="s">
        <v>29</v>
      </c>
      <c r="C42" s="13" t="s">
        <v>116</v>
      </c>
      <c r="D42" s="14" t="s">
        <v>65</v>
      </c>
      <c r="E42" s="14"/>
      <c r="F42" s="21">
        <v>300</v>
      </c>
      <c r="G42" s="22">
        <f t="shared" si="0"/>
        <v>300</v>
      </c>
      <c r="H42" s="21">
        <v>278</v>
      </c>
      <c r="I42" s="22">
        <f t="shared" si="1"/>
        <v>278</v>
      </c>
      <c r="J42" s="15"/>
      <c r="K42" s="23">
        <f t="shared" si="3"/>
        <v>0</v>
      </c>
      <c r="L42" s="16" t="s">
        <v>82</v>
      </c>
    </row>
    <row r="43" spans="2:12" x14ac:dyDescent="0.3">
      <c r="B43" s="13" t="s">
        <v>30</v>
      </c>
      <c r="C43" s="13" t="s">
        <v>117</v>
      </c>
      <c r="D43" s="14" t="s">
        <v>65</v>
      </c>
      <c r="E43" s="14"/>
      <c r="F43" s="21">
        <v>336</v>
      </c>
      <c r="G43" s="22">
        <f t="shared" si="0"/>
        <v>336</v>
      </c>
      <c r="H43" s="21">
        <v>311</v>
      </c>
      <c r="I43" s="22">
        <f t="shared" si="1"/>
        <v>311</v>
      </c>
      <c r="J43" s="15"/>
      <c r="K43" s="23">
        <f t="shared" si="3"/>
        <v>0</v>
      </c>
      <c r="L43" s="16" t="s">
        <v>73</v>
      </c>
    </row>
    <row r="44" spans="2:12" x14ac:dyDescent="0.3">
      <c r="B44" s="13" t="s">
        <v>31</v>
      </c>
      <c r="C44" s="13" t="s">
        <v>118</v>
      </c>
      <c r="D44" s="14" t="s">
        <v>65</v>
      </c>
      <c r="E44" s="14"/>
      <c r="F44" s="21">
        <v>275</v>
      </c>
      <c r="G44" s="22">
        <f t="shared" si="0"/>
        <v>275</v>
      </c>
      <c r="H44" s="21">
        <v>254</v>
      </c>
      <c r="I44" s="22">
        <f t="shared" si="1"/>
        <v>254</v>
      </c>
      <c r="J44" s="15"/>
      <c r="K44" s="23">
        <f t="shared" si="3"/>
        <v>0</v>
      </c>
      <c r="L44" s="16" t="s">
        <v>74</v>
      </c>
    </row>
    <row r="45" spans="2:12" x14ac:dyDescent="0.3">
      <c r="B45" s="13" t="s">
        <v>32</v>
      </c>
      <c r="C45" s="13" t="s">
        <v>119</v>
      </c>
      <c r="D45" s="14" t="s">
        <v>68</v>
      </c>
      <c r="E45" s="14" t="s">
        <v>69</v>
      </c>
      <c r="F45" s="21">
        <v>5395</v>
      </c>
      <c r="G45" s="22">
        <f t="shared" si="0"/>
        <v>5395</v>
      </c>
      <c r="H45" s="21">
        <v>4990</v>
      </c>
      <c r="I45" s="22">
        <f t="shared" si="1"/>
        <v>4990</v>
      </c>
      <c r="J45" s="15"/>
      <c r="K45" s="23">
        <f t="shared" si="3"/>
        <v>0</v>
      </c>
      <c r="L45" s="16" t="s">
        <v>73</v>
      </c>
    </row>
    <row r="46" spans="2:12" x14ac:dyDescent="0.3">
      <c r="B46" s="13" t="s">
        <v>33</v>
      </c>
      <c r="C46" s="13" t="s">
        <v>119</v>
      </c>
      <c r="D46" s="14" t="s">
        <v>70</v>
      </c>
      <c r="E46" s="14" t="s">
        <v>71</v>
      </c>
      <c r="F46" s="21">
        <v>2496</v>
      </c>
      <c r="G46" s="22">
        <f t="shared" si="0"/>
        <v>2496</v>
      </c>
      <c r="H46" s="21">
        <v>2309</v>
      </c>
      <c r="I46" s="22">
        <f t="shared" si="1"/>
        <v>2309</v>
      </c>
      <c r="J46" s="15"/>
      <c r="K46" s="23">
        <f t="shared" si="3"/>
        <v>0</v>
      </c>
      <c r="L46" s="16" t="s">
        <v>73</v>
      </c>
    </row>
    <row r="47" spans="2:12" x14ac:dyDescent="0.3">
      <c r="B47" s="13" t="s">
        <v>34</v>
      </c>
      <c r="C47" s="13" t="s">
        <v>120</v>
      </c>
      <c r="D47" s="14" t="s">
        <v>66</v>
      </c>
      <c r="E47" s="14"/>
      <c r="F47" s="21">
        <v>314</v>
      </c>
      <c r="G47" s="22">
        <f t="shared" si="0"/>
        <v>314</v>
      </c>
      <c r="H47" s="21">
        <v>290</v>
      </c>
      <c r="I47" s="22">
        <f t="shared" si="1"/>
        <v>290</v>
      </c>
      <c r="J47" s="15"/>
      <c r="K47" s="23">
        <f t="shared" si="3"/>
        <v>0</v>
      </c>
      <c r="L47" s="16" t="s">
        <v>73</v>
      </c>
    </row>
    <row r="48" spans="2:12" x14ac:dyDescent="0.3">
      <c r="B48" s="13" t="s">
        <v>35</v>
      </c>
      <c r="C48" s="13" t="s">
        <v>121</v>
      </c>
      <c r="D48" s="14" t="s">
        <v>65</v>
      </c>
      <c r="E48" s="14"/>
      <c r="F48" s="21">
        <v>336</v>
      </c>
      <c r="G48" s="22">
        <f t="shared" si="0"/>
        <v>336</v>
      </c>
      <c r="H48" s="21">
        <v>311</v>
      </c>
      <c r="I48" s="22">
        <f t="shared" si="1"/>
        <v>311</v>
      </c>
      <c r="J48" s="15"/>
      <c r="K48" s="23">
        <f t="shared" si="3"/>
        <v>0</v>
      </c>
      <c r="L48" s="16" t="s">
        <v>146</v>
      </c>
    </row>
    <row r="49" spans="2:12" x14ac:dyDescent="0.3">
      <c r="B49" s="13" t="s">
        <v>36</v>
      </c>
      <c r="C49" s="13" t="s">
        <v>122</v>
      </c>
      <c r="D49" s="14" t="s">
        <v>65</v>
      </c>
      <c r="E49" s="14"/>
      <c r="F49" s="21">
        <v>336</v>
      </c>
      <c r="G49" s="22">
        <f t="shared" si="0"/>
        <v>336</v>
      </c>
      <c r="H49" s="21">
        <v>311</v>
      </c>
      <c r="I49" s="22">
        <f t="shared" si="1"/>
        <v>311</v>
      </c>
      <c r="J49" s="15"/>
      <c r="K49" s="23">
        <f t="shared" si="3"/>
        <v>0</v>
      </c>
      <c r="L49" s="16" t="s">
        <v>147</v>
      </c>
    </row>
    <row r="50" spans="2:12" x14ac:dyDescent="0.3">
      <c r="B50" s="13" t="s">
        <v>37</v>
      </c>
      <c r="C50" s="13" t="s">
        <v>123</v>
      </c>
      <c r="D50" s="14" t="s">
        <v>65</v>
      </c>
      <c r="E50" s="14"/>
      <c r="F50" s="21">
        <v>337</v>
      </c>
      <c r="G50" s="22">
        <f t="shared" si="0"/>
        <v>337</v>
      </c>
      <c r="H50" s="21">
        <v>312</v>
      </c>
      <c r="I50" s="22">
        <f t="shared" si="1"/>
        <v>312</v>
      </c>
      <c r="J50" s="15"/>
      <c r="K50" s="23">
        <f t="shared" si="3"/>
        <v>0</v>
      </c>
      <c r="L50" s="16" t="s">
        <v>148</v>
      </c>
    </row>
    <row r="51" spans="2:12" x14ac:dyDescent="0.3">
      <c r="B51" s="13" t="s">
        <v>38</v>
      </c>
      <c r="C51" s="13" t="s">
        <v>124</v>
      </c>
      <c r="D51" s="14" t="s">
        <v>61</v>
      </c>
      <c r="E51" s="14"/>
      <c r="F51" s="21">
        <v>232</v>
      </c>
      <c r="G51" s="22">
        <f t="shared" si="0"/>
        <v>232</v>
      </c>
      <c r="H51" s="21">
        <v>215</v>
      </c>
      <c r="I51" s="22">
        <f t="shared" si="1"/>
        <v>215</v>
      </c>
      <c r="J51" s="15"/>
      <c r="K51" s="23">
        <f t="shared" si="3"/>
        <v>0</v>
      </c>
      <c r="L51" s="16" t="s">
        <v>79</v>
      </c>
    </row>
    <row r="52" spans="2:12" x14ac:dyDescent="0.3">
      <c r="B52" s="13" t="s">
        <v>39</v>
      </c>
      <c r="C52" s="13" t="s">
        <v>125</v>
      </c>
      <c r="D52" s="14" t="s">
        <v>65</v>
      </c>
      <c r="E52" s="14"/>
      <c r="F52" s="21">
        <v>289</v>
      </c>
      <c r="G52" s="22">
        <f t="shared" si="0"/>
        <v>289</v>
      </c>
      <c r="H52" s="21">
        <v>267</v>
      </c>
      <c r="I52" s="22">
        <f t="shared" si="1"/>
        <v>267</v>
      </c>
      <c r="J52" s="15"/>
      <c r="K52" s="23">
        <f t="shared" si="3"/>
        <v>0</v>
      </c>
      <c r="L52" s="16" t="s">
        <v>83</v>
      </c>
    </row>
    <row r="53" spans="2:12" x14ac:dyDescent="0.3">
      <c r="B53" s="13" t="s">
        <v>40</v>
      </c>
      <c r="C53" s="13" t="s">
        <v>126</v>
      </c>
      <c r="D53" s="14" t="s">
        <v>65</v>
      </c>
      <c r="E53" s="14"/>
      <c r="F53" s="21">
        <v>337</v>
      </c>
      <c r="G53" s="22">
        <f t="shared" si="0"/>
        <v>337</v>
      </c>
      <c r="H53" s="21">
        <v>312</v>
      </c>
      <c r="I53" s="22">
        <f t="shared" si="1"/>
        <v>312</v>
      </c>
      <c r="J53" s="15"/>
      <c r="K53" s="23">
        <f t="shared" si="3"/>
        <v>0</v>
      </c>
      <c r="L53" s="16" t="s">
        <v>78</v>
      </c>
    </row>
    <row r="54" spans="2:12" x14ac:dyDescent="0.3">
      <c r="B54" s="13" t="s">
        <v>41</v>
      </c>
      <c r="C54" s="13" t="s">
        <v>127</v>
      </c>
      <c r="D54" s="14" t="s">
        <v>65</v>
      </c>
      <c r="E54" s="14"/>
      <c r="F54" s="21">
        <v>275</v>
      </c>
      <c r="G54" s="22">
        <f t="shared" si="0"/>
        <v>275</v>
      </c>
      <c r="H54" s="21">
        <v>254</v>
      </c>
      <c r="I54" s="22">
        <f t="shared" si="1"/>
        <v>254</v>
      </c>
      <c r="J54" s="15"/>
      <c r="K54" s="23">
        <f t="shared" si="3"/>
        <v>0</v>
      </c>
      <c r="L54" s="16" t="s">
        <v>149</v>
      </c>
    </row>
    <row r="55" spans="2:12" x14ac:dyDescent="0.3">
      <c r="B55" s="13" t="s">
        <v>42</v>
      </c>
      <c r="C55" s="13" t="s">
        <v>127</v>
      </c>
      <c r="D55" s="14" t="s">
        <v>66</v>
      </c>
      <c r="E55" s="14"/>
      <c r="F55" s="21">
        <v>302</v>
      </c>
      <c r="G55" s="22">
        <f t="shared" si="0"/>
        <v>302</v>
      </c>
      <c r="H55" s="21">
        <v>279</v>
      </c>
      <c r="I55" s="22">
        <f t="shared" si="1"/>
        <v>279</v>
      </c>
      <c r="J55" s="15"/>
      <c r="K55" s="23">
        <f t="shared" si="3"/>
        <v>0</v>
      </c>
      <c r="L55" s="16" t="s">
        <v>149</v>
      </c>
    </row>
    <row r="56" spans="2:12" x14ac:dyDescent="0.3">
      <c r="B56" s="13" t="s">
        <v>43</v>
      </c>
      <c r="C56" s="13" t="s">
        <v>128</v>
      </c>
      <c r="D56" s="14" t="s">
        <v>65</v>
      </c>
      <c r="E56" s="14"/>
      <c r="F56" s="21">
        <v>336</v>
      </c>
      <c r="G56" s="22">
        <f t="shared" si="0"/>
        <v>336</v>
      </c>
      <c r="H56" s="21">
        <v>311</v>
      </c>
      <c r="I56" s="22">
        <f t="shared" si="1"/>
        <v>311</v>
      </c>
      <c r="J56" s="15"/>
      <c r="K56" s="23">
        <f t="shared" si="3"/>
        <v>0</v>
      </c>
      <c r="L56" s="16" t="s">
        <v>151</v>
      </c>
    </row>
    <row r="57" spans="2:12" x14ac:dyDescent="0.3">
      <c r="B57" s="13" t="s">
        <v>44</v>
      </c>
      <c r="C57" s="13" t="s">
        <v>129</v>
      </c>
      <c r="D57" s="14" t="s">
        <v>57</v>
      </c>
      <c r="E57" s="14"/>
      <c r="F57" s="21">
        <v>1400</v>
      </c>
      <c r="G57" s="22">
        <f t="shared" si="0"/>
        <v>1400</v>
      </c>
      <c r="H57" s="21">
        <v>1295</v>
      </c>
      <c r="I57" s="22">
        <f t="shared" si="1"/>
        <v>1295</v>
      </c>
      <c r="J57" s="15"/>
      <c r="K57" s="23">
        <f t="shared" ref="K57" si="4">IF($I$3="","-",I57*J57)</f>
        <v>0</v>
      </c>
      <c r="L57" s="16" t="s">
        <v>80</v>
      </c>
    </row>
    <row r="59" spans="2:12" x14ac:dyDescent="0.3">
      <c r="C59" s="17" t="s">
        <v>54</v>
      </c>
      <c r="D59" s="17"/>
      <c r="E59" s="17"/>
      <c r="L59" s="19"/>
    </row>
  </sheetData>
  <sheetProtection algorithmName="SHA-512" hashValue="/4623GifyAtWN4a/tUWdiqK5QmbYbg3L8A2U5EiKTnQmX7MAeO5CzAVbIOg2BMWN82szxx53ptzA8A7+bVQzIQ==" saltValue="LVucy7V9zTNDR+n35lnTQg==" spinCount="100000" sheet="1" formatCells="0" formatColumns="0" formatRows="0" autoFilter="0"/>
  <autoFilter ref="B8:L57"/>
  <sortState ref="B9:L73">
    <sortCondition ref="C9:C73"/>
  </sortState>
  <mergeCells count="3">
    <mergeCell ref="I3:J3"/>
    <mergeCell ref="I5:J5"/>
    <mergeCell ref="I6:J6"/>
  </mergeCells>
  <conditionalFormatting sqref="L5:L6 C5:E6">
    <cfRule type="duplicateValues" dxfId="3" priority="29"/>
  </conditionalFormatting>
  <conditionalFormatting sqref="L5:L6 C5:E6">
    <cfRule type="duplicateValues" dxfId="2" priority="35"/>
    <cfRule type="duplicateValues" dxfId="1" priority="36"/>
  </conditionalFormatting>
  <conditionalFormatting sqref="L59 C59:E59">
    <cfRule type="duplicateValues" dxfId="0" priority="79"/>
  </conditionalFormatting>
  <dataValidations count="1">
    <dataValidation type="list" allowBlank="1" showInputMessage="1" showErrorMessage="1" sqref="I3">
      <formula1>"на счет ООО (КФХ), в кассу предприятия"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15-24 июля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 C&amp;C</dc:creator>
  <dcterms:created xsi:type="dcterms:W3CDTF">2020-07-13T06:04:28Z</dcterms:created>
  <dcterms:modified xsi:type="dcterms:W3CDTF">2020-11-25T12:19:16Z</dcterms:modified>
</cp:coreProperties>
</file>