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 tabRatio="500"/>
  </bookViews>
  <sheets>
    <sheet name="2022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'2022'!$B$21:$O$373</definedName>
    <definedName name="ALVPRX" localSheetId="1">#REF!</definedName>
    <definedName name="ALVPRX">#REF!</definedName>
    <definedName name="art">#REF!</definedName>
    <definedName name="can">#REF!</definedName>
    <definedName name="canada">'[1]канадские рабочий 1'!$A$10:$O$107</definedName>
    <definedName name="cher">#REF!</definedName>
    <definedName name="chertab">#REF!</definedName>
    <definedName name="COMPALV" localSheetId="1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[2]Лист2!$A$1:$C$339</definedName>
    <definedName name="final">[2]Лист2!$A$2:$B$339</definedName>
    <definedName name="five">#REF!</definedName>
    <definedName name="HYDNUM" localSheetId="1">#REF!</definedName>
    <definedName name="HYDNUM">#REF!</definedName>
    <definedName name="neg">#REF!</definedName>
    <definedName name="negot">#REF!</definedName>
    <definedName name="notready">#REF!</definedName>
    <definedName name="now">#REF!</definedName>
    <definedName name="oldart">#REF!</definedName>
    <definedName name="otkaz">#REF!</definedName>
    <definedName name="PDXCOMP" localSheetId="1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rov">#REF!</definedName>
    <definedName name="ros">#REF!</definedName>
    <definedName name="rose">#REF!</definedName>
    <definedName name="roses">#REF!</definedName>
    <definedName name="ross">#REF!</definedName>
    <definedName name="ROYAL" localSheetId="1">#REF!</definedName>
    <definedName name="ROYAL">#REF!</definedName>
    <definedName name="roz">#REF!</definedName>
    <definedName name="rrr">#REF!</definedName>
    <definedName name="rs">#REF!</definedName>
    <definedName name="serbro">#REF!</definedName>
    <definedName name="serbros">'2022'!$B$21:$J$339</definedName>
    <definedName name="stk">#REF!</definedName>
    <definedName name="stok">#REF!</definedName>
    <definedName name="stst">#REF!</definedName>
    <definedName name="tab">#REF!</definedName>
    <definedName name="table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Склады">#REF!</definedName>
    <definedName name="ыещл">#REF!</definedName>
    <definedName name="ылдфв">#REF!</definedName>
  </definedNames>
  <calcPr calcId="1790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69" i="1" l="1"/>
  <c r="M369" i="1"/>
  <c r="K373" i="1"/>
  <c r="M373" i="1" s="1"/>
  <c r="K372" i="1"/>
  <c r="M372" i="1" s="1"/>
  <c r="Q11" i="1"/>
  <c r="Q13" i="1"/>
  <c r="L10" i="1" l="1"/>
  <c r="H373" i="1"/>
  <c r="L342" i="1" l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41" i="1"/>
  <c r="M341" i="1" l="1"/>
  <c r="L341" i="1"/>
  <c r="Q12" i="1" s="1"/>
  <c r="Q10" i="1" l="1"/>
  <c r="Q14" i="1" s="1"/>
  <c r="L28" i="1"/>
  <c r="L13" i="1" l="1"/>
  <c r="L290" i="1"/>
  <c r="M290" i="1"/>
  <c r="I290" i="1" l="1"/>
  <c r="M339" i="1"/>
  <c r="L339" i="1"/>
  <c r="I339" i="1"/>
  <c r="M338" i="1"/>
  <c r="L338" i="1"/>
  <c r="I338" i="1"/>
  <c r="M337" i="1"/>
  <c r="L337" i="1"/>
  <c r="I337" i="1"/>
  <c r="M336" i="1"/>
  <c r="L336" i="1"/>
  <c r="I336" i="1"/>
  <c r="M335" i="1"/>
  <c r="L335" i="1"/>
  <c r="I335" i="1"/>
  <c r="M334" i="1"/>
  <c r="L334" i="1"/>
  <c r="I334" i="1"/>
  <c r="M333" i="1"/>
  <c r="L333" i="1"/>
  <c r="I333" i="1"/>
  <c r="M332" i="1"/>
  <c r="L332" i="1"/>
  <c r="I332" i="1"/>
  <c r="M331" i="1"/>
  <c r="L331" i="1"/>
  <c r="I331" i="1"/>
  <c r="M330" i="1"/>
  <c r="L330" i="1"/>
  <c r="I330" i="1"/>
  <c r="M329" i="1"/>
  <c r="L329" i="1"/>
  <c r="I329" i="1"/>
  <c r="M327" i="1"/>
  <c r="L327" i="1"/>
  <c r="I327" i="1"/>
  <c r="M326" i="1"/>
  <c r="L326" i="1"/>
  <c r="I326" i="1"/>
  <c r="M325" i="1"/>
  <c r="L325" i="1"/>
  <c r="I325" i="1"/>
  <c r="M324" i="1"/>
  <c r="L324" i="1"/>
  <c r="I324" i="1"/>
  <c r="M323" i="1"/>
  <c r="L323" i="1"/>
  <c r="I323" i="1"/>
  <c r="M322" i="1"/>
  <c r="L322" i="1"/>
  <c r="I322" i="1"/>
  <c r="M321" i="1"/>
  <c r="L321" i="1"/>
  <c r="I321" i="1"/>
  <c r="M320" i="1"/>
  <c r="L320" i="1"/>
  <c r="I320" i="1"/>
  <c r="M319" i="1"/>
  <c r="L319" i="1"/>
  <c r="I319" i="1"/>
  <c r="M318" i="1"/>
  <c r="L318" i="1"/>
  <c r="I318" i="1"/>
  <c r="M317" i="1"/>
  <c r="L317" i="1"/>
  <c r="I317" i="1"/>
  <c r="M316" i="1"/>
  <c r="L316" i="1"/>
  <c r="I316" i="1"/>
  <c r="M315" i="1"/>
  <c r="L315" i="1"/>
  <c r="I315" i="1"/>
  <c r="M313" i="1"/>
  <c r="L313" i="1"/>
  <c r="I313" i="1"/>
  <c r="M312" i="1"/>
  <c r="L312" i="1"/>
  <c r="I312" i="1"/>
  <c r="M311" i="1"/>
  <c r="L311" i="1"/>
  <c r="I311" i="1"/>
  <c r="M310" i="1"/>
  <c r="L310" i="1"/>
  <c r="I310" i="1"/>
  <c r="M309" i="1"/>
  <c r="L309" i="1"/>
  <c r="I309" i="1"/>
  <c r="M308" i="1"/>
  <c r="L308" i="1"/>
  <c r="I308" i="1"/>
  <c r="M307" i="1"/>
  <c r="L307" i="1"/>
  <c r="I307" i="1"/>
  <c r="M306" i="1"/>
  <c r="L306" i="1"/>
  <c r="I306" i="1"/>
  <c r="M305" i="1"/>
  <c r="L305" i="1"/>
  <c r="I305" i="1"/>
  <c r="M304" i="1"/>
  <c r="L304" i="1"/>
  <c r="I304" i="1"/>
  <c r="M303" i="1"/>
  <c r="L303" i="1"/>
  <c r="I303" i="1"/>
  <c r="M302" i="1"/>
  <c r="L302" i="1"/>
  <c r="I302" i="1"/>
  <c r="M301" i="1"/>
  <c r="L301" i="1"/>
  <c r="I301" i="1"/>
  <c r="M300" i="1"/>
  <c r="L300" i="1"/>
  <c r="I300" i="1"/>
  <c r="M299" i="1"/>
  <c r="L299" i="1"/>
  <c r="I299" i="1"/>
  <c r="M297" i="1"/>
  <c r="L297" i="1"/>
  <c r="I297" i="1"/>
  <c r="M295" i="1"/>
  <c r="L295" i="1"/>
  <c r="I295" i="1"/>
  <c r="M294" i="1"/>
  <c r="L294" i="1"/>
  <c r="I294" i="1"/>
  <c r="M293" i="1"/>
  <c r="L293" i="1"/>
  <c r="I293" i="1"/>
  <c r="M292" i="1"/>
  <c r="L292" i="1"/>
  <c r="I292" i="1"/>
  <c r="M291" i="1"/>
  <c r="L291" i="1"/>
  <c r="I291" i="1"/>
  <c r="M289" i="1"/>
  <c r="L289" i="1"/>
  <c r="I289" i="1"/>
  <c r="M288" i="1"/>
  <c r="L288" i="1"/>
  <c r="I288" i="1"/>
  <c r="M287" i="1"/>
  <c r="L287" i="1"/>
  <c r="I287" i="1"/>
  <c r="M286" i="1"/>
  <c r="L286" i="1"/>
  <c r="I286" i="1"/>
  <c r="M285" i="1"/>
  <c r="L285" i="1"/>
  <c r="I285" i="1"/>
  <c r="M284" i="1"/>
  <c r="L284" i="1"/>
  <c r="I284" i="1"/>
  <c r="M283" i="1"/>
  <c r="L283" i="1"/>
  <c r="I283" i="1"/>
  <c r="M282" i="1"/>
  <c r="L282" i="1"/>
  <c r="I282" i="1"/>
  <c r="M281" i="1"/>
  <c r="L281" i="1"/>
  <c r="I281" i="1"/>
  <c r="M280" i="1"/>
  <c r="L280" i="1"/>
  <c r="I280" i="1"/>
  <c r="M279" i="1"/>
  <c r="L279" i="1"/>
  <c r="I279" i="1"/>
  <c r="M278" i="1"/>
  <c r="L278" i="1"/>
  <c r="I278" i="1"/>
  <c r="M277" i="1"/>
  <c r="L277" i="1"/>
  <c r="I277" i="1"/>
  <c r="M276" i="1"/>
  <c r="L276" i="1"/>
  <c r="I276" i="1"/>
  <c r="M275" i="1"/>
  <c r="L275" i="1"/>
  <c r="I275" i="1"/>
  <c r="M274" i="1"/>
  <c r="L274" i="1"/>
  <c r="I274" i="1"/>
  <c r="M273" i="1"/>
  <c r="L273" i="1"/>
  <c r="I273" i="1"/>
  <c r="M272" i="1"/>
  <c r="L272" i="1"/>
  <c r="I272" i="1"/>
  <c r="M271" i="1"/>
  <c r="L271" i="1"/>
  <c r="I271" i="1"/>
  <c r="M270" i="1"/>
  <c r="L270" i="1"/>
  <c r="I270" i="1"/>
  <c r="M269" i="1"/>
  <c r="L269" i="1"/>
  <c r="I269" i="1"/>
  <c r="M267" i="1"/>
  <c r="L267" i="1"/>
  <c r="I267" i="1"/>
  <c r="M266" i="1"/>
  <c r="L266" i="1"/>
  <c r="I266" i="1"/>
  <c r="M265" i="1"/>
  <c r="L265" i="1"/>
  <c r="I265" i="1"/>
  <c r="M264" i="1"/>
  <c r="L264" i="1"/>
  <c r="I264" i="1"/>
  <c r="M263" i="1"/>
  <c r="L263" i="1"/>
  <c r="I263" i="1"/>
  <c r="M262" i="1"/>
  <c r="L262" i="1"/>
  <c r="I262" i="1"/>
  <c r="M261" i="1"/>
  <c r="L261" i="1"/>
  <c r="I261" i="1"/>
  <c r="M260" i="1"/>
  <c r="L260" i="1"/>
  <c r="I260" i="1"/>
  <c r="M259" i="1"/>
  <c r="L259" i="1"/>
  <c r="I259" i="1"/>
  <c r="M258" i="1"/>
  <c r="L258" i="1"/>
  <c r="I258" i="1"/>
  <c r="M257" i="1"/>
  <c r="L257" i="1"/>
  <c r="I257" i="1"/>
  <c r="M256" i="1"/>
  <c r="L256" i="1"/>
  <c r="I256" i="1"/>
  <c r="M255" i="1"/>
  <c r="L255" i="1"/>
  <c r="I255" i="1"/>
  <c r="M254" i="1"/>
  <c r="L254" i="1"/>
  <c r="I254" i="1"/>
  <c r="M252" i="1"/>
  <c r="L252" i="1"/>
  <c r="I252" i="1"/>
  <c r="M251" i="1"/>
  <c r="L251" i="1"/>
  <c r="I251" i="1"/>
  <c r="M250" i="1"/>
  <c r="L250" i="1"/>
  <c r="I250" i="1"/>
  <c r="M249" i="1"/>
  <c r="L249" i="1"/>
  <c r="I249" i="1"/>
  <c r="M248" i="1"/>
  <c r="L248" i="1"/>
  <c r="I248" i="1"/>
  <c r="M247" i="1"/>
  <c r="L247" i="1"/>
  <c r="I247" i="1"/>
  <c r="M246" i="1"/>
  <c r="L246" i="1"/>
  <c r="I246" i="1"/>
  <c r="M245" i="1"/>
  <c r="L245" i="1"/>
  <c r="I245" i="1"/>
  <c r="M244" i="1"/>
  <c r="L244" i="1"/>
  <c r="I244" i="1"/>
  <c r="M243" i="1"/>
  <c r="L243" i="1"/>
  <c r="I243" i="1"/>
  <c r="M242" i="1"/>
  <c r="L242" i="1"/>
  <c r="I242" i="1"/>
  <c r="M241" i="1"/>
  <c r="L241" i="1"/>
  <c r="I241" i="1"/>
  <c r="M240" i="1"/>
  <c r="L240" i="1"/>
  <c r="I240" i="1"/>
  <c r="M239" i="1"/>
  <c r="L239" i="1"/>
  <c r="I239" i="1"/>
  <c r="M238" i="1"/>
  <c r="L238" i="1"/>
  <c r="I238" i="1"/>
  <c r="M237" i="1"/>
  <c r="L237" i="1"/>
  <c r="I237" i="1"/>
  <c r="M236" i="1"/>
  <c r="L236" i="1"/>
  <c r="I236" i="1"/>
  <c r="M235" i="1"/>
  <c r="L235" i="1"/>
  <c r="I235" i="1"/>
  <c r="M234" i="1"/>
  <c r="L234" i="1"/>
  <c r="I234" i="1"/>
  <c r="M233" i="1"/>
  <c r="L233" i="1"/>
  <c r="I233" i="1"/>
  <c r="M232" i="1"/>
  <c r="L232" i="1"/>
  <c r="I232" i="1"/>
  <c r="M231" i="1"/>
  <c r="L231" i="1"/>
  <c r="I231" i="1"/>
  <c r="M230" i="1"/>
  <c r="L230" i="1"/>
  <c r="I230" i="1"/>
  <c r="M229" i="1"/>
  <c r="L229" i="1"/>
  <c r="I229" i="1"/>
  <c r="M228" i="1"/>
  <c r="L228" i="1"/>
  <c r="I228" i="1"/>
  <c r="M227" i="1"/>
  <c r="L227" i="1"/>
  <c r="I227" i="1"/>
  <c r="M226" i="1"/>
  <c r="L226" i="1"/>
  <c r="I226" i="1"/>
  <c r="M225" i="1"/>
  <c r="L225" i="1"/>
  <c r="I225" i="1"/>
  <c r="M224" i="1"/>
  <c r="L224" i="1"/>
  <c r="I224" i="1"/>
  <c r="M223" i="1"/>
  <c r="L223" i="1"/>
  <c r="I223" i="1"/>
  <c r="M222" i="1"/>
  <c r="L222" i="1"/>
  <c r="I222" i="1"/>
  <c r="M221" i="1"/>
  <c r="L221" i="1"/>
  <c r="I221" i="1"/>
  <c r="M220" i="1"/>
  <c r="L220" i="1"/>
  <c r="I220" i="1"/>
  <c r="M219" i="1"/>
  <c r="L219" i="1"/>
  <c r="I219" i="1"/>
  <c r="M218" i="1"/>
  <c r="L218" i="1"/>
  <c r="I218" i="1"/>
  <c r="M217" i="1"/>
  <c r="L217" i="1"/>
  <c r="I217" i="1"/>
  <c r="M216" i="1"/>
  <c r="L216" i="1"/>
  <c r="I216" i="1"/>
  <c r="M215" i="1"/>
  <c r="L215" i="1"/>
  <c r="I215" i="1"/>
  <c r="M214" i="1"/>
  <c r="L214" i="1"/>
  <c r="I214" i="1"/>
  <c r="M213" i="1"/>
  <c r="L213" i="1"/>
  <c r="I213" i="1"/>
  <c r="M212" i="1"/>
  <c r="L212" i="1"/>
  <c r="I212" i="1"/>
  <c r="M211" i="1"/>
  <c r="L211" i="1"/>
  <c r="I211" i="1"/>
  <c r="M209" i="1"/>
  <c r="L209" i="1"/>
  <c r="I209" i="1"/>
  <c r="M208" i="1"/>
  <c r="L208" i="1"/>
  <c r="I208" i="1"/>
  <c r="M207" i="1"/>
  <c r="L207" i="1"/>
  <c r="I207" i="1"/>
  <c r="M206" i="1"/>
  <c r="L206" i="1"/>
  <c r="I206" i="1"/>
  <c r="M205" i="1"/>
  <c r="L205" i="1"/>
  <c r="I205" i="1"/>
  <c r="M204" i="1"/>
  <c r="L204" i="1"/>
  <c r="I204" i="1"/>
  <c r="M203" i="1"/>
  <c r="L203" i="1"/>
  <c r="I203" i="1"/>
  <c r="M202" i="1"/>
  <c r="L202" i="1"/>
  <c r="I202" i="1"/>
  <c r="M201" i="1"/>
  <c r="L201" i="1"/>
  <c r="I201" i="1"/>
  <c r="M200" i="1"/>
  <c r="L200" i="1"/>
  <c r="I200" i="1"/>
  <c r="M199" i="1"/>
  <c r="L199" i="1"/>
  <c r="I199" i="1"/>
  <c r="M198" i="1"/>
  <c r="L198" i="1"/>
  <c r="I198" i="1"/>
  <c r="M197" i="1"/>
  <c r="L197" i="1"/>
  <c r="I197" i="1"/>
  <c r="M196" i="1"/>
  <c r="L196" i="1"/>
  <c r="I196" i="1"/>
  <c r="M195" i="1"/>
  <c r="L195" i="1"/>
  <c r="I195" i="1"/>
  <c r="M194" i="1"/>
  <c r="L194" i="1"/>
  <c r="I194" i="1"/>
  <c r="M193" i="1"/>
  <c r="L193" i="1"/>
  <c r="I193" i="1"/>
  <c r="M192" i="1"/>
  <c r="L192" i="1"/>
  <c r="I192" i="1"/>
  <c r="M191" i="1"/>
  <c r="L191" i="1"/>
  <c r="I191" i="1"/>
  <c r="M190" i="1"/>
  <c r="L190" i="1"/>
  <c r="I190" i="1"/>
  <c r="M189" i="1"/>
  <c r="L189" i="1"/>
  <c r="I189" i="1"/>
  <c r="M188" i="1"/>
  <c r="L188" i="1"/>
  <c r="I188" i="1"/>
  <c r="M187" i="1"/>
  <c r="L187" i="1"/>
  <c r="I187" i="1"/>
  <c r="M186" i="1"/>
  <c r="L186" i="1"/>
  <c r="I186" i="1"/>
  <c r="M185" i="1"/>
  <c r="L185" i="1"/>
  <c r="I185" i="1"/>
  <c r="M184" i="1"/>
  <c r="L184" i="1"/>
  <c r="I184" i="1"/>
  <c r="M183" i="1"/>
  <c r="L183" i="1"/>
  <c r="I183" i="1"/>
  <c r="M182" i="1"/>
  <c r="L182" i="1"/>
  <c r="I182" i="1"/>
  <c r="M181" i="1"/>
  <c r="L181" i="1"/>
  <c r="I181" i="1"/>
  <c r="M180" i="1"/>
  <c r="L180" i="1"/>
  <c r="I180" i="1"/>
  <c r="M179" i="1"/>
  <c r="L179" i="1"/>
  <c r="I179" i="1"/>
  <c r="M178" i="1"/>
  <c r="L178" i="1"/>
  <c r="I178" i="1"/>
  <c r="M177" i="1"/>
  <c r="L177" i="1"/>
  <c r="I177" i="1"/>
  <c r="M176" i="1"/>
  <c r="L176" i="1"/>
  <c r="I176" i="1"/>
  <c r="M175" i="1"/>
  <c r="L175" i="1"/>
  <c r="I175" i="1"/>
  <c r="M174" i="1"/>
  <c r="L174" i="1"/>
  <c r="I174" i="1"/>
  <c r="M173" i="1"/>
  <c r="L173" i="1"/>
  <c r="I173" i="1"/>
  <c r="M172" i="1"/>
  <c r="L172" i="1"/>
  <c r="I172" i="1"/>
  <c r="M171" i="1"/>
  <c r="L171" i="1"/>
  <c r="I171" i="1"/>
  <c r="M170" i="1"/>
  <c r="L170" i="1"/>
  <c r="I170" i="1"/>
  <c r="M169" i="1"/>
  <c r="L169" i="1"/>
  <c r="I169" i="1"/>
  <c r="M168" i="1"/>
  <c r="L168" i="1"/>
  <c r="I168" i="1"/>
  <c r="M167" i="1"/>
  <c r="L167" i="1"/>
  <c r="I167" i="1"/>
  <c r="M166" i="1"/>
  <c r="L166" i="1"/>
  <c r="I166" i="1"/>
  <c r="M165" i="1"/>
  <c r="L165" i="1"/>
  <c r="I165" i="1"/>
  <c r="M164" i="1"/>
  <c r="L164" i="1"/>
  <c r="I164" i="1"/>
  <c r="M163" i="1"/>
  <c r="L163" i="1"/>
  <c r="I163" i="1"/>
  <c r="M162" i="1"/>
  <c r="L162" i="1"/>
  <c r="I162" i="1"/>
  <c r="M161" i="1"/>
  <c r="L161" i="1"/>
  <c r="I161" i="1"/>
  <c r="M160" i="1"/>
  <c r="L160" i="1"/>
  <c r="I160" i="1"/>
  <c r="M159" i="1"/>
  <c r="L159" i="1"/>
  <c r="I159" i="1"/>
  <c r="M158" i="1"/>
  <c r="L158" i="1"/>
  <c r="I158" i="1"/>
  <c r="M157" i="1"/>
  <c r="L157" i="1"/>
  <c r="I157" i="1"/>
  <c r="M156" i="1"/>
  <c r="L156" i="1"/>
  <c r="I156" i="1"/>
  <c r="M155" i="1"/>
  <c r="L155" i="1"/>
  <c r="I155" i="1"/>
  <c r="M154" i="1"/>
  <c r="L154" i="1"/>
  <c r="I154" i="1"/>
  <c r="M153" i="1"/>
  <c r="L153" i="1"/>
  <c r="I153" i="1"/>
  <c r="M152" i="1"/>
  <c r="L152" i="1"/>
  <c r="I152" i="1"/>
  <c r="M151" i="1"/>
  <c r="L151" i="1"/>
  <c r="I151" i="1"/>
  <c r="M150" i="1"/>
  <c r="L150" i="1"/>
  <c r="I150" i="1"/>
  <c r="M148" i="1"/>
  <c r="L148" i="1"/>
  <c r="I148" i="1"/>
  <c r="M147" i="1"/>
  <c r="L147" i="1"/>
  <c r="I147" i="1"/>
  <c r="M146" i="1"/>
  <c r="L146" i="1"/>
  <c r="I146" i="1"/>
  <c r="M145" i="1"/>
  <c r="L145" i="1"/>
  <c r="I145" i="1"/>
  <c r="M144" i="1"/>
  <c r="L144" i="1"/>
  <c r="I144" i="1"/>
  <c r="M143" i="1"/>
  <c r="L143" i="1"/>
  <c r="I143" i="1"/>
  <c r="M142" i="1"/>
  <c r="L142" i="1"/>
  <c r="I142" i="1"/>
  <c r="M141" i="1"/>
  <c r="L141" i="1"/>
  <c r="I141" i="1"/>
  <c r="M140" i="1"/>
  <c r="L140" i="1"/>
  <c r="I140" i="1"/>
  <c r="M139" i="1"/>
  <c r="L139" i="1"/>
  <c r="I139" i="1"/>
  <c r="M138" i="1"/>
  <c r="L138" i="1"/>
  <c r="I138" i="1"/>
  <c r="M137" i="1"/>
  <c r="L137" i="1"/>
  <c r="I137" i="1"/>
  <c r="M136" i="1"/>
  <c r="L136" i="1"/>
  <c r="I136" i="1"/>
  <c r="M135" i="1"/>
  <c r="L135" i="1"/>
  <c r="I135" i="1"/>
  <c r="M134" i="1"/>
  <c r="L134" i="1"/>
  <c r="I134" i="1"/>
  <c r="M133" i="1"/>
  <c r="L133" i="1"/>
  <c r="I133" i="1"/>
  <c r="M132" i="1"/>
  <c r="L132" i="1"/>
  <c r="I132" i="1"/>
  <c r="M131" i="1"/>
  <c r="L131" i="1"/>
  <c r="I131" i="1"/>
  <c r="M130" i="1"/>
  <c r="L130" i="1"/>
  <c r="I130" i="1"/>
  <c r="M129" i="1"/>
  <c r="L129" i="1"/>
  <c r="I129" i="1"/>
  <c r="M128" i="1"/>
  <c r="L128" i="1"/>
  <c r="I128" i="1"/>
  <c r="M127" i="1"/>
  <c r="L127" i="1"/>
  <c r="I127" i="1"/>
  <c r="M126" i="1"/>
  <c r="L126" i="1"/>
  <c r="I126" i="1"/>
  <c r="M125" i="1"/>
  <c r="L125" i="1"/>
  <c r="I125" i="1"/>
  <c r="M124" i="1"/>
  <c r="L124" i="1"/>
  <c r="I124" i="1"/>
  <c r="M123" i="1"/>
  <c r="L123" i="1"/>
  <c r="I123" i="1"/>
  <c r="M122" i="1"/>
  <c r="L122" i="1"/>
  <c r="I122" i="1"/>
  <c r="M121" i="1"/>
  <c r="L121" i="1"/>
  <c r="I121" i="1"/>
  <c r="M120" i="1"/>
  <c r="L120" i="1"/>
  <c r="I120" i="1"/>
  <c r="M119" i="1"/>
  <c r="L119" i="1"/>
  <c r="I119" i="1"/>
  <c r="M118" i="1"/>
  <c r="L118" i="1"/>
  <c r="I118" i="1"/>
  <c r="M117" i="1"/>
  <c r="L117" i="1"/>
  <c r="I117" i="1"/>
  <c r="M116" i="1"/>
  <c r="L116" i="1"/>
  <c r="I116" i="1"/>
  <c r="M115" i="1"/>
  <c r="L115" i="1"/>
  <c r="I115" i="1"/>
  <c r="M114" i="1"/>
  <c r="L114" i="1"/>
  <c r="I114" i="1"/>
  <c r="M113" i="1"/>
  <c r="L113" i="1"/>
  <c r="I113" i="1"/>
  <c r="M112" i="1"/>
  <c r="L112" i="1"/>
  <c r="I112" i="1"/>
  <c r="M110" i="1"/>
  <c r="L110" i="1"/>
  <c r="I110" i="1"/>
  <c r="M109" i="1"/>
  <c r="L109" i="1"/>
  <c r="I109" i="1"/>
  <c r="M108" i="1"/>
  <c r="L108" i="1"/>
  <c r="I108" i="1"/>
  <c r="M107" i="1"/>
  <c r="L107" i="1"/>
  <c r="I107" i="1"/>
  <c r="M106" i="1"/>
  <c r="L106" i="1"/>
  <c r="I106" i="1"/>
  <c r="M104" i="1"/>
  <c r="L104" i="1"/>
  <c r="I104" i="1"/>
  <c r="M103" i="1"/>
  <c r="L103" i="1"/>
  <c r="I103" i="1"/>
  <c r="M102" i="1"/>
  <c r="L102" i="1"/>
  <c r="I102" i="1"/>
  <c r="M100" i="1"/>
  <c r="L100" i="1"/>
  <c r="I100" i="1"/>
  <c r="M99" i="1"/>
  <c r="L99" i="1"/>
  <c r="I99" i="1"/>
  <c r="M98" i="1"/>
  <c r="L98" i="1"/>
  <c r="I98" i="1"/>
  <c r="M96" i="1"/>
  <c r="L96" i="1"/>
  <c r="I96" i="1"/>
  <c r="M95" i="1"/>
  <c r="L95" i="1"/>
  <c r="I95" i="1"/>
  <c r="M94" i="1"/>
  <c r="L94" i="1"/>
  <c r="I94" i="1"/>
  <c r="M93" i="1"/>
  <c r="L93" i="1"/>
  <c r="I93" i="1"/>
  <c r="M92" i="1"/>
  <c r="L92" i="1"/>
  <c r="I92" i="1"/>
  <c r="M91" i="1"/>
  <c r="L91" i="1"/>
  <c r="I91" i="1"/>
  <c r="M90" i="1"/>
  <c r="L90" i="1"/>
  <c r="I90" i="1"/>
  <c r="M89" i="1"/>
  <c r="L89" i="1"/>
  <c r="I89" i="1"/>
  <c r="M88" i="1"/>
  <c r="L88" i="1"/>
  <c r="I88" i="1"/>
  <c r="M87" i="1"/>
  <c r="L87" i="1"/>
  <c r="I87" i="1"/>
  <c r="M86" i="1"/>
  <c r="L86" i="1"/>
  <c r="I86" i="1"/>
  <c r="M85" i="1"/>
  <c r="L85" i="1"/>
  <c r="I85" i="1"/>
  <c r="M84" i="1"/>
  <c r="L84" i="1"/>
  <c r="I84" i="1"/>
  <c r="M83" i="1"/>
  <c r="L83" i="1"/>
  <c r="I83" i="1"/>
  <c r="M82" i="1"/>
  <c r="L82" i="1"/>
  <c r="I82" i="1"/>
  <c r="M81" i="1"/>
  <c r="L81" i="1"/>
  <c r="I81" i="1"/>
  <c r="M80" i="1"/>
  <c r="L80" i="1"/>
  <c r="I80" i="1"/>
  <c r="M79" i="1"/>
  <c r="L79" i="1"/>
  <c r="I79" i="1"/>
  <c r="M78" i="1"/>
  <c r="L78" i="1"/>
  <c r="I78" i="1"/>
  <c r="M77" i="1"/>
  <c r="L77" i="1"/>
  <c r="I77" i="1"/>
  <c r="M76" i="1"/>
  <c r="L76" i="1"/>
  <c r="I76" i="1"/>
  <c r="M75" i="1"/>
  <c r="L75" i="1"/>
  <c r="I75" i="1"/>
  <c r="M74" i="1"/>
  <c r="L74" i="1"/>
  <c r="I74" i="1"/>
  <c r="M73" i="1"/>
  <c r="L73" i="1"/>
  <c r="I73" i="1"/>
  <c r="M72" i="1"/>
  <c r="L72" i="1"/>
  <c r="I72" i="1"/>
  <c r="M71" i="1"/>
  <c r="L71" i="1"/>
  <c r="I71" i="1"/>
  <c r="M70" i="1"/>
  <c r="L70" i="1"/>
  <c r="I70" i="1"/>
  <c r="M69" i="1"/>
  <c r="L69" i="1"/>
  <c r="I69" i="1"/>
  <c r="M68" i="1"/>
  <c r="L68" i="1"/>
  <c r="I68" i="1"/>
  <c r="M67" i="1"/>
  <c r="L67" i="1"/>
  <c r="I67" i="1"/>
  <c r="M66" i="1"/>
  <c r="L66" i="1"/>
  <c r="I66" i="1"/>
  <c r="M65" i="1"/>
  <c r="L65" i="1"/>
  <c r="I65" i="1"/>
  <c r="M64" i="1"/>
  <c r="L64" i="1"/>
  <c r="I64" i="1"/>
  <c r="M63" i="1"/>
  <c r="L63" i="1"/>
  <c r="I63" i="1"/>
  <c r="M62" i="1"/>
  <c r="L62" i="1"/>
  <c r="I62" i="1"/>
  <c r="M61" i="1"/>
  <c r="L61" i="1"/>
  <c r="I61" i="1"/>
  <c r="M60" i="1"/>
  <c r="L60" i="1"/>
  <c r="I60" i="1"/>
  <c r="M59" i="1"/>
  <c r="L59" i="1"/>
  <c r="I59" i="1"/>
  <c r="M58" i="1"/>
  <c r="L58" i="1"/>
  <c r="I58" i="1"/>
  <c r="M57" i="1"/>
  <c r="L57" i="1"/>
  <c r="I57" i="1"/>
  <c r="M56" i="1"/>
  <c r="L56" i="1"/>
  <c r="I56" i="1"/>
  <c r="M55" i="1"/>
  <c r="L55" i="1"/>
  <c r="I55" i="1"/>
  <c r="M54" i="1"/>
  <c r="L54" i="1"/>
  <c r="I54" i="1"/>
  <c r="M53" i="1"/>
  <c r="L53" i="1"/>
  <c r="I53" i="1"/>
  <c r="M52" i="1"/>
  <c r="L52" i="1"/>
  <c r="I52" i="1"/>
  <c r="M51" i="1"/>
  <c r="L51" i="1"/>
  <c r="I51" i="1"/>
  <c r="M50" i="1"/>
  <c r="L50" i="1"/>
  <c r="I50" i="1"/>
  <c r="M49" i="1"/>
  <c r="L49" i="1"/>
  <c r="I49" i="1"/>
  <c r="M48" i="1"/>
  <c r="L48" i="1"/>
  <c r="I48" i="1"/>
  <c r="M47" i="1"/>
  <c r="L47" i="1"/>
  <c r="I47" i="1"/>
  <c r="M46" i="1"/>
  <c r="L46" i="1"/>
  <c r="I46" i="1"/>
  <c r="M45" i="1"/>
  <c r="L45" i="1"/>
  <c r="I45" i="1"/>
  <c r="M44" i="1"/>
  <c r="L44" i="1"/>
  <c r="I44" i="1"/>
  <c r="M43" i="1"/>
  <c r="L43" i="1"/>
  <c r="I43" i="1"/>
  <c r="M42" i="1"/>
  <c r="L42" i="1"/>
  <c r="I42" i="1"/>
  <c r="M41" i="1"/>
  <c r="L41" i="1"/>
  <c r="I41" i="1"/>
  <c r="M40" i="1"/>
  <c r="L40" i="1"/>
  <c r="I40" i="1"/>
  <c r="M39" i="1"/>
  <c r="L39" i="1"/>
  <c r="I39" i="1"/>
  <c r="M38" i="1"/>
  <c r="L38" i="1"/>
  <c r="I38" i="1"/>
  <c r="M37" i="1"/>
  <c r="L37" i="1"/>
  <c r="I37" i="1"/>
  <c r="M36" i="1"/>
  <c r="L36" i="1"/>
  <c r="I36" i="1"/>
  <c r="M35" i="1"/>
  <c r="L35" i="1"/>
  <c r="I35" i="1"/>
  <c r="M34" i="1"/>
  <c r="L34" i="1"/>
  <c r="I34" i="1"/>
  <c r="M33" i="1"/>
  <c r="L33" i="1"/>
  <c r="I33" i="1"/>
  <c r="M32" i="1"/>
  <c r="L32" i="1"/>
  <c r="I32" i="1"/>
  <c r="M31" i="1"/>
  <c r="L31" i="1"/>
  <c r="I31" i="1"/>
  <c r="M30" i="1"/>
  <c r="L30" i="1"/>
  <c r="I30" i="1"/>
  <c r="M29" i="1"/>
  <c r="L29" i="1"/>
  <c r="I29" i="1"/>
  <c r="M28" i="1"/>
  <c r="I28" i="1"/>
  <c r="M27" i="1"/>
  <c r="L27" i="1"/>
  <c r="I27" i="1"/>
  <c r="M26" i="1"/>
  <c r="L26" i="1"/>
  <c r="I26" i="1"/>
  <c r="M25" i="1"/>
  <c r="L25" i="1"/>
  <c r="I25" i="1"/>
  <c r="M24" i="1"/>
  <c r="L24" i="1"/>
  <c r="I24" i="1"/>
  <c r="M23" i="1"/>
  <c r="L23" i="1"/>
  <c r="I23" i="1"/>
  <c r="L12" i="1" l="1"/>
  <c r="L14" i="1" s="1"/>
  <c r="L11" i="1"/>
  <c r="K370" i="1" s="1"/>
  <c r="K371" i="1" s="1"/>
  <c r="L15" i="1" l="1"/>
  <c r="L16" i="1" s="1"/>
</calcChain>
</file>

<file path=xl/sharedStrings.xml><?xml version="1.0" encoding="utf-8"?>
<sst xmlns="http://schemas.openxmlformats.org/spreadsheetml/2006/main" count="2644" uniqueCount="872">
  <si>
    <t xml:space="preserve">            Розы с ОКС       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</si>
  <si>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</si>
  <si>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</si>
  <si>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</si>
  <si>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</si>
  <si>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 xml:space="preserve"> </t>
  </si>
  <si>
    <t>Адрес склада: Владимирская область, Киржачский район, дер. Знаменское</t>
  </si>
  <si>
    <t>Курс ЦБ РФ</t>
  </si>
  <si>
    <t>Приём заказов: до 15 февраля 2022</t>
  </si>
  <si>
    <t>Без упаковки</t>
  </si>
  <si>
    <t>← Выберите упаковку корневой системы для ОКС</t>
  </si>
  <si>
    <t>Выдача заказов: 9-11 недели 2022 (28 февраля-19 марта)</t>
  </si>
  <si>
    <t>Количество (BEL, SRB)</t>
  </si>
  <si>
    <t>Страна производства: Бельгия, Сербия</t>
  </si>
  <si>
    <t>Количество коробок</t>
  </si>
  <si>
    <t>Общий минимальный заказ 500 €</t>
  </si>
  <si>
    <t>Сумма за розы  (BEL, SRB)</t>
  </si>
  <si>
    <t>* При заказе от 300-499 € действует торговая надбавка 10%</t>
  </si>
  <si>
    <t>Тара бесплатно: картонная коробка 120х50х50, при необходимости часть заказа может быть упакована в короб 60х40х30</t>
  </si>
  <si>
    <t>Скидка или надбавка за объем</t>
  </si>
  <si>
    <t>Оплата в рублях по курсу ЦБ РФ на дату зачисления</t>
  </si>
  <si>
    <t>Итоговая сумма</t>
  </si>
  <si>
    <t>Задаток при бронировании:  30%, доплатата 70% за 3 недели до погрузки в Европе</t>
  </si>
  <si>
    <t>Итоговая сумма заказа</t>
  </si>
  <si>
    <t>Cистема скидок: при заказе растений от 1000 € -2%, от 1500 € -3%, от 2000 € -5%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</si>
  <si>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</si>
  <si>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Для заказов возможна индивидуальная упаковка корневой системы саженцев с ОКС:  торф+пленка 0,8 €/шт.</t>
  </si>
  <si>
    <t>Артикул</t>
  </si>
  <si>
    <t>Фото</t>
  </si>
  <si>
    <t>Сорт</t>
  </si>
  <si>
    <t>Вид</t>
  </si>
  <si>
    <t>Страна производства</t>
  </si>
  <si>
    <t xml:space="preserve">Цена, €  </t>
  </si>
  <si>
    <t>Цена, ₽</t>
  </si>
  <si>
    <t>Кратность заказа</t>
  </si>
  <si>
    <t>Заказ, шт</t>
  </si>
  <si>
    <t>Коробок (справочно)</t>
  </si>
  <si>
    <t xml:space="preserve">Сумма, €  </t>
  </si>
  <si>
    <t>Цвет</t>
  </si>
  <si>
    <t>Канадские розы</t>
  </si>
  <si>
    <t>54-08-0001</t>
  </si>
  <si>
    <t>фото</t>
  </si>
  <si>
    <t>Adélaïde Hoodless</t>
  </si>
  <si>
    <t>к/собств.</t>
  </si>
  <si>
    <t>Шраб (Modern Shrub)</t>
  </si>
  <si>
    <t>BEL</t>
  </si>
  <si>
    <t>розовый</t>
  </si>
  <si>
    <t>&gt;100</t>
  </si>
  <si>
    <t>54-08-0042</t>
  </si>
  <si>
    <t>привитая</t>
  </si>
  <si>
    <t>54-08-0080</t>
  </si>
  <si>
    <t>Alexander MacKenzie</t>
  </si>
  <si>
    <t>красный</t>
  </si>
  <si>
    <t>54-08-0043</t>
  </si>
  <si>
    <t>54-08-0002</t>
  </si>
  <si>
    <t>Captain Samuel Holland</t>
  </si>
  <si>
    <t>Гибрид Kordesii</t>
  </si>
  <si>
    <t>54-08-0044</t>
  </si>
  <si>
    <t>54-08-0003</t>
  </si>
  <si>
    <t>Champlain</t>
  </si>
  <si>
    <t>54-08-0045</t>
  </si>
  <si>
    <t>54-08-0004</t>
  </si>
  <si>
    <t>Charles Albanel</t>
  </si>
  <si>
    <t>Гибрид Rugosa</t>
  </si>
  <si>
    <t>54-08-0085</t>
  </si>
  <si>
    <t>Cuthbert Grant</t>
  </si>
  <si>
    <t>Гибрид Suffulta</t>
  </si>
  <si>
    <t>54-08-0005</t>
  </si>
  <si>
    <t>54-08-0006</t>
  </si>
  <si>
    <t>David Thompson</t>
  </si>
  <si>
    <t>фиолетовый</t>
  </si>
  <si>
    <t>54-08-0007</t>
  </si>
  <si>
    <t>De Montarville</t>
  </si>
  <si>
    <t>54-08-0046</t>
  </si>
  <si>
    <t>54-08-0008</t>
  </si>
  <si>
    <t>Frontenac</t>
  </si>
  <si>
    <t>54-08-0086</t>
  </si>
  <si>
    <t>54-08-0009</t>
  </si>
  <si>
    <t>George Vancouver</t>
  </si>
  <si>
    <t>54-08-0047</t>
  </si>
  <si>
    <t>54-08-0048</t>
  </si>
  <si>
    <t>Haidée</t>
  </si>
  <si>
    <t>Шиповник / парковая</t>
  </si>
  <si>
    <t>54-08-0011</t>
  </si>
  <si>
    <t>Henry Kelsey</t>
  </si>
  <si>
    <t>54-08-0049</t>
  </si>
  <si>
    <t>54-08-0012</t>
  </si>
  <si>
    <t>Hope for Humanity</t>
  </si>
  <si>
    <t>54-08-0050</t>
  </si>
  <si>
    <t>54-08-0013</t>
  </si>
  <si>
    <t>J.P. Connel</t>
  </si>
  <si>
    <t>жёлтый</t>
  </si>
  <si>
    <t>54-08-0051</t>
  </si>
  <si>
    <t>54-08-0014</t>
  </si>
  <si>
    <t>Jens Munck</t>
  </si>
  <si>
    <t>54-08-0015</t>
  </si>
  <si>
    <t>John Cabot</t>
  </si>
  <si>
    <t>54-08-0052</t>
  </si>
  <si>
    <t>54-08-0016</t>
  </si>
  <si>
    <t>John Davis</t>
  </si>
  <si>
    <t>54-08-0053</t>
  </si>
  <si>
    <t>54-08-0017</t>
  </si>
  <si>
    <t>John Franklin</t>
  </si>
  <si>
    <t>54-08-0054</t>
  </si>
  <si>
    <t>54-08-0083</t>
  </si>
  <si>
    <t>Kakwa</t>
  </si>
  <si>
    <t>Гибрид Spinosissima (Scots)</t>
  </si>
  <si>
    <t>белый</t>
  </si>
  <si>
    <t>54-08-0018</t>
  </si>
  <si>
    <t>Lac Majeau</t>
  </si>
  <si>
    <t>54-08-0055</t>
  </si>
  <si>
    <t>54-08-0019</t>
  </si>
  <si>
    <t>Lambert Closse</t>
  </si>
  <si>
    <t>54-08-0020</t>
  </si>
  <si>
    <t>Louis Riel</t>
  </si>
  <si>
    <t>54-08-0021</t>
  </si>
  <si>
    <t>Louise Bugnet</t>
  </si>
  <si>
    <t>54-08-0022</t>
  </si>
  <si>
    <t>Marie Victorin</t>
  </si>
  <si>
    <t>54-08-0057</t>
  </si>
  <si>
    <t>54-08-0023</t>
  </si>
  <si>
    <t>Martin Frobisher</t>
  </si>
  <si>
    <t>54-08-0058</t>
  </si>
  <si>
    <t>54-08-0024</t>
  </si>
  <si>
    <t>Morden Amorette</t>
  </si>
  <si>
    <t>54-08-0087</t>
  </si>
  <si>
    <t>54-08-0088</t>
  </si>
  <si>
    <t>Morden Blush</t>
  </si>
  <si>
    <t>54-08-0025</t>
  </si>
  <si>
    <t>54-08-0026</t>
  </si>
  <si>
    <t>Morden Centennial</t>
  </si>
  <si>
    <t>54-08-0059</t>
  </si>
  <si>
    <t>54-08-0027</t>
  </si>
  <si>
    <t>Morden Fireglow</t>
  </si>
  <si>
    <t>оранжевый</t>
  </si>
  <si>
    <t>54-08-0060</t>
  </si>
  <si>
    <t>54-08-0028</t>
  </si>
  <si>
    <t>Morden Ruby</t>
  </si>
  <si>
    <t>54-08-0061</t>
  </si>
  <si>
    <t>54-08-0029</t>
  </si>
  <si>
    <t>Morden Snowbeauty</t>
  </si>
  <si>
    <t>54-08-0062</t>
  </si>
  <si>
    <t>54-08-0030</t>
  </si>
  <si>
    <t>Morden Sunrise</t>
  </si>
  <si>
    <t>абрикосовый</t>
  </si>
  <si>
    <t>54-08-0063</t>
  </si>
  <si>
    <t>54-08-0031</t>
  </si>
  <si>
    <t>Nicolas</t>
  </si>
  <si>
    <t>54-08-0064</t>
  </si>
  <si>
    <t>54-08-0032</t>
  </si>
  <si>
    <t>Prairie Joy</t>
  </si>
  <si>
    <t>54-08-0065</t>
  </si>
  <si>
    <t>54-08-0066</t>
  </si>
  <si>
    <t>Ruth</t>
  </si>
  <si>
    <t>малиновый</t>
  </si>
  <si>
    <t>54-08-0084</t>
  </si>
  <si>
    <t>Quadra</t>
  </si>
  <si>
    <t>54-08-0427</t>
  </si>
  <si>
    <t>54-08-0067</t>
  </si>
  <si>
    <t>Seager Wheeler</t>
  </si>
  <si>
    <t>54-08-0035</t>
  </si>
  <si>
    <t>Suzanne</t>
  </si>
  <si>
    <t>54-08-0036</t>
  </si>
  <si>
    <t>Sweet Adeline</t>
  </si>
  <si>
    <t>54-08-0037</t>
  </si>
  <si>
    <t>Therese Bugnet</t>
  </si>
  <si>
    <t>54-08-0069</t>
  </si>
  <si>
    <t>54-08-0038</t>
  </si>
  <si>
    <t>Wasagaming</t>
  </si>
  <si>
    <t>54-08-0039</t>
  </si>
  <si>
    <t>William Baffin</t>
  </si>
  <si>
    <t>54-08-0070</t>
  </si>
  <si>
    <t>54-08-0040</t>
  </si>
  <si>
    <t>William Booth</t>
  </si>
  <si>
    <t>54-08-0071</t>
  </si>
  <si>
    <t>54-08-0041</t>
  </si>
  <si>
    <t>Winnipeg Parks</t>
  </si>
  <si>
    <t>Повторноцветущие</t>
  </si>
  <si>
    <t>54-08-0153</t>
  </si>
  <si>
    <t>Ferdinand Pichard</t>
  </si>
  <si>
    <t>Ремонтантный гибрид</t>
  </si>
  <si>
    <t>54-08-0154</t>
  </si>
  <si>
    <t>Mrs. John Laing</t>
  </si>
  <si>
    <t>54-08-0155</t>
  </si>
  <si>
    <t>Souvenir du Dr. Jamain</t>
  </si>
  <si>
    <t>Моховые</t>
  </si>
  <si>
    <t>54-08-0157</t>
  </si>
  <si>
    <t>Centifolia Muscosa</t>
  </si>
  <si>
    <t>Моховая</t>
  </si>
  <si>
    <t>54-08-0158</t>
  </si>
  <si>
    <t>Nuits de Young</t>
  </si>
  <si>
    <t>54-08-0159</t>
  </si>
  <si>
    <t>William Lobb</t>
  </si>
  <si>
    <t>Бурбонские</t>
  </si>
  <si>
    <t>54-08-0176</t>
  </si>
  <si>
    <t>Boule de Neige</t>
  </si>
  <si>
    <t>Бурбонская</t>
  </si>
  <si>
    <t>54-08-0177</t>
  </si>
  <si>
    <t>La Reine Victoria</t>
  </si>
  <si>
    <t>54-08-0178</t>
  </si>
  <si>
    <t>Mme. Isaac Pereire</t>
  </si>
  <si>
    <t>54-08-0179</t>
  </si>
  <si>
    <t>Mme. Pierre Oger</t>
  </si>
  <si>
    <t>54-08-0180</t>
  </si>
  <si>
    <t>Souvenir de la Malmaison</t>
  </si>
  <si>
    <t>Штамбовые PA90-110</t>
  </si>
  <si>
    <t>86-01-0276</t>
  </si>
  <si>
    <t>Alberich</t>
  </si>
  <si>
    <t>привитая, штамб</t>
  </si>
  <si>
    <t>Миниатюрная</t>
  </si>
  <si>
    <t>SRB</t>
  </si>
  <si>
    <t>темно-красный</t>
  </si>
  <si>
    <t>86-01-0001</t>
  </si>
  <si>
    <t xml:space="preserve">Alla </t>
  </si>
  <si>
    <t>Чайно-гибридная</t>
  </si>
  <si>
    <t>86-01-0002</t>
  </si>
  <si>
    <t>Anny Duperey</t>
  </si>
  <si>
    <t>Флорибунда</t>
  </si>
  <si>
    <t>желтый</t>
  </si>
  <si>
    <t>86-01-0282</t>
  </si>
  <si>
    <t>Anna Purina</t>
  </si>
  <si>
    <t>86-01-0003</t>
  </si>
  <si>
    <t>Barleburg</t>
  </si>
  <si>
    <t>насыщенно-розовый</t>
  </si>
  <si>
    <t>86-01-0031</t>
  </si>
  <si>
    <t>Bessy</t>
  </si>
  <si>
    <t>Почвопокровная</t>
  </si>
  <si>
    <t>оранжево-золотистый</t>
  </si>
  <si>
    <t>86-01-0004</t>
  </si>
  <si>
    <t xml:space="preserve">Carte d' Or </t>
  </si>
  <si>
    <t>86-01-0005</t>
  </si>
  <si>
    <t xml:space="preserve">Charles Aznavour </t>
  </si>
  <si>
    <t>бело-розовый</t>
  </si>
  <si>
    <t>86-01-0006</t>
  </si>
  <si>
    <t>Clarissa</t>
  </si>
  <si>
    <t>нежно-розовый</t>
  </si>
  <si>
    <t>86-01-0281</t>
  </si>
  <si>
    <t>Deutsche Welle</t>
  </si>
  <si>
    <t>лиловый</t>
  </si>
  <si>
    <t>86-01-0007</t>
  </si>
  <si>
    <t xml:space="preserve">Double Delight </t>
  </si>
  <si>
    <t>белый с малиновой окантовкой</t>
  </si>
  <si>
    <t>86-01-0008</t>
  </si>
  <si>
    <t xml:space="preserve">Friesia </t>
  </si>
  <si>
    <t>ярко-желтый</t>
  </si>
  <si>
    <t>86-01-0009</t>
  </si>
  <si>
    <t xml:space="preserve">Fuchsia </t>
  </si>
  <si>
    <t>86-01-0277</t>
  </si>
  <si>
    <t>Fuerland</t>
  </si>
  <si>
    <t>86-01-0010</t>
  </si>
  <si>
    <t xml:space="preserve">Gaby Morlay </t>
  </si>
  <si>
    <t>86-01-0011</t>
  </si>
  <si>
    <t>Goldmarie '82</t>
  </si>
  <si>
    <t>желтый с красноватыми краями</t>
  </si>
  <si>
    <t>86-01-0012</t>
  </si>
  <si>
    <t>Hello</t>
  </si>
  <si>
    <t>пурпурно-красный</t>
  </si>
  <si>
    <t>86-01-0013</t>
  </si>
  <si>
    <t xml:space="preserve">Ingrid Bergman </t>
  </si>
  <si>
    <t>86-01-0014</t>
  </si>
  <si>
    <t>Jean Cocteau</t>
  </si>
  <si>
    <t>розово-абрикосовый, хамелеон</t>
  </si>
  <si>
    <t>86-01-0015</t>
  </si>
  <si>
    <t xml:space="preserve">Kardinal </t>
  </si>
  <si>
    <t>86-01-0016</t>
  </si>
  <si>
    <t>Lavaglut</t>
  </si>
  <si>
    <t>86-01-0284</t>
  </si>
  <si>
    <t>Lederbourg</t>
  </si>
  <si>
    <t>86-01-0017</t>
  </si>
  <si>
    <t>Mambo</t>
  </si>
  <si>
    <t>розовый-лососевый</t>
  </si>
  <si>
    <t>86-01-0018</t>
  </si>
  <si>
    <t>Mona Lisa</t>
  </si>
  <si>
    <t>86-01-0019</t>
  </si>
  <si>
    <t>Niccolo Paganini</t>
  </si>
  <si>
    <t>86-01-0021</t>
  </si>
  <si>
    <t>Orient Express</t>
  </si>
  <si>
    <t>розово-желтый, биколор</t>
  </si>
  <si>
    <t>86-01-0022</t>
  </si>
  <si>
    <t>Pink Fairy</t>
  </si>
  <si>
    <t>ярко-розовый</t>
  </si>
  <si>
    <t>86-01-0023</t>
  </si>
  <si>
    <t>Poker</t>
  </si>
  <si>
    <t>86-01-0036</t>
  </si>
  <si>
    <t>Rabelais</t>
  </si>
  <si>
    <t>вишнево-красный</t>
  </si>
  <si>
    <t>86-01-0280</t>
  </si>
  <si>
    <t>Red det</t>
  </si>
  <si>
    <t>86-01-0278</t>
  </si>
  <si>
    <t>Red Swany</t>
  </si>
  <si>
    <t>86-01-0024</t>
  </si>
  <si>
    <t>Rosarium Uetersen</t>
  </si>
  <si>
    <t>Грандифлора</t>
  </si>
  <si>
    <t>86-01-0025</t>
  </si>
  <si>
    <t>Rosenstadt Freising</t>
  </si>
  <si>
    <t>кремово-белый с красными мазками</t>
  </si>
  <si>
    <t>86-01-0279</t>
  </si>
  <si>
    <t>Schneewittchen</t>
  </si>
  <si>
    <t>86-01-0027</t>
  </si>
  <si>
    <t>Schwarze Madonna</t>
  </si>
  <si>
    <t>86-01-0029</t>
  </si>
  <si>
    <t>Swany</t>
  </si>
  <si>
    <t>86-01-0030</t>
  </si>
  <si>
    <t xml:space="preserve">Tequila </t>
  </si>
  <si>
    <t>желто-оранжевый</t>
  </si>
  <si>
    <t>Чайно-гибридные</t>
  </si>
  <si>
    <t>86-01-0152</t>
  </si>
  <si>
    <t>Acapela</t>
  </si>
  <si>
    <t>86-01-0049</t>
  </si>
  <si>
    <t>Akito</t>
  </si>
  <si>
    <t>86-01-0103</t>
  </si>
  <si>
    <t>Alain Souchon</t>
  </si>
  <si>
    <t>привитая, лицензия Meilland</t>
  </si>
  <si>
    <t xml:space="preserve">красно-малиновый </t>
  </si>
  <si>
    <t>86-01-0094</t>
  </si>
  <si>
    <t>Amandine</t>
  </si>
  <si>
    <t>лимонно-желтый</t>
  </si>
  <si>
    <t>86-01-0262</t>
  </si>
  <si>
    <t>Aqua</t>
  </si>
  <si>
    <t>86-01-0124</t>
  </si>
  <si>
    <t xml:space="preserve">Ashram </t>
  </si>
  <si>
    <t>медно-оранжевый</t>
  </si>
  <si>
    <t>86-01-0183</t>
  </si>
  <si>
    <t>Avalanche</t>
  </si>
  <si>
    <t>86-01-0158</t>
  </si>
  <si>
    <t xml:space="preserve">Avalanche Peach </t>
  </si>
  <si>
    <t>кремовый</t>
  </si>
  <si>
    <t>86-01-0122</t>
  </si>
  <si>
    <t>Barkarole</t>
  </si>
  <si>
    <t>86-01-0082</t>
  </si>
  <si>
    <t>Big Purple</t>
  </si>
  <si>
    <t>пурпурный</t>
  </si>
  <si>
    <t>86-01-0106</t>
  </si>
  <si>
    <t>Black Baccara</t>
  </si>
  <si>
    <t>86-01-0157</t>
  </si>
  <si>
    <t>Blue River</t>
  </si>
  <si>
    <t>лилово-сиреневый</t>
  </si>
  <si>
    <t>86-01-0178</t>
  </si>
  <si>
    <t>Bolchoi</t>
  </si>
  <si>
    <t>красный с желтым реверсом</t>
  </si>
  <si>
    <t>86-01-0108</t>
  </si>
  <si>
    <t>Botero</t>
  </si>
  <si>
    <t>86-01-0270</t>
  </si>
  <si>
    <t>Caren Blixen</t>
  </si>
  <si>
    <t>86-01-0159</t>
  </si>
  <si>
    <t>Charles de Gaulle</t>
  </si>
  <si>
    <t>сиреневый</t>
  </si>
  <si>
    <t>86-01-0133</t>
  </si>
  <si>
    <t>Cherry Brandy</t>
  </si>
  <si>
    <t>красно-оранжевый</t>
  </si>
  <si>
    <t>86-01-0181</t>
  </si>
  <si>
    <t>Christophe Colomb</t>
  </si>
  <si>
    <t>оранжевый, медный, желтое основание лепестков</t>
  </si>
  <si>
    <t>86-01-0140</t>
  </si>
  <si>
    <t>Cool Water</t>
  </si>
  <si>
    <t>86-01-0129</t>
  </si>
  <si>
    <t>Double Delight</t>
  </si>
  <si>
    <t>86-01-0114</t>
  </si>
  <si>
    <t>Eddy Mitchell</t>
  </si>
  <si>
    <t>бархатисто-красный с золотисто-жёлтой изнанкой</t>
  </si>
  <si>
    <t>86-01-0128</t>
  </si>
  <si>
    <t xml:space="preserve">Edith Piaf </t>
  </si>
  <si>
    <t>86-01-0162</t>
  </si>
  <si>
    <t>Elina</t>
  </si>
  <si>
    <t>нежно-желтый</t>
  </si>
  <si>
    <t>86-01-0126</t>
  </si>
  <si>
    <t>Elle</t>
  </si>
  <si>
    <t>нежно-розовый с желтыми тонами</t>
  </si>
  <si>
    <t>86-01-0087</t>
  </si>
  <si>
    <t>Empress Farah</t>
  </si>
  <si>
    <t>бело-кремовый, биколор</t>
  </si>
  <si>
    <t>86-01-0123</t>
  </si>
  <si>
    <t>Friendly</t>
  </si>
  <si>
    <t>желтый/красный по краям</t>
  </si>
  <si>
    <t>86-01-0164</t>
  </si>
  <si>
    <t>Gloria Dei</t>
  </si>
  <si>
    <t>желтая с розовым краем</t>
  </si>
  <si>
    <t>86-01-0165</t>
  </si>
  <si>
    <t>Golden Medallion</t>
  </si>
  <si>
    <t>сливочно-желтый</t>
  </si>
  <si>
    <t>86-01-0177</t>
  </si>
  <si>
    <t>Grand Gala</t>
  </si>
  <si>
    <t>86-01-0127</t>
  </si>
  <si>
    <t>Jullio Iglesias</t>
  </si>
  <si>
    <t>розово-малиновый полосатый</t>
  </si>
  <si>
    <t>86-01-0167</t>
  </si>
  <si>
    <t>Ingrid Bergman</t>
  </si>
  <si>
    <t>86-01-0268</t>
  </si>
  <si>
    <t>Kerio</t>
  </si>
  <si>
    <t>86-01-0141</t>
  </si>
  <si>
    <t xml:space="preserve">Konigin der Rosen </t>
  </si>
  <si>
    <t>лососево-оранжевый</t>
  </si>
  <si>
    <t>86-01-0084</t>
  </si>
  <si>
    <t>Kronenbourg</t>
  </si>
  <si>
    <t>малиновый, биколор</t>
  </si>
  <si>
    <t>86-01-0083</t>
  </si>
  <si>
    <t>Laetitia Casta</t>
  </si>
  <si>
    <t>абрикосовый, кремовый с розовым краем</t>
  </si>
  <si>
    <t>86-01-0095</t>
  </si>
  <si>
    <t>Lancome</t>
  </si>
  <si>
    <t>фуксия</t>
  </si>
  <si>
    <t>86-01-0104</t>
  </si>
  <si>
    <t>Maracuya</t>
  </si>
  <si>
    <t>абрикосовый, розовый</t>
  </si>
  <si>
    <t>86-01-0109</t>
  </si>
  <si>
    <t>Marchenkonigin</t>
  </si>
  <si>
    <t>86-01-0182</t>
  </si>
  <si>
    <t>Maria Callas</t>
  </si>
  <si>
    <t>86-01-0105</t>
  </si>
  <si>
    <t>Marvelle</t>
  </si>
  <si>
    <t>86-01-0154</t>
  </si>
  <si>
    <t>Melody Parfumee</t>
  </si>
  <si>
    <t>86-01-0040</t>
  </si>
  <si>
    <t>Metropolitan</t>
  </si>
  <si>
    <t>86-01-0086</t>
  </si>
  <si>
    <t>Michelangelo</t>
  </si>
  <si>
    <t>86-01-0169</t>
  </si>
  <si>
    <t>Mister Lincoln</t>
  </si>
  <si>
    <t>86-01-0170</t>
  </si>
  <si>
    <t>Mondiale</t>
  </si>
  <si>
    <t>кораллово-розовый</t>
  </si>
  <si>
    <t>86-01-0171</t>
  </si>
  <si>
    <t>Mounth Shasta</t>
  </si>
  <si>
    <t>86-01-0113</t>
  </si>
  <si>
    <t xml:space="preserve">National Trust </t>
  </si>
  <si>
    <t>86-01-0115</t>
  </si>
  <si>
    <t>Nostalgia</t>
  </si>
  <si>
    <t>бело-вишневый</t>
  </si>
  <si>
    <t>86-01-0088</t>
  </si>
  <si>
    <t>розово-желтая, биколор</t>
  </si>
  <si>
    <t>86-01-0125</t>
  </si>
  <si>
    <t>Panthere Rose</t>
  </si>
  <si>
    <t>86-01-0050</t>
  </si>
  <si>
    <t xml:space="preserve">Parole </t>
  </si>
  <si>
    <t>86-01-0184</t>
  </si>
  <si>
    <t>86-01-0085</t>
  </si>
  <si>
    <t>Princesse de Monaco</t>
  </si>
  <si>
    <t>86-01-0107</t>
  </si>
  <si>
    <t>86-01-0156</t>
  </si>
  <si>
    <t>Sweet Lady</t>
  </si>
  <si>
    <t>кремово-карамельный</t>
  </si>
  <si>
    <t>86-01-0180</t>
  </si>
  <si>
    <t>Terracotta</t>
  </si>
  <si>
    <t>86-01-0055</t>
  </si>
  <si>
    <t>Tineke</t>
  </si>
  <si>
    <t>86-01-0056</t>
  </si>
  <si>
    <t>Valencia</t>
  </si>
  <si>
    <t>бронзово-абрикосовый</t>
  </si>
  <si>
    <t>86-01-0175</t>
  </si>
  <si>
    <t>Vanila</t>
  </si>
  <si>
    <t>86-01-0155</t>
  </si>
  <si>
    <t>Vanilla Sky</t>
  </si>
  <si>
    <t>кремово-белый</t>
  </si>
  <si>
    <t>86-01-0202</t>
  </si>
  <si>
    <t>Acropolis</t>
  </si>
  <si>
    <t>86-01-0111</t>
  </si>
  <si>
    <t>Alison</t>
  </si>
  <si>
    <t>86-01-0057</t>
  </si>
  <si>
    <t>Amber Queen</t>
  </si>
  <si>
    <t>86-01-0204</t>
  </si>
  <si>
    <t>86-01-0063</t>
  </si>
  <si>
    <t>Arthur Bell</t>
  </si>
  <si>
    <t>86-01-0134</t>
  </si>
  <si>
    <t>Aspirin</t>
  </si>
  <si>
    <t>86-01-0209</t>
  </si>
  <si>
    <t>Chambord Castle</t>
  </si>
  <si>
    <t>86-01-0191</t>
  </si>
  <si>
    <t>Charles Aznavour</t>
  </si>
  <si>
    <t>розоватый с кремово белым</t>
  </si>
  <si>
    <t>86-01-0200</t>
  </si>
  <si>
    <t>Chippendale</t>
  </si>
  <si>
    <t>86-01-0196</t>
  </si>
  <si>
    <t>Comtesse du Barry</t>
  </si>
  <si>
    <t>86-01-0110</t>
  </si>
  <si>
    <t>86-01-0186</t>
  </si>
  <si>
    <t>Diadem</t>
  </si>
  <si>
    <t>86-01-0148</t>
  </si>
  <si>
    <t>Diadem Magenta</t>
  </si>
  <si>
    <t>86-01-0187</t>
  </si>
  <si>
    <t>Diadem White</t>
  </si>
  <si>
    <t>86-01-0090</t>
  </si>
  <si>
    <t>Feuerland</t>
  </si>
  <si>
    <t>86-01-0043</t>
  </si>
  <si>
    <t>Friesia</t>
  </si>
  <si>
    <t>86-01-0286</t>
  </si>
  <si>
    <t>Geisha</t>
  </si>
  <si>
    <t>86-01-0269</t>
  </si>
  <si>
    <t>Golden Weding</t>
  </si>
  <si>
    <t>86-01-0203</t>
  </si>
  <si>
    <t>86-01-0096</t>
  </si>
  <si>
    <t>Jubile du Prince de Monaco</t>
  </si>
  <si>
    <t>желтый с малиновым кантом</t>
  </si>
  <si>
    <t>86-01-0145</t>
  </si>
  <si>
    <t>Kronborg</t>
  </si>
  <si>
    <t>оранжево-красный</t>
  </si>
  <si>
    <t>86-01-0188</t>
  </si>
  <si>
    <t>Laminuette</t>
  </si>
  <si>
    <t>сливочный, нежно-розовый, биколор</t>
  </si>
  <si>
    <t>86-01-0194</t>
  </si>
  <si>
    <t>Lana</t>
  </si>
  <si>
    <t>кремово-абрикосовый</t>
  </si>
  <si>
    <t>86-01-0089</t>
  </si>
  <si>
    <t>86-01-0193</t>
  </si>
  <si>
    <t>Leonardo da Vinсi</t>
  </si>
  <si>
    <t>86-01-0266</t>
  </si>
  <si>
    <t>Lets Celebrate</t>
  </si>
  <si>
    <t>фиолетовый, полосатый</t>
  </si>
  <si>
    <t>86-01-0058</t>
  </si>
  <si>
    <t>Lili Marleen</t>
  </si>
  <si>
    <t>54-08-0433</t>
  </si>
  <si>
    <t>Marie Curie</t>
  </si>
  <si>
    <t>абрикосово-розовый</t>
  </si>
  <si>
    <t>86-01-0199</t>
  </si>
  <si>
    <t>Mein Munchen</t>
  </si>
  <si>
    <t>биколор, красный, желтый</t>
  </si>
  <si>
    <t>54-08-0432</t>
  </si>
  <si>
    <t>Minerva</t>
  </si>
  <si>
    <t xml:space="preserve">Флорибунда </t>
  </si>
  <si>
    <t>86-01-0097</t>
  </si>
  <si>
    <t>86-01-0211</t>
  </si>
  <si>
    <t>Nicolas Hulot</t>
  </si>
  <si>
    <t>ярко желтый</t>
  </si>
  <si>
    <t>86-01-0044</t>
  </si>
  <si>
    <t>86-01-0192</t>
  </si>
  <si>
    <t>Orange Senta</t>
  </si>
  <si>
    <t>86-01-0189</t>
  </si>
  <si>
    <t>Pasadena</t>
  </si>
  <si>
    <t>полосатый, малиновый, кремовый</t>
  </si>
  <si>
    <t>86-01-0271</t>
  </si>
  <si>
    <t>Petito</t>
  </si>
  <si>
    <t>86-01-0201</t>
  </si>
  <si>
    <t>Poesie</t>
  </si>
  <si>
    <t>86-01-0208</t>
  </si>
  <si>
    <t xml:space="preserve">Rabelais </t>
  </si>
  <si>
    <t>86-01-0205</t>
  </si>
  <si>
    <t>Red Sensation</t>
  </si>
  <si>
    <t>86-01-0042</t>
  </si>
  <si>
    <t>Samba</t>
  </si>
  <si>
    <t>желто-красный</t>
  </si>
  <si>
    <t>86-01-0210</t>
  </si>
  <si>
    <t>Super Trouper</t>
  </si>
  <si>
    <t xml:space="preserve">оранжевый </t>
  </si>
  <si>
    <t>86-01-0060</t>
  </si>
  <si>
    <t xml:space="preserve">Tiara </t>
  </si>
  <si>
    <t>Миниатюрные</t>
  </si>
  <si>
    <t>86-01-0135</t>
  </si>
  <si>
    <t>Alba Meillandina</t>
  </si>
  <si>
    <t>86-01-0213</t>
  </si>
  <si>
    <t>86-01-0214</t>
  </si>
  <si>
    <t>Dorola</t>
  </si>
  <si>
    <t>86-01-0223</t>
  </si>
  <si>
    <t>Favourite Hit</t>
  </si>
  <si>
    <t>86-01-0263</t>
  </si>
  <si>
    <t>Flower Power Gold</t>
  </si>
  <si>
    <t>86-01-0222</t>
  </si>
  <si>
    <t>Gold Symphonie</t>
  </si>
  <si>
    <t>86-01-0117</t>
  </si>
  <si>
    <t>Lady Meiandina</t>
  </si>
  <si>
    <t>86-01-0215</t>
  </si>
  <si>
    <t>Orange Juwel</t>
  </si>
  <si>
    <t>розово-абрикосовый</t>
  </si>
  <si>
    <t>86-01-0220</t>
  </si>
  <si>
    <t>Red Det</t>
  </si>
  <si>
    <t>86-01-0146</t>
  </si>
  <si>
    <t>Sweet Symphony</t>
  </si>
  <si>
    <t xml:space="preserve">кремовый с вишневыми краями </t>
  </si>
  <si>
    <t>86-01-0219</t>
  </si>
  <si>
    <t>Sсhnee Princess</t>
  </si>
  <si>
    <t>86-01-0274</t>
  </si>
  <si>
    <t xml:space="preserve">Top Hit </t>
  </si>
  <si>
    <t>86-01-0217</t>
  </si>
  <si>
    <t>White Gem</t>
  </si>
  <si>
    <t>86-01-0216</t>
  </si>
  <si>
    <t>Zwergkonig</t>
  </si>
  <si>
    <t>Плетистые</t>
  </si>
  <si>
    <t>86-01-0099</t>
  </si>
  <si>
    <t>Amadeus</t>
  </si>
  <si>
    <t>Плетистая</t>
  </si>
  <si>
    <t>86-01-0046</t>
  </si>
  <si>
    <t>Baykal</t>
  </si>
  <si>
    <t>86-01-0098</t>
  </si>
  <si>
    <t>Brownie</t>
  </si>
  <si>
    <t>кофейно-розовый</t>
  </si>
  <si>
    <t>86-01-0227</t>
  </si>
  <si>
    <t xml:space="preserve">Carmen </t>
  </si>
  <si>
    <t>желто-оранжевый, биколор</t>
  </si>
  <si>
    <t>86-01-0224</t>
  </si>
  <si>
    <t>Casino</t>
  </si>
  <si>
    <t>86-01-0236</t>
  </si>
  <si>
    <t>Cocktail</t>
  </si>
  <si>
    <t>малиновый с желтым глазком</t>
  </si>
  <si>
    <t>86-01-0064</t>
  </si>
  <si>
    <t>Compassion</t>
  </si>
  <si>
    <t>86-01-0091</t>
  </si>
  <si>
    <t>Decor</t>
  </si>
  <si>
    <t>86-01-0092</t>
  </si>
  <si>
    <t>Don Juan</t>
  </si>
  <si>
    <t>86-01-0231</t>
  </si>
  <si>
    <t>Elfe</t>
  </si>
  <si>
    <t>зелновато-белый</t>
  </si>
  <si>
    <t>86-01-0100</t>
  </si>
  <si>
    <t>Eric Tabarly</t>
  </si>
  <si>
    <t xml:space="preserve">малиновый </t>
  </si>
  <si>
    <t>86-01-0234</t>
  </si>
  <si>
    <t>Gloriana</t>
  </si>
  <si>
    <t>86-01-0066</t>
  </si>
  <si>
    <t>Golden Gate</t>
  </si>
  <si>
    <t>86-01-0225</t>
  </si>
  <si>
    <t>Golden Shower</t>
  </si>
  <si>
    <t>86-01-0233</t>
  </si>
  <si>
    <t>Jasmina</t>
  </si>
  <si>
    <t>86-01-0235</t>
  </si>
  <si>
    <t>Kir Royal</t>
  </si>
  <si>
    <t>86-01-0067</t>
  </si>
  <si>
    <t>Laguna</t>
  </si>
  <si>
    <t xml:space="preserve">темно-розовый </t>
  </si>
  <si>
    <t>86-01-0232</t>
  </si>
  <si>
    <t>Naheglut</t>
  </si>
  <si>
    <t>86-01-0065</t>
  </si>
  <si>
    <t>New Dawn</t>
  </si>
  <si>
    <t>86-01-0237</t>
  </si>
  <si>
    <t>Palais Royal</t>
  </si>
  <si>
    <t xml:space="preserve">кремово-розовый </t>
  </si>
  <si>
    <t>86-01-0228</t>
  </si>
  <si>
    <t>Polka</t>
  </si>
  <si>
    <t>абрикосово-янтарный</t>
  </si>
  <si>
    <t>86-01-0230</t>
  </si>
  <si>
    <t>Schneewalzer</t>
  </si>
  <si>
    <t>86-01-0226</t>
  </si>
  <si>
    <t>Schwanensee</t>
  </si>
  <si>
    <t>86-01-0229</t>
  </si>
  <si>
    <t>Subra</t>
  </si>
  <si>
    <t>86-01-0081</t>
  </si>
  <si>
    <t>Sympathie</t>
  </si>
  <si>
    <t>86-01-0120</t>
  </si>
  <si>
    <t>Uetersener Klosterrose</t>
  </si>
  <si>
    <t>Шрабы</t>
  </si>
  <si>
    <t>86-01-0267</t>
  </si>
  <si>
    <t>Red Iceberg</t>
  </si>
  <si>
    <t>Полиантовая</t>
  </si>
  <si>
    <t>Почвопокровные</t>
  </si>
  <si>
    <t>86-01-0071</t>
  </si>
  <si>
    <t>86-01-0070</t>
  </si>
  <si>
    <t xml:space="preserve">Concerto </t>
  </si>
  <si>
    <t>оранжево-кремовый</t>
  </si>
  <si>
    <t>86-01-0138</t>
  </si>
  <si>
    <t>Douceur Normande</t>
  </si>
  <si>
    <t>86-01-0137</t>
  </si>
  <si>
    <t>Fuchsia</t>
  </si>
  <si>
    <t>86-01-0242</t>
  </si>
  <si>
    <t>86-01-0244</t>
  </si>
  <si>
    <t>Mini Eden</t>
  </si>
  <si>
    <t xml:space="preserve">нежно-розовый </t>
  </si>
  <si>
    <t>86-01-0072</t>
  </si>
  <si>
    <t>Nina Poulsen</t>
  </si>
  <si>
    <t>86-01-0041</t>
  </si>
  <si>
    <t>86-01-0150</t>
  </si>
  <si>
    <t>Scarlet</t>
  </si>
  <si>
    <t>86-01-0151</t>
  </si>
  <si>
    <t>Simonida</t>
  </si>
  <si>
    <t>огненно-красный</t>
  </si>
  <si>
    <t>86-01-0239</t>
  </si>
  <si>
    <t>86-01-0069</t>
  </si>
  <si>
    <t>The Fairy</t>
  </si>
  <si>
    <t>86-01-0243</t>
  </si>
  <si>
    <t>Tisa</t>
  </si>
  <si>
    <t>бордовый</t>
  </si>
  <si>
    <t>86-01-0240</t>
  </si>
  <si>
    <t>White Corvet</t>
  </si>
  <si>
    <t>86-01-0241</t>
  </si>
  <si>
    <t>Yesterday</t>
  </si>
  <si>
    <t>86-01-0245</t>
  </si>
  <si>
    <t>Angela</t>
  </si>
  <si>
    <t>86-01-0112</t>
  </si>
  <si>
    <t>Benvenuto</t>
  </si>
  <si>
    <t>86-01-0252</t>
  </si>
  <si>
    <t>Caramella</t>
  </si>
  <si>
    <t>86-01-0251</t>
  </si>
  <si>
    <t>Giardina</t>
  </si>
  <si>
    <t>86-01-0255</t>
  </si>
  <si>
    <t>Henrietta</t>
  </si>
  <si>
    <t>желтый / красный по краям</t>
  </si>
  <si>
    <t>86-01-0249</t>
  </si>
  <si>
    <t>Lucia</t>
  </si>
  <si>
    <t>86-01-0250</t>
  </si>
  <si>
    <t>Morgenrote</t>
  </si>
  <si>
    <t>86-01-0102</t>
  </si>
  <si>
    <t>Pierre de Ronsard</t>
  </si>
  <si>
    <t>86-01-0073</t>
  </si>
  <si>
    <t>86-01-0121</t>
  </si>
  <si>
    <t>86-01-0247</t>
  </si>
  <si>
    <t>86-01-0254</t>
  </si>
  <si>
    <t>Tequila</t>
  </si>
  <si>
    <t>86-01-0248</t>
  </si>
  <si>
    <t>The Queen Elizabeth</t>
  </si>
  <si>
    <t>86-01-0074</t>
  </si>
  <si>
    <t>Westerland</t>
  </si>
  <si>
    <t>Английские</t>
  </si>
  <si>
    <t>86-01-0076</t>
  </si>
  <si>
    <t>Abraham Darby</t>
  </si>
  <si>
    <t>Английская</t>
  </si>
  <si>
    <t>86-01-0261</t>
  </si>
  <si>
    <t>Crown Princess Margareta</t>
  </si>
  <si>
    <t>оранжево-желтый</t>
  </si>
  <si>
    <t>86-01-0077</t>
  </si>
  <si>
    <t>Falstaff</t>
  </si>
  <si>
    <t>86-01-0075</t>
  </si>
  <si>
    <t>Graham Thomas</t>
  </si>
  <si>
    <t>86-01-0139</t>
  </si>
  <si>
    <t>Old Port</t>
  </si>
  <si>
    <t>86-01-0258</t>
  </si>
  <si>
    <t>Old Tamora</t>
  </si>
  <si>
    <t>86-01-0256</t>
  </si>
  <si>
    <t>Old Heritage</t>
  </si>
  <si>
    <t>86-01-0273</t>
  </si>
  <si>
    <t>Sweet Dream</t>
  </si>
  <si>
    <t>86-01-0260</t>
  </si>
  <si>
    <t>Teasing Georgia</t>
  </si>
  <si>
    <t>кремово-желтый</t>
  </si>
  <si>
    <t>86-01-0259</t>
  </si>
  <si>
    <t>The Pilgrim</t>
  </si>
  <si>
    <t>86-01-0257</t>
  </si>
  <si>
    <t>William Shakespeare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</si>
  <si>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</si>
  <si>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</si>
  <si>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</si>
  <si>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</si>
  <si>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</si>
  <si>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</si>
  <si>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</si>
  <si>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</si>
  <si>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</si>
  <si>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</si>
  <si>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</si>
  <si>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</si>
  <si>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</si>
  <si>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</si>
  <si>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</si>
  <si>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</si>
  <si>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</si>
  <si>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</si>
  <si>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</si>
  <si>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</si>
  <si>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</si>
  <si>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</si>
  <si>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</si>
  <si>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</si>
  <si>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</si>
  <si>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</si>
  <si>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</si>
  <si>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</si>
  <si>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</si>
  <si>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</si>
  <si>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</si>
  <si>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</si>
  <si>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</si>
  <si>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</si>
  <si>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</si>
  <si>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</si>
  <si>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</si>
  <si>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</si>
  <si>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</si>
  <si>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</si>
  <si>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</si>
  <si>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</si>
  <si>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</si>
  <si>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</si>
  <si>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</si>
  <si>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</si>
  <si>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</si>
  <si>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</si>
  <si>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</si>
  <si>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</si>
  <si>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</si>
  <si>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</si>
  <si>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</si>
  <si>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</si>
  <si>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</si>
  <si>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</si>
  <si>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</si>
  <si>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</si>
  <si>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</si>
  <si>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</si>
  <si>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</si>
  <si>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</si>
  <si>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</si>
  <si>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</si>
  <si>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</si>
  <si>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</si>
  <si>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</si>
  <si>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</si>
  <si>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</si>
  <si>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</si>
  <si>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</si>
  <si>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</si>
  <si>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</si>
  <si>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46-122-0028</t>
  </si>
  <si>
    <t>46-122-0027</t>
  </si>
  <si>
    <t>46-122-0052</t>
  </si>
  <si>
    <t xml:space="preserve">Glamis Castle </t>
  </si>
  <si>
    <t>46-122-0029</t>
  </si>
  <si>
    <t>46-122-0030</t>
  </si>
  <si>
    <t>46-122-0053</t>
  </si>
  <si>
    <t xml:space="preserve">Darcey Bussell </t>
  </si>
  <si>
    <t>46-122-0031</t>
  </si>
  <si>
    <t>46-122-0033</t>
  </si>
  <si>
    <t>46-122-0034</t>
  </si>
  <si>
    <t>46-122-0035</t>
  </si>
  <si>
    <t>46-122-0036</t>
  </si>
  <si>
    <t>46-122-0054</t>
  </si>
  <si>
    <t>Emanuel (Crocus rose)</t>
  </si>
  <si>
    <t>46-122-0038</t>
  </si>
  <si>
    <t>46-122-0055</t>
  </si>
  <si>
    <t>Summer Song</t>
  </si>
  <si>
    <t>46-122-0039</t>
  </si>
  <si>
    <t>46-122-0056</t>
  </si>
  <si>
    <t>Boscobel</t>
  </si>
  <si>
    <t>46-122-0057</t>
  </si>
  <si>
    <t>Charlotte</t>
  </si>
  <si>
    <t>46-122-0040</t>
  </si>
  <si>
    <t>46-122-0041</t>
  </si>
  <si>
    <t>46-122-0042</t>
  </si>
  <si>
    <t>46-122-0043</t>
  </si>
  <si>
    <t>46-122-0051</t>
  </si>
  <si>
    <t>46-122-0044</t>
  </si>
  <si>
    <t>46-122-0045</t>
  </si>
  <si>
    <t>46-122-0046</t>
  </si>
  <si>
    <t>46-122-0047</t>
  </si>
  <si>
    <t>46-122-0048</t>
  </si>
  <si>
    <t>46-122-0049</t>
  </si>
  <si>
    <t>46-122-0050</t>
  </si>
  <si>
    <t>Английские розы от русских производителей</t>
  </si>
  <si>
    <t xml:space="preserve">Abraham Dharby  </t>
  </si>
  <si>
    <t>RUS</t>
  </si>
  <si>
    <t xml:space="preserve">Alan Titchmarsh  </t>
  </si>
  <si>
    <t xml:space="preserve">Benjamin Britten  </t>
  </si>
  <si>
    <t xml:space="preserve">Charles Austin  </t>
  </si>
  <si>
    <t xml:space="preserve">Charles Darwin  </t>
  </si>
  <si>
    <t xml:space="preserve">Christina  </t>
  </si>
  <si>
    <t xml:space="preserve">Falstaff  </t>
  </si>
  <si>
    <t xml:space="preserve">Golden Celebration  </t>
  </si>
  <si>
    <t>медно-желтый</t>
  </si>
  <si>
    <t xml:space="preserve">Graham Thomas  </t>
  </si>
  <si>
    <t xml:space="preserve">Heritage  </t>
  </si>
  <si>
    <t xml:space="preserve">L.D.Braithwaite  </t>
  </si>
  <si>
    <t>малиново-красный</t>
  </si>
  <si>
    <t xml:space="preserve">Lady of shalott  </t>
  </si>
  <si>
    <t>лососевый с золотистой изнанкой</t>
  </si>
  <si>
    <t xml:space="preserve">Mary Rose  </t>
  </si>
  <si>
    <t xml:space="preserve">Munstead Wood  </t>
  </si>
  <si>
    <t xml:space="preserve">Pat austin  </t>
  </si>
  <si>
    <t xml:space="preserve">Sir John Betjeman  </t>
  </si>
  <si>
    <t xml:space="preserve">Spirit of Freedom  </t>
  </si>
  <si>
    <t xml:space="preserve">Teasing Georgia  </t>
  </si>
  <si>
    <t xml:space="preserve">Tess of the D'urbervilles   </t>
  </si>
  <si>
    <t xml:space="preserve">The Alnwick Rose  </t>
  </si>
  <si>
    <t xml:space="preserve">William Shakespeare  </t>
  </si>
  <si>
    <t xml:space="preserve">Winchester Cathedral  </t>
  </si>
  <si>
    <t xml:space="preserve">Wisley 2008  </t>
  </si>
  <si>
    <t>Русские производители:</t>
  </si>
  <si>
    <t>Сумма за розы (RUS)</t>
  </si>
  <si>
    <t>Количество (RUS)</t>
  </si>
  <si>
    <t>Количество коробок (для саженцев без упаковки корневой системы)</t>
  </si>
  <si>
    <t>Итоговая сумма (русские производители)</t>
  </si>
  <si>
    <t>подтверждение 15.12.2021</t>
  </si>
  <si>
    <t>лососевый</t>
  </si>
  <si>
    <t>нежно-желтый, белый, кремовый</t>
  </si>
  <si>
    <t>ярко-оранжевый</t>
  </si>
  <si>
    <t>Сумма за упаковку корневой системы</t>
  </si>
  <si>
    <t>Упаковка торф+пленка (BEL, SRB)</t>
  </si>
  <si>
    <t>Упаковка торф+пленка (RUS)</t>
  </si>
  <si>
    <t>Доступно к заказу 03.11.2021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</si>
</sst>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[$₽-419]_-;\-* #,##0.00\ [$₽-419]_-;_-* \-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  <numFmt numFmtId="167" formatCode="#,##0.00_р_."/>
  </numFmts>
  <fonts count="85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Charcoal CY"/>
      <family val="2"/>
      <charset val="204"/>
    </font>
    <font>
      <sz val="8"/>
      <name val="Arial"/>
      <family val="2"/>
      <charset val="1"/>
    </font>
    <font>
      <b/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24"/>
      <color rgb="FF000000"/>
      <name val="Arial"/>
      <family val="2"/>
      <charset val="1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u/>
      <sz val="11"/>
      <color rgb="FFFF0000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b/>
      <sz val="1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name val="Arial"/>
      <family val="2"/>
      <charset val="1"/>
    </font>
    <font>
      <sz val="11"/>
      <name val="Arial"/>
      <family val="2"/>
      <charset val="204"/>
    </font>
    <font>
      <b/>
      <sz val="11"/>
      <color rgb="FF000000"/>
      <name val="Arial Narrow"/>
      <family val="2"/>
      <charset val="1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1"/>
    </font>
    <font>
      <b/>
      <sz val="10"/>
      <color rgb="FF59595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color rgb="FF2E75B6"/>
      <name val="Calibri"/>
      <family val="2"/>
      <charset val="1"/>
    </font>
    <font>
      <sz val="10"/>
      <color rgb="FF000000"/>
      <name val="Arial"/>
      <family val="2"/>
      <charset val="204"/>
    </font>
    <font>
      <sz val="12"/>
      <name val="ArialMT"/>
      <family val="2"/>
      <charset val="204"/>
    </font>
    <font>
      <u/>
      <sz val="10"/>
      <color rgb="FF0070C0"/>
      <name val="Calibri"/>
      <family val="2"/>
      <charset val="1"/>
    </font>
    <font>
      <u/>
      <sz val="11"/>
      <color rgb="FF2E75B6"/>
      <name val="Calibri"/>
      <family val="2"/>
      <charset val="1"/>
    </font>
    <font>
      <sz val="10"/>
      <color rgb="FFA6A6A6"/>
      <name val="Arial"/>
      <family val="2"/>
      <charset val="204"/>
    </font>
    <font>
      <b/>
      <sz val="10"/>
      <color rgb="FFA6A6A6"/>
      <name val="Arial"/>
      <family val="2"/>
      <charset val="204"/>
    </font>
    <font>
      <b/>
      <i/>
      <sz val="10"/>
      <color rgb="FFA6A6A6"/>
      <name val="Arial"/>
      <family val="2"/>
      <charset val="204"/>
    </font>
    <font>
      <sz val="10.5"/>
      <color rgb="FF000000"/>
      <name val="Arial"/>
      <family val="2"/>
      <charset val="204"/>
    </font>
    <font>
      <u/>
      <sz val="10"/>
      <color rgb="FF0563C1"/>
      <name val="Calibri"/>
      <family val="2"/>
      <charset val="204"/>
    </font>
    <font>
      <sz val="10.5"/>
      <color rgb="FF000000"/>
      <name val="Arial"/>
      <family val="2"/>
      <charset val="1"/>
    </font>
    <font>
      <b/>
      <sz val="10.5"/>
      <color rgb="FF000000"/>
      <name val="Arial"/>
      <family val="2"/>
      <charset val="1"/>
    </font>
    <font>
      <i/>
      <sz val="9"/>
      <color rgb="FF000000"/>
      <name val="Calibri"/>
      <family val="2"/>
      <charset val="204"/>
    </font>
    <font>
      <i/>
      <sz val="9"/>
      <color rgb="FF545454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sz val="12"/>
      <color rgb="FF000000"/>
      <name val="Bahnschrift SemiLight SemiConde"/>
      <family val="2"/>
      <charset val="204"/>
    </font>
    <font>
      <b/>
      <i/>
      <sz val="12"/>
      <color rgb="FF000000"/>
      <name val="Bahnschrift SemiLight SemiConde"/>
      <family val="2"/>
      <charset val="204"/>
    </font>
    <font>
      <sz val="11"/>
      <color rgb="FF3A3A3A"/>
      <name val="Calibri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u/>
      <sz val="10"/>
      <color theme="0" tint="-0.499984740745262"/>
      <name val="Calibri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  <font>
      <u/>
      <sz val="11"/>
      <color theme="0" tint="-0.499984740745262"/>
      <name val="Calibri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b/>
      <i/>
      <sz val="10"/>
      <color theme="0" tint="-0.34998626667073579"/>
      <name val="Arial"/>
      <family val="2"/>
      <charset val="204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b/>
      <sz val="10.5"/>
      <color theme="1"/>
      <name val="Arial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  <charset val="204"/>
    </font>
    <font>
      <b/>
      <sz val="10.5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0" fontId="19" fillId="0" borderId="0" applyBorder="0" applyProtection="0"/>
    <xf numFmtId="0" fontId="6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72" fillId="0" borderId="0"/>
    <xf numFmtId="0" fontId="73" fillId="0" borderId="0"/>
    <xf numFmtId="0" fontId="1" fillId="0" borderId="0"/>
  </cellStyleXfs>
  <cellXfs count="201">
    <xf numFmtId="0" fontId="0" fillId="0" borderId="0" xfId="0"/>
    <xf numFmtId="0" fontId="3" fillId="0" borderId="0" xfId="3"/>
    <xf numFmtId="0" fontId="3" fillId="0" borderId="0" xfId="3" applyAlignment="1">
      <alignment horizontal="left" indent="1"/>
    </xf>
    <xf numFmtId="0" fontId="3" fillId="0" borderId="0" xfId="3" applyAlignment="1">
      <alignment horizontal="center" vertical="center"/>
    </xf>
    <xf numFmtId="0" fontId="9" fillId="0" borderId="0" xfId="3" applyFont="1" applyAlignment="1">
      <alignment horizontal="center"/>
    </xf>
    <xf numFmtId="0" fontId="3" fillId="0" borderId="0" xfId="3" applyAlignment="1">
      <alignment horizontal="left"/>
    </xf>
    <xf numFmtId="0" fontId="3" fillId="0" borderId="0" xfId="3" applyAlignment="1">
      <alignment wrapText="1"/>
    </xf>
    <xf numFmtId="0" fontId="10" fillId="0" borderId="0" xfId="3" applyFont="1"/>
    <xf numFmtId="0" fontId="10" fillId="0" borderId="0" xfId="3" applyFont="1" applyAlignment="1">
      <alignment horizontal="left" indent="1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2" fontId="12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2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 applyAlignment="1">
      <alignment wrapText="1"/>
    </xf>
    <xf numFmtId="2" fontId="14" fillId="0" borderId="0" xfId="3" applyNumberFormat="1" applyFont="1" applyBorder="1" applyAlignment="1" applyProtection="1">
      <alignment horizontal="center" vertical="top"/>
    </xf>
    <xf numFmtId="2" fontId="15" fillId="0" borderId="0" xfId="3" applyNumberFormat="1" applyFont="1" applyBorder="1" applyAlignment="1" applyProtection="1">
      <alignment horizontal="center" vertical="top"/>
    </xf>
    <xf numFmtId="2" fontId="14" fillId="0" borderId="0" xfId="3" applyNumberFormat="1" applyFont="1" applyBorder="1" applyAlignment="1" applyProtection="1">
      <alignment horizontal="left" vertical="top" indent="1"/>
    </xf>
    <xf numFmtId="2" fontId="14" fillId="0" borderId="0" xfId="3" applyNumberFormat="1" applyFont="1" applyBorder="1" applyAlignment="1" applyProtection="1">
      <alignment horizontal="center" vertical="center"/>
    </xf>
    <xf numFmtId="2" fontId="16" fillId="0" borderId="0" xfId="3" applyNumberFormat="1" applyFont="1" applyBorder="1" applyAlignment="1" applyProtection="1">
      <alignment horizontal="center" vertical="top"/>
    </xf>
    <xf numFmtId="2" fontId="14" fillId="0" borderId="0" xfId="3" applyNumberFormat="1" applyFont="1" applyBorder="1" applyAlignment="1" applyProtection="1">
      <alignment horizontal="left" vertical="top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2" fontId="14" fillId="0" borderId="0" xfId="3" applyNumberFormat="1" applyFont="1" applyBorder="1" applyAlignment="1" applyProtection="1">
      <alignment horizontal="left" vertical="top" wrapText="1"/>
    </xf>
    <xf numFmtId="0" fontId="17" fillId="0" borderId="0" xfId="0" applyFont="1" applyAlignment="1" applyProtection="1">
      <alignment horizontal="right" vertical="center" indent="1"/>
      <protection locked="0"/>
    </xf>
    <xf numFmtId="0" fontId="21" fillId="0" borderId="0" xfId="12" applyFont="1" applyAlignment="1">
      <alignment horizontal="left"/>
    </xf>
    <xf numFmtId="0" fontId="21" fillId="0" borderId="0" xfId="17" applyFont="1" applyBorder="1" applyAlignment="1" applyProtection="1">
      <alignment horizontal="left" vertical="center" indent="1"/>
      <protection locked="0"/>
    </xf>
    <xf numFmtId="0" fontId="7" fillId="0" borderId="0" xfId="14"/>
    <xf numFmtId="0" fontId="23" fillId="0" borderId="0" xfId="12" applyFont="1" applyAlignment="1">
      <alignment horizontal="left"/>
    </xf>
    <xf numFmtId="0" fontId="12" fillId="0" borderId="0" xfId="3" applyFont="1" applyAlignment="1">
      <alignment horizontal="left" indent="1"/>
    </xf>
    <xf numFmtId="0" fontId="25" fillId="0" borderId="0" xfId="12" applyFont="1" applyAlignment="1">
      <alignment horizontal="left"/>
    </xf>
    <xf numFmtId="0" fontId="26" fillId="0" borderId="0" xfId="3" applyFont="1"/>
    <xf numFmtId="0" fontId="25" fillId="0" borderId="0" xfId="17" applyFont="1" applyBorder="1" applyAlignment="1" applyProtection="1">
      <alignment horizontal="left" vertical="center" indent="1"/>
      <protection locked="0"/>
    </xf>
    <xf numFmtId="0" fontId="7" fillId="0" borderId="0" xfId="14" applyAlignment="1">
      <alignment horizontal="left"/>
    </xf>
    <xf numFmtId="0" fontId="28" fillId="0" borderId="0" xfId="3" applyFont="1" applyBorder="1" applyAlignment="1" applyProtection="1">
      <alignment horizontal="left" vertical="center"/>
    </xf>
    <xf numFmtId="0" fontId="30" fillId="0" borderId="0" xfId="7" applyFont="1"/>
    <xf numFmtId="165" fontId="10" fillId="0" borderId="0" xfId="3" applyNumberFormat="1" applyFont="1"/>
    <xf numFmtId="0" fontId="31" fillId="3" borderId="0" xfId="6" applyFont="1" applyFill="1" applyBorder="1" applyAlignment="1" applyProtection="1">
      <alignment horizontal="left" vertical="center"/>
    </xf>
    <xf numFmtId="0" fontId="10" fillId="0" borderId="0" xfId="3" applyFont="1" applyAlignment="1">
      <alignment horizontal="center" vertical="top" wrapText="1"/>
    </xf>
    <xf numFmtId="0" fontId="32" fillId="2" borderId="2" xfId="3" applyFont="1" applyFill="1" applyBorder="1" applyAlignment="1" applyProtection="1">
      <alignment horizontal="center" vertical="top" wrapText="1"/>
    </xf>
    <xf numFmtId="0" fontId="32" fillId="2" borderId="2" xfId="3" applyFont="1" applyFill="1" applyBorder="1" applyAlignment="1" applyProtection="1">
      <alignment horizontal="left" vertical="top" wrapText="1" indent="1"/>
    </xf>
    <xf numFmtId="2" fontId="12" fillId="2" borderId="2" xfId="3" applyNumberFormat="1" applyFont="1" applyFill="1" applyBorder="1" applyAlignment="1">
      <alignment horizontal="center" vertical="top" wrapText="1"/>
    </xf>
    <xf numFmtId="167" fontId="33" fillId="2" borderId="2" xfId="14" applyNumberFormat="1" applyFont="1" applyFill="1" applyBorder="1" applyAlignment="1">
      <alignment horizontal="center" vertical="top" wrapText="1"/>
    </xf>
    <xf numFmtId="0" fontId="32" fillId="2" borderId="2" xfId="3" applyFont="1" applyFill="1" applyBorder="1" applyAlignment="1">
      <alignment horizontal="center" vertical="top" wrapText="1"/>
    </xf>
    <xf numFmtId="0" fontId="34" fillId="2" borderId="2" xfId="14" applyFont="1" applyFill="1" applyBorder="1" applyAlignment="1">
      <alignment horizontal="center" vertical="top" wrapText="1"/>
    </xf>
    <xf numFmtId="2" fontId="32" fillId="2" borderId="2" xfId="3" applyNumberFormat="1" applyFont="1" applyFill="1" applyBorder="1" applyAlignment="1">
      <alignment horizontal="center" vertical="top" wrapText="1"/>
    </xf>
    <xf numFmtId="0" fontId="36" fillId="2" borderId="1" xfId="3" applyFont="1" applyFill="1" applyBorder="1" applyAlignment="1" applyProtection="1">
      <alignment horizontal="left" vertical="center"/>
    </xf>
    <xf numFmtId="0" fontId="36" fillId="2" borderId="4" xfId="3" applyFont="1" applyFill="1" applyBorder="1" applyAlignment="1" applyProtection="1">
      <alignment horizontal="left" vertical="center"/>
    </xf>
    <xf numFmtId="0" fontId="32" fillId="2" borderId="4" xfId="3" applyFont="1" applyFill="1" applyBorder="1" applyAlignment="1" applyProtection="1">
      <alignment horizontal="left" vertical="top" wrapText="1" indent="1"/>
    </xf>
    <xf numFmtId="0" fontId="32" fillId="2" borderId="4" xfId="3" applyFont="1" applyFill="1" applyBorder="1" applyAlignment="1" applyProtection="1">
      <alignment horizontal="center" vertical="top" wrapText="1"/>
    </xf>
    <xf numFmtId="2" fontId="12" fillId="2" borderId="4" xfId="3" applyNumberFormat="1" applyFont="1" applyFill="1" applyBorder="1" applyAlignment="1">
      <alignment horizontal="center" vertical="top" wrapText="1"/>
    </xf>
    <xf numFmtId="0" fontId="37" fillId="2" borderId="4" xfId="3" applyFont="1" applyFill="1" applyBorder="1" applyAlignment="1">
      <alignment horizontal="center" vertical="center" wrapText="1"/>
    </xf>
    <xf numFmtId="2" fontId="32" fillId="2" borderId="4" xfId="3" applyNumberFormat="1" applyFont="1" applyFill="1" applyBorder="1" applyAlignment="1">
      <alignment horizontal="center" vertical="top" wrapText="1"/>
    </xf>
    <xf numFmtId="0" fontId="32" fillId="2" borderId="5" xfId="3" applyFont="1" applyFill="1" applyBorder="1" applyAlignment="1" applyProtection="1">
      <alignment horizontal="left" vertical="top" wrapText="1"/>
    </xf>
    <xf numFmtId="0" fontId="32" fillId="3" borderId="1" xfId="3" applyFont="1" applyFill="1" applyBorder="1"/>
    <xf numFmtId="0" fontId="38" fillId="0" borderId="1" xfId="1" applyFont="1" applyBorder="1" applyAlignment="1" applyProtection="1">
      <alignment horizontal="center" vertical="center"/>
    </xf>
    <xf numFmtId="0" fontId="32" fillId="0" borderId="1" xfId="3" applyFont="1" applyBorder="1" applyAlignment="1">
      <alignment horizontal="left" indent="1"/>
    </xf>
    <xf numFmtId="0" fontId="32" fillId="0" borderId="1" xfId="3" applyFont="1" applyBorder="1" applyAlignment="1">
      <alignment horizontal="center"/>
    </xf>
    <xf numFmtId="2" fontId="12" fillId="0" borderId="1" xfId="3" applyNumberFormat="1" applyFont="1" applyBorder="1" applyAlignment="1">
      <alignment horizontal="center"/>
    </xf>
    <xf numFmtId="3" fontId="12" fillId="0" borderId="1" xfId="3" applyNumberFormat="1" applyFont="1" applyBorder="1" applyAlignment="1">
      <alignment horizontal="center"/>
    </xf>
    <xf numFmtId="0" fontId="28" fillId="2" borderId="1" xfId="2" applyFont="1" applyFill="1" applyBorder="1" applyAlignment="1">
      <alignment horizontal="center" vertical="center"/>
    </xf>
    <xf numFmtId="0" fontId="32" fillId="3" borderId="1" xfId="14" applyFont="1" applyFill="1" applyBorder="1" applyAlignment="1" applyProtection="1">
      <alignment horizontal="right" indent="4"/>
      <protection locked="0"/>
    </xf>
    <xf numFmtId="165" fontId="32" fillId="3" borderId="1" xfId="14" applyNumberFormat="1" applyFont="1" applyFill="1" applyBorder="1" applyAlignment="1" applyProtection="1">
      <alignment horizontal="right"/>
      <protection locked="0"/>
    </xf>
    <xf numFmtId="0" fontId="32" fillId="0" borderId="1" xfId="3" applyFont="1" applyBorder="1" applyAlignment="1">
      <alignment horizontal="left" wrapText="1"/>
    </xf>
    <xf numFmtId="0" fontId="39" fillId="0" borderId="0" xfId="3" applyFont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0" fontId="40" fillId="0" borderId="0" xfId="3" applyFont="1"/>
    <xf numFmtId="0" fontId="19" fillId="0" borderId="1" xfId="1" applyFont="1" applyBorder="1" applyAlignment="1" applyProtection="1">
      <alignment horizontal="center" vertical="center"/>
    </xf>
    <xf numFmtId="0" fontId="41" fillId="0" borderId="1" xfId="1" applyFont="1" applyBorder="1" applyAlignment="1" applyProtection="1">
      <alignment horizontal="center" vertical="center"/>
    </xf>
    <xf numFmtId="0" fontId="42" fillId="0" borderId="1" xfId="1" applyFont="1" applyBorder="1" applyAlignment="1" applyProtection="1">
      <alignment horizontal="center" vertical="center"/>
    </xf>
    <xf numFmtId="0" fontId="43" fillId="2" borderId="4" xfId="3" applyFont="1" applyFill="1" applyBorder="1" applyAlignment="1" applyProtection="1">
      <alignment horizontal="left" vertical="top" wrapText="1" indent="1"/>
    </xf>
    <xf numFmtId="0" fontId="43" fillId="2" borderId="4" xfId="3" applyFont="1" applyFill="1" applyBorder="1" applyAlignment="1" applyProtection="1">
      <alignment horizontal="center" vertical="top" wrapText="1"/>
    </xf>
    <xf numFmtId="2" fontId="44" fillId="2" borderId="4" xfId="3" applyNumberFormat="1" applyFont="1" applyFill="1" applyBorder="1" applyAlignment="1">
      <alignment horizontal="center" vertical="top" wrapText="1"/>
    </xf>
    <xf numFmtId="0" fontId="45" fillId="2" borderId="4" xfId="3" applyFont="1" applyFill="1" applyBorder="1" applyAlignment="1">
      <alignment horizontal="center" vertical="center" wrapText="1"/>
    </xf>
    <xf numFmtId="2" fontId="43" fillId="2" borderId="4" xfId="3" applyNumberFormat="1" applyFont="1" applyFill="1" applyBorder="1" applyAlignment="1">
      <alignment horizontal="center" vertical="top" wrapText="1"/>
    </xf>
    <xf numFmtId="0" fontId="43" fillId="2" borderId="5" xfId="3" applyFont="1" applyFill="1" applyBorder="1" applyAlignment="1" applyProtection="1">
      <alignment horizontal="left" vertical="top" wrapText="1"/>
    </xf>
    <xf numFmtId="0" fontId="32" fillId="0" borderId="4" xfId="3" applyFont="1" applyBorder="1" applyAlignment="1">
      <alignment horizontal="left" indent="1"/>
    </xf>
    <xf numFmtId="0" fontId="46" fillId="2" borderId="1" xfId="3" applyFont="1" applyFill="1" applyBorder="1" applyAlignment="1">
      <alignment vertical="center"/>
    </xf>
    <xf numFmtId="0" fontId="47" fillId="2" borderId="1" xfId="1" applyFont="1" applyFill="1" applyBorder="1" applyAlignment="1" applyProtection="1">
      <alignment horizontal="center" vertical="top"/>
    </xf>
    <xf numFmtId="0" fontId="48" fillId="2" borderId="1" xfId="0" applyFont="1" applyFill="1" applyBorder="1" applyAlignment="1">
      <alignment horizontal="left" vertical="center" indent="1"/>
    </xf>
    <xf numFmtId="49" fontId="48" fillId="2" borderId="1" xfId="0" applyNumberFormat="1" applyFont="1" applyFill="1" applyBorder="1" applyAlignment="1">
      <alignment horizontal="center" vertical="center"/>
    </xf>
    <xf numFmtId="0" fontId="48" fillId="2" borderId="1" xfId="3" applyFont="1" applyFill="1" applyBorder="1" applyAlignment="1">
      <alignment horizontal="center" vertical="center"/>
    </xf>
    <xf numFmtId="0" fontId="49" fillId="2" borderId="1" xfId="3" applyFont="1" applyFill="1" applyBorder="1" applyAlignment="1">
      <alignment horizontal="center" vertical="center"/>
    </xf>
    <xf numFmtId="2" fontId="46" fillId="2" borderId="1" xfId="3" applyNumberFormat="1" applyFont="1" applyFill="1" applyBorder="1" applyAlignment="1">
      <alignment horizontal="center" vertical="center"/>
    </xf>
    <xf numFmtId="0" fontId="30" fillId="2" borderId="1" xfId="3" applyFont="1" applyFill="1" applyBorder="1" applyAlignment="1">
      <alignment horizontal="center" vertical="center"/>
    </xf>
    <xf numFmtId="2" fontId="48" fillId="2" borderId="1" xfId="3" applyNumberFormat="1" applyFont="1" applyFill="1" applyBorder="1" applyAlignment="1">
      <alignment horizontal="center" vertical="center"/>
    </xf>
    <xf numFmtId="0" fontId="28" fillId="2" borderId="1" xfId="3" applyFont="1" applyFill="1" applyBorder="1" applyAlignment="1">
      <alignment horizontal="center" vertical="center"/>
    </xf>
    <xf numFmtId="165" fontId="48" fillId="2" borderId="1" xfId="3" applyNumberFormat="1" applyFont="1" applyFill="1" applyBorder="1" applyAlignment="1">
      <alignment horizontal="center" vertical="center"/>
    </xf>
    <xf numFmtId="0" fontId="4" fillId="0" borderId="0" xfId="6"/>
    <xf numFmtId="0" fontId="4" fillId="0" borderId="0" xfId="6" applyBorder="1"/>
    <xf numFmtId="0" fontId="4" fillId="0" borderId="6" xfId="6" applyBorder="1"/>
    <xf numFmtId="0" fontId="4" fillId="0" borderId="7" xfId="6" applyBorder="1"/>
    <xf numFmtId="0" fontId="4" fillId="0" borderId="8" xfId="6" applyBorder="1"/>
    <xf numFmtId="0" fontId="4" fillId="0" borderId="9" xfId="6" applyBorder="1"/>
    <xf numFmtId="0" fontId="4" fillId="0" borderId="10" xfId="6" applyBorder="1"/>
    <xf numFmtId="0" fontId="50" fillId="0" borderId="0" xfId="6" applyFont="1" applyBorder="1"/>
    <xf numFmtId="0" fontId="51" fillId="0" borderId="9" xfId="6" applyFont="1" applyBorder="1"/>
    <xf numFmtId="0" fontId="51" fillId="0" borderId="0" xfId="6" applyFont="1" applyBorder="1"/>
    <xf numFmtId="0" fontId="50" fillId="0" borderId="10" xfId="6" applyFont="1" applyBorder="1"/>
    <xf numFmtId="0" fontId="52" fillId="0" borderId="0" xfId="6" applyFont="1" applyBorder="1"/>
    <xf numFmtId="0" fontId="52" fillId="0" borderId="10" xfId="6" applyFont="1" applyBorder="1"/>
    <xf numFmtId="0" fontId="53" fillId="0" borderId="9" xfId="6" applyFont="1" applyBorder="1"/>
    <xf numFmtId="0" fontId="54" fillId="0" borderId="0" xfId="6" applyFont="1" applyBorder="1"/>
    <xf numFmtId="0" fontId="55" fillId="4" borderId="9" xfId="6" applyFont="1" applyFill="1" applyBorder="1" applyAlignment="1">
      <alignment horizontal="right"/>
    </xf>
    <xf numFmtId="0" fontId="55" fillId="0" borderId="0" xfId="6" applyFont="1" applyBorder="1"/>
    <xf numFmtId="0" fontId="54" fillId="0" borderId="10" xfId="6" applyFont="1" applyBorder="1"/>
    <xf numFmtId="0" fontId="56" fillId="0" borderId="0" xfId="6" applyFont="1" applyBorder="1"/>
    <xf numFmtId="0" fontId="57" fillId="4" borderId="9" xfId="6" applyFont="1" applyFill="1" applyBorder="1" applyAlignment="1">
      <alignment horizontal="left"/>
    </xf>
    <xf numFmtId="0" fontId="59" fillId="0" borderId="0" xfId="6" applyFont="1" applyBorder="1"/>
    <xf numFmtId="0" fontId="60" fillId="0" borderId="0" xfId="6" applyFont="1" applyBorder="1"/>
    <xf numFmtId="0" fontId="57" fillId="0" borderId="0" xfId="6" applyFont="1" applyBorder="1" applyAlignment="1">
      <alignment horizontal="left"/>
    </xf>
    <xf numFmtId="0" fontId="56" fillId="0" borderId="10" xfId="6" applyFont="1" applyBorder="1"/>
    <xf numFmtId="0" fontId="56" fillId="0" borderId="0" xfId="6" applyFont="1" applyBorder="1" applyAlignment="1"/>
    <xf numFmtId="0" fontId="60" fillId="4" borderId="9" xfId="6" applyFont="1" applyFill="1" applyBorder="1" applyAlignment="1"/>
    <xf numFmtId="0" fontId="61" fillId="0" borderId="0" xfId="6" applyFont="1" applyBorder="1" applyAlignment="1">
      <alignment horizontal="left" indent="4"/>
    </xf>
    <xf numFmtId="0" fontId="60" fillId="0" borderId="0" xfId="6" applyFont="1" applyBorder="1" applyAlignment="1"/>
    <xf numFmtId="0" fontId="60" fillId="0" borderId="0" xfId="6" applyFont="1" applyBorder="1" applyAlignment="1">
      <alignment horizontal="right"/>
    </xf>
    <xf numFmtId="0" fontId="61" fillId="0" borderId="0" xfId="6" applyFont="1" applyBorder="1" applyAlignment="1">
      <alignment horizontal="left"/>
    </xf>
    <xf numFmtId="0" fontId="56" fillId="0" borderId="10" xfId="6" applyFont="1" applyBorder="1" applyAlignment="1"/>
    <xf numFmtId="0" fontId="62" fillId="0" borderId="0" xfId="6" applyFont="1" applyBorder="1" applyAlignment="1">
      <alignment vertical="center"/>
    </xf>
    <xf numFmtId="0" fontId="4" fillId="0" borderId="0" xfId="6" applyFont="1" applyBorder="1"/>
    <xf numFmtId="0" fontId="63" fillId="4" borderId="9" xfId="6" applyFont="1" applyFill="1" applyBorder="1"/>
    <xf numFmtId="0" fontId="63" fillId="0" borderId="0" xfId="6" applyFont="1" applyBorder="1"/>
    <xf numFmtId="0" fontId="4" fillId="0" borderId="10" xfId="6" applyFont="1" applyBorder="1"/>
    <xf numFmtId="0" fontId="4" fillId="0" borderId="0" xfId="6" applyBorder="1" applyAlignment="1"/>
    <xf numFmtId="0" fontId="4" fillId="4" borderId="9" xfId="6" applyFill="1" applyBorder="1"/>
    <xf numFmtId="0" fontId="20" fillId="0" borderId="0" xfId="6" applyFont="1" applyBorder="1"/>
    <xf numFmtId="0" fontId="54" fillId="4" borderId="9" xfId="6" applyFont="1" applyFill="1" applyBorder="1" applyAlignment="1">
      <alignment horizontal="right"/>
    </xf>
    <xf numFmtId="0" fontId="64" fillId="0" borderId="0" xfId="6" applyFont="1" applyBorder="1" applyAlignment="1">
      <alignment horizontal="left"/>
    </xf>
    <xf numFmtId="0" fontId="20" fillId="0" borderId="10" xfId="6" applyFont="1" applyBorder="1"/>
    <xf numFmtId="0" fontId="20" fillId="0" borderId="0" xfId="6" applyFont="1" applyBorder="1" applyAlignment="1">
      <alignment vertical="top"/>
    </xf>
    <xf numFmtId="0" fontId="54" fillId="4" borderId="9" xfId="6" applyFont="1" applyFill="1" applyBorder="1" applyAlignment="1">
      <alignment horizontal="right" vertical="top"/>
    </xf>
    <xf numFmtId="0" fontId="20" fillId="0" borderId="10" xfId="6" applyFont="1" applyBorder="1" applyAlignment="1">
      <alignment vertical="top"/>
    </xf>
    <xf numFmtId="0" fontId="61" fillId="0" borderId="0" xfId="6" applyFont="1" applyBorder="1" applyAlignment="1">
      <alignment horizontal="left" vertical="top" wrapText="1" indent="4"/>
    </xf>
    <xf numFmtId="0" fontId="32" fillId="0" borderId="0" xfId="11" applyFont="1" applyBorder="1" applyAlignment="1">
      <alignment horizontal="left" vertical="top" wrapText="1"/>
    </xf>
    <xf numFmtId="0" fontId="4" fillId="0" borderId="11" xfId="6" applyBorder="1"/>
    <xf numFmtId="0" fontId="4" fillId="0" borderId="12" xfId="6" applyBorder="1"/>
    <xf numFmtId="0" fontId="4" fillId="0" borderId="13" xfId="6" applyBorder="1"/>
    <xf numFmtId="0" fontId="67" fillId="3" borderId="1" xfId="3" applyFont="1" applyFill="1" applyBorder="1"/>
    <xf numFmtId="0" fontId="68" fillId="0" borderId="1" xfId="1" applyFont="1" applyBorder="1" applyAlignment="1" applyProtection="1">
      <alignment horizontal="center" vertical="center"/>
    </xf>
    <xf numFmtId="0" fontId="67" fillId="0" borderId="1" xfId="3" applyFont="1" applyBorder="1" applyAlignment="1">
      <alignment horizontal="left" indent="1"/>
    </xf>
    <xf numFmtId="0" fontId="67" fillId="0" borderId="1" xfId="3" applyFont="1" applyBorder="1" applyAlignment="1">
      <alignment horizontal="center"/>
    </xf>
    <xf numFmtId="2" fontId="69" fillId="0" borderId="1" xfId="3" applyNumberFormat="1" applyFont="1" applyBorder="1" applyAlignment="1">
      <alignment horizontal="center"/>
    </xf>
    <xf numFmtId="3" fontId="69" fillId="0" borderId="1" xfId="3" applyNumberFormat="1" applyFont="1" applyBorder="1" applyAlignment="1">
      <alignment horizontal="center"/>
    </xf>
    <xf numFmtId="0" fontId="70" fillId="2" borderId="1" xfId="2" applyFont="1" applyFill="1" applyBorder="1" applyAlignment="1">
      <alignment horizontal="center" vertical="center"/>
    </xf>
    <xf numFmtId="0" fontId="67" fillId="3" borderId="1" xfId="14" applyFont="1" applyFill="1" applyBorder="1" applyAlignment="1" applyProtection="1">
      <alignment horizontal="right" indent="4"/>
      <protection locked="0"/>
    </xf>
    <xf numFmtId="165" fontId="67" fillId="3" borderId="1" xfId="14" applyNumberFormat="1" applyFont="1" applyFill="1" applyBorder="1" applyAlignment="1" applyProtection="1">
      <alignment horizontal="right"/>
      <protection locked="0"/>
    </xf>
    <xf numFmtId="0" fontId="67" fillId="0" borderId="1" xfId="3" applyFont="1" applyBorder="1" applyAlignment="1">
      <alignment horizontal="left" wrapText="1"/>
    </xf>
    <xf numFmtId="0" fontId="67" fillId="0" borderId="1" xfId="3" applyFont="1" applyBorder="1" applyAlignment="1">
      <alignment horizontal="center" vertical="center"/>
    </xf>
    <xf numFmtId="0" fontId="71" fillId="0" borderId="1" xfId="1" applyFont="1" applyBorder="1" applyAlignment="1" applyProtection="1">
      <alignment horizontal="center" vertical="center"/>
    </xf>
    <xf numFmtId="0" fontId="71" fillId="0" borderId="4" xfId="1" applyFont="1" applyBorder="1" applyAlignment="1" applyProtection="1">
      <alignment horizontal="center" vertical="center"/>
    </xf>
    <xf numFmtId="0" fontId="67" fillId="0" borderId="4" xfId="3" applyFont="1" applyBorder="1" applyAlignment="1">
      <alignment horizontal="left" indent="1"/>
    </xf>
    <xf numFmtId="0" fontId="36" fillId="5" borderId="1" xfId="3" applyFont="1" applyFill="1" applyBorder="1" applyAlignment="1" applyProtection="1">
      <alignment horizontal="left" vertical="center"/>
    </xf>
    <xf numFmtId="0" fontId="36" fillId="5" borderId="4" xfId="3" applyFont="1" applyFill="1" applyBorder="1" applyAlignment="1" applyProtection="1">
      <alignment horizontal="left" vertical="center"/>
    </xf>
    <xf numFmtId="0" fontId="32" fillId="5" borderId="4" xfId="3" applyFont="1" applyFill="1" applyBorder="1" applyAlignment="1" applyProtection="1">
      <alignment horizontal="left" vertical="top" wrapText="1" indent="1"/>
    </xf>
    <xf numFmtId="0" fontId="74" fillId="5" borderId="4" xfId="3" applyFont="1" applyFill="1" applyBorder="1" applyAlignment="1" applyProtection="1">
      <alignment horizontal="left" vertical="top" wrapText="1" indent="1"/>
    </xf>
    <xf numFmtId="2" fontId="75" fillId="5" borderId="4" xfId="3" applyNumberFormat="1" applyFont="1" applyFill="1" applyBorder="1" applyAlignment="1">
      <alignment horizontal="center" vertical="top" wrapText="1"/>
    </xf>
    <xf numFmtId="0" fontId="76" fillId="5" borderId="4" xfId="3" applyFont="1" applyFill="1" applyBorder="1" applyAlignment="1">
      <alignment horizontal="center" vertical="center" wrapText="1"/>
    </xf>
    <xf numFmtId="2" fontId="74" fillId="5" borderId="4" xfId="3" applyNumberFormat="1" applyFont="1" applyFill="1" applyBorder="1" applyAlignment="1">
      <alignment horizontal="center" vertical="top" wrapText="1"/>
    </xf>
    <xf numFmtId="0" fontId="74" fillId="5" borderId="5" xfId="3" applyFont="1" applyFill="1" applyBorder="1" applyAlignment="1" applyProtection="1">
      <alignment horizontal="left" vertical="top" wrapText="1"/>
    </xf>
    <xf numFmtId="0" fontId="32" fillId="0" borderId="1" xfId="3" applyFont="1" applyBorder="1"/>
    <xf numFmtId="0" fontId="77" fillId="0" borderId="1" xfId="1" applyFont="1" applyBorder="1" applyAlignment="1">
      <alignment horizontal="center" vertical="center"/>
    </xf>
    <xf numFmtId="0" fontId="32" fillId="0" borderId="1" xfId="3" applyFont="1" applyBorder="1" applyAlignment="1">
      <alignment horizontal="left" vertical="center" indent="1"/>
    </xf>
    <xf numFmtId="0" fontId="78" fillId="0" borderId="1" xfId="9" applyFont="1" applyBorder="1" applyAlignment="1">
      <alignment horizontal="center"/>
    </xf>
    <xf numFmtId="4" fontId="12" fillId="0" borderId="1" xfId="3" applyNumberFormat="1" applyFont="1" applyBorder="1" applyAlignment="1">
      <alignment horizontal="center"/>
    </xf>
    <xf numFmtId="0" fontId="79" fillId="5" borderId="1" xfId="2" applyFont="1" applyFill="1" applyBorder="1" applyAlignment="1">
      <alignment horizontal="center" vertical="center"/>
    </xf>
    <xf numFmtId="0" fontId="78" fillId="6" borderId="1" xfId="14" applyNumberFormat="1" applyFont="1" applyFill="1" applyBorder="1" applyAlignment="1" applyProtection="1">
      <alignment horizontal="right" indent="2"/>
      <protection locked="0"/>
    </xf>
    <xf numFmtId="44" fontId="78" fillId="6" borderId="1" xfId="14" applyNumberFormat="1" applyFont="1" applyFill="1" applyBorder="1" applyAlignment="1" applyProtection="1">
      <alignment horizontal="right"/>
      <protection locked="0"/>
    </xf>
    <xf numFmtId="0" fontId="32" fillId="0" borderId="1" xfId="3" applyFont="1" applyBorder="1" applyAlignment="1">
      <alignment horizontal="left"/>
    </xf>
    <xf numFmtId="0" fontId="23" fillId="0" borderId="0" xfId="17" applyFont="1" applyFill="1" applyBorder="1" applyAlignment="1" applyProtection="1">
      <alignment horizontal="left" vertical="center" indent="1"/>
      <protection locked="0"/>
    </xf>
    <xf numFmtId="44" fontId="80" fillId="0" borderId="1" xfId="0" applyNumberFormat="1" applyFont="1" applyFill="1" applyBorder="1" applyAlignment="1" applyProtection="1">
      <alignment vertical="center"/>
    </xf>
    <xf numFmtId="0" fontId="81" fillId="0" borderId="0" xfId="17" applyFont="1" applyFill="1" applyBorder="1" applyAlignment="1" applyProtection="1">
      <alignment horizontal="left" vertical="center" indent="1"/>
      <protection locked="0"/>
    </xf>
    <xf numFmtId="2" fontId="80" fillId="0" borderId="1" xfId="0" applyNumberFormat="1" applyFont="1" applyFill="1" applyBorder="1" applyAlignment="1" applyProtection="1">
      <alignment vertical="center"/>
    </xf>
    <xf numFmtId="0" fontId="78" fillId="0" borderId="0" xfId="3" applyFont="1"/>
    <xf numFmtId="44" fontId="80" fillId="0" borderId="1" xfId="0" applyNumberFormat="1" applyFont="1" applyFill="1" applyBorder="1" applyAlignment="1" applyProtection="1">
      <alignment horizontal="right" vertical="center"/>
    </xf>
    <xf numFmtId="0" fontId="82" fillId="0" borderId="0" xfId="17" applyFont="1" applyFill="1" applyBorder="1" applyAlignment="1" applyProtection="1">
      <alignment horizontal="left" vertical="center" indent="1"/>
      <protection locked="0"/>
    </xf>
    <xf numFmtId="1" fontId="66" fillId="5" borderId="1" xfId="0" applyNumberFormat="1" applyFont="1" applyFill="1" applyBorder="1" applyAlignment="1">
      <alignment horizontal="center" vertical="center"/>
    </xf>
    <xf numFmtId="0" fontId="84" fillId="2" borderId="1" xfId="3" applyFont="1" applyFill="1" applyBorder="1" applyAlignment="1">
      <alignment horizontal="center" vertical="center"/>
    </xf>
    <xf numFmtId="44" fontId="48" fillId="2" borderId="1" xfId="3" applyNumberFormat="1" applyFont="1" applyFill="1" applyBorder="1" applyAlignment="1">
      <alignment horizontal="right" vertical="center"/>
    </xf>
    <xf numFmtId="0" fontId="83" fillId="0" borderId="3" xfId="3" applyFont="1" applyBorder="1" applyAlignment="1">
      <alignment horizontal="left" vertical="center"/>
    </xf>
    <xf numFmtId="0" fontId="83" fillId="0" borderId="0" xfId="3" applyFont="1" applyAlignment="1">
      <alignment horizontal="left" vertical="center"/>
    </xf>
    <xf numFmtId="165" fontId="22" fillId="0" borderId="1" xfId="0" applyNumberFormat="1" applyFont="1" applyBorder="1" applyAlignment="1" applyProtection="1">
      <alignment horizontal="right" vertical="center"/>
    </xf>
    <xf numFmtId="166" fontId="27" fillId="0" borderId="1" xfId="0" applyNumberFormat="1" applyFont="1" applyBorder="1" applyAlignment="1" applyProtection="1">
      <alignment horizontal="right" vertical="center"/>
    </xf>
    <xf numFmtId="0" fontId="35" fillId="0" borderId="3" xfId="3" applyFont="1" applyBorder="1" applyAlignment="1">
      <alignment horizontal="center" vertical="top" wrapText="1"/>
    </xf>
    <xf numFmtId="2" fontId="22" fillId="0" borderId="1" xfId="0" applyNumberFormat="1" applyFont="1" applyBorder="1" applyAlignment="1" applyProtection="1">
      <alignment vertical="center"/>
    </xf>
    <xf numFmtId="165" fontId="22" fillId="0" borderId="1" xfId="0" applyNumberFormat="1" applyFont="1" applyBorder="1" applyAlignment="1" applyProtection="1">
      <alignment vertical="center"/>
    </xf>
    <xf numFmtId="0" fontId="21" fillId="0" borderId="0" xfId="12" applyFont="1" applyAlignment="1">
      <alignment horizontal="left" vertical="center"/>
    </xf>
    <xf numFmtId="2" fontId="13" fillId="0" borderId="0" xfId="3" applyNumberFormat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  <protection locked="0"/>
    </xf>
    <xf numFmtId="164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2" borderId="1" xfId="3" applyFont="1" applyFill="1" applyBorder="1" applyAlignment="1">
      <alignment horizontal="right" vertical="center"/>
    </xf>
    <xf numFmtId="0" fontId="21" fillId="0" borderId="3" xfId="17" applyFont="1" applyBorder="1" applyAlignment="1" applyProtection="1">
      <alignment horizontal="center" vertical="center" wrapText="1"/>
      <protection locked="0"/>
    </xf>
    <xf numFmtId="0" fontId="21" fillId="0" borderId="0" xfId="17" applyFont="1" applyBorder="1" applyAlignment="1" applyProtection="1">
      <alignment horizontal="center" vertical="center" wrapText="1"/>
      <protection locked="0"/>
    </xf>
    <xf numFmtId="0" fontId="61" fillId="0" borderId="0" xfId="6" applyFont="1" applyBorder="1" applyAlignment="1">
      <alignment horizontal="left" vertical="top" wrapText="1" indent="4"/>
    </xf>
    <xf numFmtId="0" fontId="32" fillId="0" borderId="0" xfId="11" applyFont="1" applyBorder="1" applyAlignment="1">
      <alignment horizontal="left" vertical="top" wrapText="1"/>
    </xf>
    <xf numFmtId="0" fontId="64" fillId="0" borderId="0" xfId="6" applyFont="1" applyBorder="1" applyAlignment="1">
      <alignment horizontal="left" vertical="top" wrapText="1"/>
    </xf>
    <xf numFmtId="0" fontId="61" fillId="0" borderId="0" xfId="6" applyFont="1" applyBorder="1" applyAlignment="1">
      <alignment horizontal="left" vertical="top" wrapText="1" indent="5"/>
    </xf>
    <xf numFmtId="0" fontId="61" fillId="0" borderId="0" xfId="6" applyFont="1" applyBorder="1" applyAlignment="1">
      <alignment horizontal="left" vertical="top" wrapText="1" indent="7"/>
    </xf>
    <xf numFmtId="0" fontId="61" fillId="0" borderId="0" xfId="10" applyFont="1" applyBorder="1" applyAlignment="1">
      <alignment horizontal="left" vertical="top" wrapText="1" indent="4"/>
    </xf>
    <xf numFmtId="0" fontId="64" fillId="0" borderId="0" xfId="10" applyFont="1" applyBorder="1" applyAlignment="1">
      <alignment horizontal="left" vertical="top" wrapText="1"/>
    </xf>
  </cellXfs>
  <cellStyles count="22">
    <cellStyle name="Гиперссылка" xfId="1" builtinId="8"/>
    <cellStyle name="Обычный" xfId="0" builtinId="0"/>
    <cellStyle name="Обычный 10" xfId="20"/>
    <cellStyle name="Обычный 11" xfId="21"/>
    <cellStyle name="Обычный 2" xfId="2"/>
    <cellStyle name="Обычный 2 2" xfId="3"/>
    <cellStyle name="Обычный 2 2 2" xfId="4"/>
    <cellStyle name="Обычный 2 2 2 2" xfId="5"/>
    <cellStyle name="Обычный 2 2 2 3" xfId="6"/>
    <cellStyle name="Обычный 2 3" xfId="7"/>
    <cellStyle name="Обычный 3" xfId="8"/>
    <cellStyle name="Обычный 3 2" xfId="9"/>
    <cellStyle name="Обычный 3 2 2" xfId="10"/>
    <cellStyle name="Обычный 3 3" xfId="11"/>
    <cellStyle name="Обычный 4" xfId="12"/>
    <cellStyle name="Обычный 4 2" xfId="13"/>
    <cellStyle name="Обычный 5" xfId="14"/>
    <cellStyle name="Обычный 6" xfId="15"/>
    <cellStyle name="Обычный 7" xfId="16"/>
    <cellStyle name="Обычный 8" xfId="18"/>
    <cellStyle name="Обычный 9" xfId="19"/>
    <cellStyle name="Обычный_Лист1" xfId="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2F2C1"/>
      <rgbColor rgb="FFFFFF99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95959"/>
      <rgbColor rgb="FFA6A6A6"/>
      <rgbColor rgb="FF003366"/>
      <rgbColor rgb="FF336F3E"/>
      <rgbColor rgb="FF003300"/>
      <rgbColor rgb="FF333300"/>
      <rgbColor rgb="FF993300"/>
      <rgbColor rgb="FF993366"/>
      <rgbColor rgb="FF545454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142920</xdr:colOff>
      <xdr:row>1</xdr:row>
      <xdr:rowOff>76320</xdr:rowOff>
    </xdr:from>
    <xdr:to>
      <xdr:col>3</xdr:col>
      <xdr:colOff>570960</xdr:colOff>
      <xdr:row>5</xdr:row>
      <xdr:rowOff>47520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4080" y="285840"/>
          <a:ext cx="882000" cy="849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2080" y="22320"/>
          <a:ext cx="9415080" cy="1535040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r>
            <a:t/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r>
            <a:t/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r>
            <a:t/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3240" y="1753920"/>
          <a:ext cx="7410240" cy="44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62080" y="15668280"/>
          <a:ext cx="2496960" cy="48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62080" y="18545040"/>
          <a:ext cx="3121560" cy="46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62080" y="4147560"/>
          <a:ext cx="7624800" cy="51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62080" y="8827200"/>
          <a:ext cx="6643080" cy="51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62080" y="24181920"/>
          <a:ext cx="5070240" cy="46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81160" y="25265880"/>
          <a:ext cx="9386280" cy="285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162000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57120" y="50760"/>
          <a:ext cx="3522600" cy="85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113400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71440" y="14671800"/>
          <a:ext cx="5561280" cy="46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rozy-oks.html/nid/67487" TargetMode="External"/><Relationship Id="rId299" Type="http://schemas.openxmlformats.org/officeDocument/2006/relationships/hyperlink" Target="https://plantmarket.ru/rozy-oks.html/nid/67622" TargetMode="External"/><Relationship Id="rId303" Type="http://schemas.openxmlformats.org/officeDocument/2006/relationships/hyperlink" Target="https://plantmarket.ru/rozy-oks.html/nid/67612" TargetMode="External"/><Relationship Id="rId21" Type="http://schemas.openxmlformats.org/officeDocument/2006/relationships/hyperlink" Target="https://plantmarket.ru/rozy-oks.html/nid/61176" TargetMode="External"/><Relationship Id="rId42" Type="http://schemas.openxmlformats.org/officeDocument/2006/relationships/hyperlink" Target="https://plantmarket.ru/rozy-oks.html/nid/61187" TargetMode="External"/><Relationship Id="rId63" Type="http://schemas.openxmlformats.org/officeDocument/2006/relationships/hyperlink" Target="https://plantmarket.ru/rozy-oks.html/nid/61199" TargetMode="External"/><Relationship Id="rId84" Type="http://schemas.openxmlformats.org/officeDocument/2006/relationships/hyperlink" Target="https://plantmarket.ru/rozy-oks.html/nid/67443" TargetMode="External"/><Relationship Id="rId138" Type="http://schemas.openxmlformats.org/officeDocument/2006/relationships/hyperlink" Target="https://plantmarket.ru/rozy-oks.html/nid/67522" TargetMode="External"/><Relationship Id="rId159" Type="http://schemas.openxmlformats.org/officeDocument/2006/relationships/hyperlink" Target="https://plantmarket.ru/rozy-oks.html/nid/67540" TargetMode="External"/><Relationship Id="rId324" Type="http://schemas.openxmlformats.org/officeDocument/2006/relationships/hyperlink" Target="https://plantmarket.pro/rozy-oks.html/nid/67619" TargetMode="External"/><Relationship Id="rId170" Type="http://schemas.openxmlformats.org/officeDocument/2006/relationships/hyperlink" Target="https://plantmarket.ru/rozy-oks.html/nid/67546" TargetMode="External"/><Relationship Id="rId191" Type="http://schemas.openxmlformats.org/officeDocument/2006/relationships/hyperlink" Target="https://plantmarket.ru/rozy-oks.html/nid/67556" TargetMode="External"/><Relationship Id="rId205" Type="http://schemas.openxmlformats.org/officeDocument/2006/relationships/hyperlink" Target="https://plantmarket.ru/rozy-oks.html/nid/67564" TargetMode="External"/><Relationship Id="rId226" Type="http://schemas.openxmlformats.org/officeDocument/2006/relationships/hyperlink" Target="https://plantmarket.pro/rozy-oks.html/nid/69476" TargetMode="External"/><Relationship Id="rId247" Type="http://schemas.openxmlformats.org/officeDocument/2006/relationships/hyperlink" Target="https://plantmarket.ru/rozy-oks.html/nid/67588" TargetMode="External"/><Relationship Id="rId107" Type="http://schemas.openxmlformats.org/officeDocument/2006/relationships/hyperlink" Target="https://plantmarket.ru/rozy-oks.html/nid/64636" TargetMode="External"/><Relationship Id="rId268" Type="http://schemas.openxmlformats.org/officeDocument/2006/relationships/hyperlink" Target="https://plantmarket.ru/rozy-oks.html/nid/67600" TargetMode="External"/><Relationship Id="rId289" Type="http://schemas.openxmlformats.org/officeDocument/2006/relationships/hyperlink" Target="https://plantmarket.ru/rozy-oks.html/nid/67494" TargetMode="External"/><Relationship Id="rId11" Type="http://schemas.openxmlformats.org/officeDocument/2006/relationships/hyperlink" Target="https://plantmarket.ru/rozy-oks.html/nid/61169" TargetMode="External"/><Relationship Id="rId32" Type="http://schemas.openxmlformats.org/officeDocument/2006/relationships/hyperlink" Target="https://plantmarket.pro/rozy-oks.html/nid/61182" TargetMode="External"/><Relationship Id="rId53" Type="http://schemas.openxmlformats.org/officeDocument/2006/relationships/hyperlink" Target="https://plantmarket.ru/rozy-oks.html/nid/61193" TargetMode="External"/><Relationship Id="rId74" Type="http://schemas.openxmlformats.org/officeDocument/2006/relationships/hyperlink" Target="https://plantmarket.ru/rozy-oks.html/nid/67429" TargetMode="External"/><Relationship Id="rId128" Type="http://schemas.openxmlformats.org/officeDocument/2006/relationships/hyperlink" Target="https://plantmarket.ru/rozy-oks.html/nid/67513" TargetMode="External"/><Relationship Id="rId149" Type="http://schemas.openxmlformats.org/officeDocument/2006/relationships/hyperlink" Target="https://plantmarket.ru/rozy-oks.html/nid/67530" TargetMode="External"/><Relationship Id="rId314" Type="http://schemas.openxmlformats.org/officeDocument/2006/relationships/hyperlink" Target="https://plantmarket.ru/rozy-oks.html/nid/69184" TargetMode="External"/><Relationship Id="rId5" Type="http://schemas.openxmlformats.org/officeDocument/2006/relationships/hyperlink" Target="https://plantmarket.ru/rozy-oks.html/nid/61171" TargetMode="External"/><Relationship Id="rId95" Type="http://schemas.openxmlformats.org/officeDocument/2006/relationships/hyperlink" Target="https://plantmarket.ru/rozy-oks.html/nid/64624" TargetMode="External"/><Relationship Id="rId160" Type="http://schemas.openxmlformats.org/officeDocument/2006/relationships/hyperlink" Target="https://plantmarket.pro/rozy-oks.html/nid/69456" TargetMode="External"/><Relationship Id="rId181" Type="http://schemas.openxmlformats.org/officeDocument/2006/relationships/hyperlink" Target="https://plantmarket.pro/rozy-oks.html/nid/69464" TargetMode="External"/><Relationship Id="rId216" Type="http://schemas.openxmlformats.org/officeDocument/2006/relationships/hyperlink" Target="https://plantmarket.pro/rozy-oks.html/nid/69473" TargetMode="External"/><Relationship Id="rId237" Type="http://schemas.openxmlformats.org/officeDocument/2006/relationships/hyperlink" Target="https://plantmarket.ru/rozy-oks.html/nid/67582" TargetMode="External"/><Relationship Id="rId258" Type="http://schemas.openxmlformats.org/officeDocument/2006/relationships/hyperlink" Target="https://plantmarket.ru/rozy-oks.html/nid/67593" TargetMode="External"/><Relationship Id="rId279" Type="http://schemas.openxmlformats.org/officeDocument/2006/relationships/hyperlink" Target="https://plantmarket.ru/rozy-oks.html/nid/67609" TargetMode="External"/><Relationship Id="rId22" Type="http://schemas.openxmlformats.org/officeDocument/2006/relationships/hyperlink" Target="https://plantmarket.ru/rozy-oks.html/nid/61176" TargetMode="External"/><Relationship Id="rId43" Type="http://schemas.openxmlformats.org/officeDocument/2006/relationships/hyperlink" Target="https://plantmarket.ru/rozy-oks.html/nid/61187" TargetMode="External"/><Relationship Id="rId64" Type="http://schemas.openxmlformats.org/officeDocument/2006/relationships/hyperlink" Target="https://plantmarket.pro/rozy-oks.html/nid/69447" TargetMode="External"/><Relationship Id="rId118" Type="http://schemas.openxmlformats.org/officeDocument/2006/relationships/hyperlink" Target="https://plantmarket.ru/rozy-oks.html/nid/67489" TargetMode="External"/><Relationship Id="rId139" Type="http://schemas.openxmlformats.org/officeDocument/2006/relationships/hyperlink" Target="https://plantmarket.pro/rozy-oks.html/nid/69453" TargetMode="External"/><Relationship Id="rId290" Type="http://schemas.openxmlformats.org/officeDocument/2006/relationships/hyperlink" Target="https://plantmarket.ru/rozy-oks.html/nid/67615" TargetMode="External"/><Relationship Id="rId304" Type="http://schemas.openxmlformats.org/officeDocument/2006/relationships/hyperlink" Target="https://plantmarket.ru/rozy-oks.html/nid/67617" TargetMode="External"/><Relationship Id="rId325" Type="http://schemas.openxmlformats.org/officeDocument/2006/relationships/hyperlink" Target="https://plantmarket.pro/rozy-oks.html/nid/67620" TargetMode="External"/><Relationship Id="rId85" Type="http://schemas.openxmlformats.org/officeDocument/2006/relationships/hyperlink" Target="https://plantmarket.ru/rozy-oks.html/nid/67452" TargetMode="External"/><Relationship Id="rId150" Type="http://schemas.openxmlformats.org/officeDocument/2006/relationships/hyperlink" Target="https://plantmarket.ru/rozy-oks.html/nid/67531" TargetMode="External"/><Relationship Id="rId171" Type="http://schemas.openxmlformats.org/officeDocument/2006/relationships/hyperlink" Target="https://plantmarket.ru/rozy-oks.html/nid/67547" TargetMode="External"/><Relationship Id="rId192" Type="http://schemas.openxmlformats.org/officeDocument/2006/relationships/hyperlink" Target="https://plantmarket.pro/rozy-oks.html/nid/69468" TargetMode="External"/><Relationship Id="rId206" Type="http://schemas.openxmlformats.org/officeDocument/2006/relationships/hyperlink" Target="https://plantmarket.ru/rozy-oks.html/nid/67565" TargetMode="External"/><Relationship Id="rId227" Type="http://schemas.openxmlformats.org/officeDocument/2006/relationships/hyperlink" Target="https://plantmarket.ru/rozy-oks.html/nid/67573" TargetMode="External"/><Relationship Id="rId248" Type="http://schemas.openxmlformats.org/officeDocument/2006/relationships/hyperlink" Target="https://plantmarket.pro/rozy-oks.html/nid/69483" TargetMode="External"/><Relationship Id="rId269" Type="http://schemas.openxmlformats.org/officeDocument/2006/relationships/hyperlink" Target="https://plantmarket.ru/rozy-oks.html/nid/67601" TargetMode="External"/><Relationship Id="rId12" Type="http://schemas.openxmlformats.org/officeDocument/2006/relationships/hyperlink" Target="https://plantmarket.ru/rozy-oks.html/nid/61173" TargetMode="External"/><Relationship Id="rId33" Type="http://schemas.openxmlformats.org/officeDocument/2006/relationships/hyperlink" Target="https://plantmarket.ru/rozy-oks.html/nid/61185" TargetMode="External"/><Relationship Id="rId108" Type="http://schemas.openxmlformats.org/officeDocument/2006/relationships/hyperlink" Target="https://plantmarket.ru/rozy-oks.html/nid/64637" TargetMode="External"/><Relationship Id="rId129" Type="http://schemas.openxmlformats.org/officeDocument/2006/relationships/hyperlink" Target="https://plantmarket.pro/rozy-oks.html/nid/69451" TargetMode="External"/><Relationship Id="rId280" Type="http://schemas.openxmlformats.org/officeDocument/2006/relationships/hyperlink" Target="https://plantmarket.pro/rozy-oks.html/nid/69494" TargetMode="External"/><Relationship Id="rId315" Type="http://schemas.openxmlformats.org/officeDocument/2006/relationships/hyperlink" Target="https://plantmarket.ru/rozy-oks.html/nid/69185" TargetMode="External"/><Relationship Id="rId54" Type="http://schemas.openxmlformats.org/officeDocument/2006/relationships/hyperlink" Target="https://plantmarket.ru/rozy-oks.html/nid/63186" TargetMode="External"/><Relationship Id="rId75" Type="http://schemas.openxmlformats.org/officeDocument/2006/relationships/hyperlink" Target="https://plantmarket.ru/rozy-oks.html/nid/67430" TargetMode="External"/><Relationship Id="rId96" Type="http://schemas.openxmlformats.org/officeDocument/2006/relationships/hyperlink" Target="https://plantmarket.ru/rozy-oks.html/nid/64626" TargetMode="External"/><Relationship Id="rId140" Type="http://schemas.openxmlformats.org/officeDocument/2006/relationships/hyperlink" Target="https://plantmarket.ru/rozy-oks.html/nid/67523" TargetMode="External"/><Relationship Id="rId161" Type="http://schemas.openxmlformats.org/officeDocument/2006/relationships/hyperlink" Target="https://plantmarket.ru/rozy-oks.html/nid/67541" TargetMode="External"/><Relationship Id="rId182" Type="http://schemas.openxmlformats.org/officeDocument/2006/relationships/hyperlink" Target="https://plantmarket.pro/rozy-oks.html/nid/69465" TargetMode="External"/><Relationship Id="rId217" Type="http://schemas.openxmlformats.org/officeDocument/2006/relationships/hyperlink" Target="https://plantmarket.ru/rozy-oks.html/nid/67568" TargetMode="External"/><Relationship Id="rId6" Type="http://schemas.openxmlformats.org/officeDocument/2006/relationships/hyperlink" Target="https://plantmarket.ru/rozy-oks.html/nid/61171" TargetMode="External"/><Relationship Id="rId238" Type="http://schemas.openxmlformats.org/officeDocument/2006/relationships/hyperlink" Target="https://plantmarket.ru/rozy-oks.html/nid/64611" TargetMode="External"/><Relationship Id="rId259" Type="http://schemas.openxmlformats.org/officeDocument/2006/relationships/hyperlink" Target="https://plantmarket.ru/rozy-oks.html/nid/67594" TargetMode="External"/><Relationship Id="rId23" Type="http://schemas.openxmlformats.org/officeDocument/2006/relationships/hyperlink" Target="https://plantmarket.ru/rozy-oks.html/nid/61181" TargetMode="External"/><Relationship Id="rId119" Type="http://schemas.openxmlformats.org/officeDocument/2006/relationships/hyperlink" Target="https://plantmarket.ru/rozy-oks.html/nid/67491" TargetMode="External"/><Relationship Id="rId270" Type="http://schemas.openxmlformats.org/officeDocument/2006/relationships/hyperlink" Target="https://plantmarket.pro/rozy-oks.html/nid/69493" TargetMode="External"/><Relationship Id="rId291" Type="http://schemas.openxmlformats.org/officeDocument/2006/relationships/hyperlink" Target="https://plantmarket.ru/rozy-oks.html/nid/67616" TargetMode="External"/><Relationship Id="rId305" Type="http://schemas.openxmlformats.org/officeDocument/2006/relationships/hyperlink" Target="https://plantmarket.ru/rozy-oks.html/nid/69174" TargetMode="External"/><Relationship Id="rId326" Type="http://schemas.openxmlformats.org/officeDocument/2006/relationships/hyperlink" Target="https://plantmarket.pro/rozy-oks.html/nid/67625" TargetMode="External"/><Relationship Id="rId44" Type="http://schemas.openxmlformats.org/officeDocument/2006/relationships/hyperlink" Target="https://plantmarket.ru/rozy-oks.html/nid/61188" TargetMode="External"/><Relationship Id="rId65" Type="http://schemas.openxmlformats.org/officeDocument/2006/relationships/hyperlink" Target="https://plantmarket.ru/rozy-oks.html/nid/61197" TargetMode="External"/><Relationship Id="rId86" Type="http://schemas.openxmlformats.org/officeDocument/2006/relationships/hyperlink" Target="https://plantmarket.ru/rozy-oks.html/nid/64617" TargetMode="External"/><Relationship Id="rId130" Type="http://schemas.openxmlformats.org/officeDocument/2006/relationships/hyperlink" Target="https://plantmarket.ru/rozy-oks.html/nid/67514" TargetMode="External"/><Relationship Id="rId151" Type="http://schemas.openxmlformats.org/officeDocument/2006/relationships/hyperlink" Target="https://plantmarket.pro/rozy-oks.html/nid/69455" TargetMode="External"/><Relationship Id="rId172" Type="http://schemas.openxmlformats.org/officeDocument/2006/relationships/hyperlink" Target="https://plantmarket.pro/rozy-oks.html/nid/69448" TargetMode="External"/><Relationship Id="rId193" Type="http://schemas.openxmlformats.org/officeDocument/2006/relationships/hyperlink" Target="https://plantmarket.ru/rozy-oks.html/nid/67557" TargetMode="External"/><Relationship Id="rId207" Type="http://schemas.openxmlformats.org/officeDocument/2006/relationships/hyperlink" Target="https://plantmarket.pro/rozy-oks.html/nid/69470" TargetMode="External"/><Relationship Id="rId228" Type="http://schemas.openxmlformats.org/officeDocument/2006/relationships/hyperlink" Target="https://plantmarket.ru/rozy-oks.html/nid/67574" TargetMode="External"/><Relationship Id="rId249" Type="http://schemas.openxmlformats.org/officeDocument/2006/relationships/hyperlink" Target="https://plantmarket.pro/rozy-oks.html/nid/69484" TargetMode="External"/><Relationship Id="rId13" Type="http://schemas.openxmlformats.org/officeDocument/2006/relationships/hyperlink" Target="https://plantmarket.ru/rozy-oks.html/nid/61172" TargetMode="External"/><Relationship Id="rId109" Type="http://schemas.openxmlformats.org/officeDocument/2006/relationships/hyperlink" Target="https://plantmarket.ru/rozy-oks.html/nid/64614" TargetMode="External"/><Relationship Id="rId260" Type="http://schemas.openxmlformats.org/officeDocument/2006/relationships/hyperlink" Target="https://plantmarket.pro/rozy-oks.html/nid/69489" TargetMode="External"/><Relationship Id="rId281" Type="http://schemas.openxmlformats.org/officeDocument/2006/relationships/hyperlink" Target="https://plantmarket.pro/rozy-oks.html/nid/69495" TargetMode="External"/><Relationship Id="rId316" Type="http://schemas.openxmlformats.org/officeDocument/2006/relationships/hyperlink" Target="https://plantmarket.ru/rozy-oks.html/nid/69186" TargetMode="External"/><Relationship Id="rId34" Type="http://schemas.openxmlformats.org/officeDocument/2006/relationships/hyperlink" Target="https://plantmarket.ru/rozy-oks.html/nid/61185" TargetMode="External"/><Relationship Id="rId55" Type="http://schemas.openxmlformats.org/officeDocument/2006/relationships/hyperlink" Target="https://plantmarket.ru/rozy-oks.html/nid/63186" TargetMode="External"/><Relationship Id="rId76" Type="http://schemas.openxmlformats.org/officeDocument/2006/relationships/hyperlink" Target="https://plantmarket.ru/rozy-oks.html/nid/67431" TargetMode="External"/><Relationship Id="rId97" Type="http://schemas.openxmlformats.org/officeDocument/2006/relationships/hyperlink" Target="https://plantmarket.ru/rozy-oks.html/nid/64627" TargetMode="External"/><Relationship Id="rId120" Type="http://schemas.openxmlformats.org/officeDocument/2006/relationships/hyperlink" Target="https://plantmarket.ru/rozy-oks.html/nid/67492" TargetMode="External"/><Relationship Id="rId141" Type="http://schemas.openxmlformats.org/officeDocument/2006/relationships/hyperlink" Target="https://plantmarket.ru/rozy-oks.html/nid/67524" TargetMode="External"/><Relationship Id="rId7" Type="http://schemas.openxmlformats.org/officeDocument/2006/relationships/hyperlink" Target="https://plantmarket.ru/rozy-oks.html/nid/61170" TargetMode="External"/><Relationship Id="rId162" Type="http://schemas.openxmlformats.org/officeDocument/2006/relationships/hyperlink" Target="https://plantmarket.pro/rozy-oks.html/nid/69457" TargetMode="External"/><Relationship Id="rId183" Type="http://schemas.openxmlformats.org/officeDocument/2006/relationships/hyperlink" Target="https://plantmarket.pro/rozy-oks.html/nid/69466" TargetMode="External"/><Relationship Id="rId218" Type="http://schemas.openxmlformats.org/officeDocument/2006/relationships/hyperlink" Target="https://plantmarket.ru/rozy-oks.html/nid/67482" TargetMode="External"/><Relationship Id="rId239" Type="http://schemas.openxmlformats.org/officeDocument/2006/relationships/hyperlink" Target="https://plantmarket.ru/rozy-oks.html/nid/67583" TargetMode="External"/><Relationship Id="rId250" Type="http://schemas.openxmlformats.org/officeDocument/2006/relationships/hyperlink" Target="https://plantmarket.pro/rozy-oks.html/nid/69485" TargetMode="External"/><Relationship Id="rId271" Type="http://schemas.openxmlformats.org/officeDocument/2006/relationships/hyperlink" Target="https://plantmarket.ru/rozy-oks.html/nid/64615" TargetMode="External"/><Relationship Id="rId292" Type="http://schemas.openxmlformats.org/officeDocument/2006/relationships/hyperlink" Target="https://plantmarket.ru/rozy-oks.html/nid/67617" TargetMode="External"/><Relationship Id="rId306" Type="http://schemas.openxmlformats.org/officeDocument/2006/relationships/hyperlink" Target="https://plantmarket.ru/rozy-oks.html/nid/69175" TargetMode="External"/><Relationship Id="rId24" Type="http://schemas.openxmlformats.org/officeDocument/2006/relationships/hyperlink" Target="https://plantmarket.ru/rozy-oks.html/nid/61181" TargetMode="External"/><Relationship Id="rId45" Type="http://schemas.openxmlformats.org/officeDocument/2006/relationships/hyperlink" Target="https://plantmarket.ru/rozy-oks.html/nid/61188" TargetMode="External"/><Relationship Id="rId66" Type="http://schemas.openxmlformats.org/officeDocument/2006/relationships/hyperlink" Target="https://plantmarket.ru/rozy-oks.html/nid/61200" TargetMode="External"/><Relationship Id="rId87" Type="http://schemas.openxmlformats.org/officeDocument/2006/relationships/hyperlink" Target="https://plantmarket.ru/rozy-oks.html/nid/67551" TargetMode="External"/><Relationship Id="rId110" Type="http://schemas.openxmlformats.org/officeDocument/2006/relationships/hyperlink" Target="https://plantmarket.ru/rozy-oks.html/nid/64640" TargetMode="External"/><Relationship Id="rId131" Type="http://schemas.openxmlformats.org/officeDocument/2006/relationships/hyperlink" Target="https://plantmarket.ru/rozy-oks.html/nid/67516" TargetMode="External"/><Relationship Id="rId327" Type="http://schemas.openxmlformats.org/officeDocument/2006/relationships/hyperlink" Target="https://plantmarket.ru/rozy-oks.html/nid/69179" TargetMode="External"/><Relationship Id="rId152" Type="http://schemas.openxmlformats.org/officeDocument/2006/relationships/hyperlink" Target="https://plantmarket.ru/rozy-oks.html/nid/67533" TargetMode="External"/><Relationship Id="rId173" Type="http://schemas.openxmlformats.org/officeDocument/2006/relationships/hyperlink" Target="https://plantmarket.ru/rozy-oks.html/nid/67548" TargetMode="External"/><Relationship Id="rId194" Type="http://schemas.openxmlformats.org/officeDocument/2006/relationships/hyperlink" Target="https://plantmarket.pro/rozy-oks.html/nid/69469" TargetMode="External"/><Relationship Id="rId208" Type="http://schemas.openxmlformats.org/officeDocument/2006/relationships/hyperlink" Target="https://plantmarket.pro/rozy-oks.html/nid/69501" TargetMode="External"/><Relationship Id="rId229" Type="http://schemas.openxmlformats.org/officeDocument/2006/relationships/hyperlink" Target="https://plantmarket.pro/rozy-oks.html/nid/69477" TargetMode="External"/><Relationship Id="rId240" Type="http://schemas.openxmlformats.org/officeDocument/2006/relationships/hyperlink" Target="https://plantmarket.pro/rozy-oks.html/nid/69479" TargetMode="External"/><Relationship Id="rId261" Type="http://schemas.openxmlformats.org/officeDocument/2006/relationships/hyperlink" Target="https://plantmarket.ru/rozy-oks.html/nid/67595" TargetMode="External"/><Relationship Id="rId14" Type="http://schemas.openxmlformats.org/officeDocument/2006/relationships/hyperlink" Target="https://plantmarket.ru/rozy-oks.html/nid/61172" TargetMode="External"/><Relationship Id="rId30" Type="http://schemas.openxmlformats.org/officeDocument/2006/relationships/hyperlink" Target="https://plantmarket.ru/rozy-oks.html/nid/61180" TargetMode="External"/><Relationship Id="rId35" Type="http://schemas.openxmlformats.org/officeDocument/2006/relationships/hyperlink" Target="https://plantmarket.ru/rozy-oks.html/nid/61184" TargetMode="External"/><Relationship Id="rId56" Type="http://schemas.openxmlformats.org/officeDocument/2006/relationships/hyperlink" Target="https://plantmarket.ru/rozy-oks.html/nid/61195" TargetMode="External"/><Relationship Id="rId77" Type="http://schemas.openxmlformats.org/officeDocument/2006/relationships/hyperlink" Target="https://plantmarket.ru/rozy-oks.html/nid/67433" TargetMode="External"/><Relationship Id="rId100" Type="http://schemas.openxmlformats.org/officeDocument/2006/relationships/hyperlink" Target="https://plantmarket.ru/rozy-oks.html/nid/64629" TargetMode="External"/><Relationship Id="rId105" Type="http://schemas.openxmlformats.org/officeDocument/2006/relationships/hyperlink" Target="https://plantmarket.ru/rozy-oks.html/nid/67563" TargetMode="External"/><Relationship Id="rId126" Type="http://schemas.openxmlformats.org/officeDocument/2006/relationships/hyperlink" Target="https://plantmarket.ru/rozy-oks.html/nid/67511" TargetMode="External"/><Relationship Id="rId147" Type="http://schemas.openxmlformats.org/officeDocument/2006/relationships/hyperlink" Target="https://plantmarket.pro/rozy-oks.html/nid/69246" TargetMode="External"/><Relationship Id="rId168" Type="http://schemas.openxmlformats.org/officeDocument/2006/relationships/hyperlink" Target="https://plantmarket.ru/rozy-oks.html/nid/67544" TargetMode="External"/><Relationship Id="rId282" Type="http://schemas.openxmlformats.org/officeDocument/2006/relationships/hyperlink" Target="https://plantmarket.ru/rozy-oks.html/nid/67610" TargetMode="External"/><Relationship Id="rId312" Type="http://schemas.openxmlformats.org/officeDocument/2006/relationships/hyperlink" Target="https://plantmarket.ru/rozy-oks.html/nid/69182" TargetMode="External"/><Relationship Id="rId317" Type="http://schemas.openxmlformats.org/officeDocument/2006/relationships/hyperlink" Target="https://plantmarket.ru/rozy-oks.html/nid/69187" TargetMode="External"/><Relationship Id="rId8" Type="http://schemas.openxmlformats.org/officeDocument/2006/relationships/hyperlink" Target="https://plantmarket.ru/rozy-oks.html/nid/61170" TargetMode="External"/><Relationship Id="rId51" Type="http://schemas.openxmlformats.org/officeDocument/2006/relationships/hyperlink" Target="https://plantmarket.ru/rozy-oks.html/nid/61192" TargetMode="External"/><Relationship Id="rId72" Type="http://schemas.openxmlformats.org/officeDocument/2006/relationships/hyperlink" Target="https://plantmarket.ru/rozy-oks.html/nid/61203" TargetMode="External"/><Relationship Id="rId93" Type="http://schemas.openxmlformats.org/officeDocument/2006/relationships/hyperlink" Target="https://plantmarket.ru/rozy-oks.html/nid/64623" TargetMode="External"/><Relationship Id="rId98" Type="http://schemas.openxmlformats.org/officeDocument/2006/relationships/hyperlink" Target="https://plantmarket.ru/rozy-oks.html/nid/67464" TargetMode="External"/><Relationship Id="rId121" Type="http://schemas.openxmlformats.org/officeDocument/2006/relationships/hyperlink" Target="https://plantmarket.ru/rozy-oks.html/nid/67494" TargetMode="External"/><Relationship Id="rId142" Type="http://schemas.openxmlformats.org/officeDocument/2006/relationships/hyperlink" Target="https://plantmarket.ru/rozy-oks.html/nid/67525" TargetMode="External"/><Relationship Id="rId163" Type="http://schemas.openxmlformats.org/officeDocument/2006/relationships/hyperlink" Target="https://plantmarket.ru/rozy-oks.html/nid/64613" TargetMode="External"/><Relationship Id="rId184" Type="http://schemas.openxmlformats.org/officeDocument/2006/relationships/hyperlink" Target="https://plantmarket.ru/rozy-oks.html/nid/67551" TargetMode="External"/><Relationship Id="rId189" Type="http://schemas.openxmlformats.org/officeDocument/2006/relationships/hyperlink" Target="https://plantmarket.ru/rozy-oks.html/nid/67554" TargetMode="External"/><Relationship Id="rId219" Type="http://schemas.openxmlformats.org/officeDocument/2006/relationships/hyperlink" Target="https://plantmarket.ru/rozy-oks.html/nid/67569" TargetMode="External"/><Relationship Id="rId3" Type="http://schemas.openxmlformats.org/officeDocument/2006/relationships/hyperlink" Target="https://plantmarket.ru/rozy-oks.html/nid/61168" TargetMode="External"/><Relationship Id="rId214" Type="http://schemas.openxmlformats.org/officeDocument/2006/relationships/hyperlink" Target="https://plantmarket.ru/rozy-oks.html/nid/67567" TargetMode="External"/><Relationship Id="rId230" Type="http://schemas.openxmlformats.org/officeDocument/2006/relationships/hyperlink" Target="https://plantmarket.pro/rozy-oks.html/nid/69478" TargetMode="External"/><Relationship Id="rId235" Type="http://schemas.openxmlformats.org/officeDocument/2006/relationships/hyperlink" Target="https://plantmarket.ru/rozy-oks.html/nid/67580" TargetMode="External"/><Relationship Id="rId251" Type="http://schemas.openxmlformats.org/officeDocument/2006/relationships/hyperlink" Target="https://plantmarket.ru/rozy-oks.html/nid/67589" TargetMode="External"/><Relationship Id="rId256" Type="http://schemas.openxmlformats.org/officeDocument/2006/relationships/hyperlink" Target="https://plantmarket.ru/rozy-oks.html/nid/67591" TargetMode="External"/><Relationship Id="rId277" Type="http://schemas.openxmlformats.org/officeDocument/2006/relationships/hyperlink" Target="https://plantmarket.ru/rozy-oks.html/nid/67607" TargetMode="External"/><Relationship Id="rId298" Type="http://schemas.openxmlformats.org/officeDocument/2006/relationships/hyperlink" Target="https://plantmarket.pro/rozy-oks.html/nid/69500" TargetMode="External"/><Relationship Id="rId25" Type="http://schemas.openxmlformats.org/officeDocument/2006/relationships/hyperlink" Target="https://plantmarket.ru/rozy-oks.html/nid/63185" TargetMode="External"/><Relationship Id="rId46" Type="http://schemas.openxmlformats.org/officeDocument/2006/relationships/hyperlink" Target="https://plantmarket.ru/rozy-oks.html/nid/61189" TargetMode="External"/><Relationship Id="rId67" Type="http://schemas.openxmlformats.org/officeDocument/2006/relationships/hyperlink" Target="https://plantmarket.ru/rozy-oks.html/nid/61200" TargetMode="External"/><Relationship Id="rId116" Type="http://schemas.openxmlformats.org/officeDocument/2006/relationships/hyperlink" Target="https://plantmarket.ru/rozy-oks.html/nid/67486" TargetMode="External"/><Relationship Id="rId137" Type="http://schemas.openxmlformats.org/officeDocument/2006/relationships/hyperlink" Target="https://plantmarket.ru/rozy-oks.html/nid/67521" TargetMode="External"/><Relationship Id="rId158" Type="http://schemas.openxmlformats.org/officeDocument/2006/relationships/hyperlink" Target="https://plantmarket.ru/rozy-oks.html/nid/67539" TargetMode="External"/><Relationship Id="rId272" Type="http://schemas.openxmlformats.org/officeDocument/2006/relationships/hyperlink" Target="https://plantmarket.ru/rozy-oks.html/nid/67602" TargetMode="External"/><Relationship Id="rId293" Type="http://schemas.openxmlformats.org/officeDocument/2006/relationships/hyperlink" Target="https://plantmarket.ru/rozy-oks.html/nid/67618" TargetMode="External"/><Relationship Id="rId302" Type="http://schemas.openxmlformats.org/officeDocument/2006/relationships/hyperlink" Target="https://plantmarket.ru/rozy-oks.html/nid/67625" TargetMode="External"/><Relationship Id="rId307" Type="http://schemas.openxmlformats.org/officeDocument/2006/relationships/hyperlink" Target="https://plantmarket.ru/rozy-oks.html/nid/69176" TargetMode="External"/><Relationship Id="rId323" Type="http://schemas.openxmlformats.org/officeDocument/2006/relationships/hyperlink" Target="https://plantmarket.ru/rozy-oks.html/nid/69194" TargetMode="External"/><Relationship Id="rId328" Type="http://schemas.openxmlformats.org/officeDocument/2006/relationships/hyperlink" Target="https://plantmarket.ru/rozy-oks.html/nid/69192" TargetMode="External"/><Relationship Id="rId20" Type="http://schemas.openxmlformats.org/officeDocument/2006/relationships/hyperlink" Target="https://plantmarket.ru/rozy-oks.html/nid/61177" TargetMode="External"/><Relationship Id="rId41" Type="http://schemas.openxmlformats.org/officeDocument/2006/relationships/hyperlink" Target="https://plantmarket.ru/rozy-oks.html/nid/61191" TargetMode="External"/><Relationship Id="rId62" Type="http://schemas.openxmlformats.org/officeDocument/2006/relationships/hyperlink" Target="https://plantmarket.pro/rozy-oks.html/nid/67626" TargetMode="External"/><Relationship Id="rId83" Type="http://schemas.openxmlformats.org/officeDocument/2006/relationships/hyperlink" Target="https://plantmarket.ru/rozy-oks.html/nid/67442" TargetMode="External"/><Relationship Id="rId88" Type="http://schemas.openxmlformats.org/officeDocument/2006/relationships/hyperlink" Target="https://plantmarket.ru/rozy-oks.html/nid/67453" TargetMode="External"/><Relationship Id="rId111" Type="http://schemas.openxmlformats.org/officeDocument/2006/relationships/hyperlink" Target="https://plantmarket.ru/rozy-oks.html/nid/64641" TargetMode="External"/><Relationship Id="rId132" Type="http://schemas.openxmlformats.org/officeDocument/2006/relationships/hyperlink" Target="https://plantmarket.ru/rozy-oks.html/nid/67517" TargetMode="External"/><Relationship Id="rId153" Type="http://schemas.openxmlformats.org/officeDocument/2006/relationships/hyperlink" Target="https://plantmarket.ru/rozy-oks.html/nid/67534" TargetMode="External"/><Relationship Id="rId174" Type="http://schemas.openxmlformats.org/officeDocument/2006/relationships/hyperlink" Target="https://plantmarket.ru/rozy-oks.html/nid/67491" TargetMode="External"/><Relationship Id="rId179" Type="http://schemas.openxmlformats.org/officeDocument/2006/relationships/hyperlink" Target="https://plantmarket.pro/rozy-oks.html/nid/69462" TargetMode="External"/><Relationship Id="rId195" Type="http://schemas.openxmlformats.org/officeDocument/2006/relationships/hyperlink" Target="https://plantmarket.pro/rozy-oks.html/nid/69249" TargetMode="External"/><Relationship Id="rId209" Type="http://schemas.openxmlformats.org/officeDocument/2006/relationships/hyperlink" Target="https://plantmarket.pro/rozy-oks.html/nid/69472" TargetMode="External"/><Relationship Id="rId190" Type="http://schemas.openxmlformats.org/officeDocument/2006/relationships/hyperlink" Target="https://plantmarket.ru/rozy-oks.html/nid/67555" TargetMode="External"/><Relationship Id="rId204" Type="http://schemas.openxmlformats.org/officeDocument/2006/relationships/hyperlink" Target="https://plantmarket.ru/rozy-oks.html/nid/67563" TargetMode="External"/><Relationship Id="rId220" Type="http://schemas.openxmlformats.org/officeDocument/2006/relationships/hyperlink" Target="https://plantmarket.ru/rozy-oks.html/nid/64616" TargetMode="External"/><Relationship Id="rId225" Type="http://schemas.openxmlformats.org/officeDocument/2006/relationships/hyperlink" Target="https://plantmarket.ru/rozy-oks.html/nid/67572" TargetMode="External"/><Relationship Id="rId241" Type="http://schemas.openxmlformats.org/officeDocument/2006/relationships/hyperlink" Target="https://plantmarket.ru/rozy-oks.html/nid/67584" TargetMode="External"/><Relationship Id="rId246" Type="http://schemas.openxmlformats.org/officeDocument/2006/relationships/hyperlink" Target="https://plantmarket.ru/rozy-oks.html/nid/67587" TargetMode="External"/><Relationship Id="rId267" Type="http://schemas.openxmlformats.org/officeDocument/2006/relationships/hyperlink" Target="https://plantmarket.ru/rozy-oks.html/nid/67599" TargetMode="External"/><Relationship Id="rId288" Type="http://schemas.openxmlformats.org/officeDocument/2006/relationships/hyperlink" Target="https://plantmarket.ru/rozy-oks.html/nid/67614" TargetMode="External"/><Relationship Id="rId15" Type="http://schemas.openxmlformats.org/officeDocument/2006/relationships/hyperlink" Target="https://plantmarket.ru/rozy-oks.html/nid/63184" TargetMode="External"/><Relationship Id="rId36" Type="http://schemas.openxmlformats.org/officeDocument/2006/relationships/hyperlink" Target="https://plantmarket.ru/rozy-oks.html/nid/61186" TargetMode="External"/><Relationship Id="rId57" Type="http://schemas.openxmlformats.org/officeDocument/2006/relationships/hyperlink" Target="https://plantmarket.ru/rozy-oks.html/nid/61195" TargetMode="External"/><Relationship Id="rId106" Type="http://schemas.openxmlformats.org/officeDocument/2006/relationships/hyperlink" Target="https://plantmarket.ru/rozy-oks.html/nid/67469" TargetMode="External"/><Relationship Id="rId127" Type="http://schemas.openxmlformats.org/officeDocument/2006/relationships/hyperlink" Target="https://plantmarket.ru/rozy-oks.html/nid/67512" TargetMode="External"/><Relationship Id="rId262" Type="http://schemas.openxmlformats.org/officeDocument/2006/relationships/hyperlink" Target="https://plantmarket.ru/rozy-oks.html/nid/67596" TargetMode="External"/><Relationship Id="rId283" Type="http://schemas.openxmlformats.org/officeDocument/2006/relationships/hyperlink" Target="https://plantmarket.pro/rozy-oks.html/nid/69255" TargetMode="External"/><Relationship Id="rId313" Type="http://schemas.openxmlformats.org/officeDocument/2006/relationships/hyperlink" Target="https://plantmarket.ru/rozy-oks.html/nid/69183" TargetMode="External"/><Relationship Id="rId318" Type="http://schemas.openxmlformats.org/officeDocument/2006/relationships/hyperlink" Target="https://plantmarket.ru/rozy-oks.html/nid/69188" TargetMode="External"/><Relationship Id="rId10" Type="http://schemas.openxmlformats.org/officeDocument/2006/relationships/hyperlink" Target="https://plantmarket.ru/rozy-oks.html/nid/61169" TargetMode="External"/><Relationship Id="rId31" Type="http://schemas.openxmlformats.org/officeDocument/2006/relationships/hyperlink" Target="https://plantmarket.ru/rozy-oks.html/nid/61180" TargetMode="External"/><Relationship Id="rId52" Type="http://schemas.openxmlformats.org/officeDocument/2006/relationships/hyperlink" Target="https://plantmarket.ru/rozy-oks.html/nid/61193" TargetMode="External"/><Relationship Id="rId73" Type="http://schemas.openxmlformats.org/officeDocument/2006/relationships/hyperlink" Target="https://plantmarket.ru/rozy-oks.html/nid/63188" TargetMode="External"/><Relationship Id="rId78" Type="http://schemas.openxmlformats.org/officeDocument/2006/relationships/hyperlink" Target="https://plantmarket.ru/rozy-oks.html/nid/67434" TargetMode="External"/><Relationship Id="rId94" Type="http://schemas.openxmlformats.org/officeDocument/2006/relationships/hyperlink" Target="https://plantmarket.ru/rozy-oks.html/nid/67462" TargetMode="External"/><Relationship Id="rId99" Type="http://schemas.openxmlformats.org/officeDocument/2006/relationships/hyperlink" Target="https://plantmarket.ru/rozy-oks.html/nid/64628" TargetMode="External"/><Relationship Id="rId101" Type="http://schemas.openxmlformats.org/officeDocument/2006/relationships/hyperlink" Target="https://plantmarket.ru/rozy-oks.html/nid/64630" TargetMode="External"/><Relationship Id="rId122" Type="http://schemas.openxmlformats.org/officeDocument/2006/relationships/hyperlink" Target="https://plantmarket.pro/rozy-oks.html/nid/69449" TargetMode="External"/><Relationship Id="rId143" Type="http://schemas.openxmlformats.org/officeDocument/2006/relationships/hyperlink" Target="https://plantmarket.pro/rozy-oks.html/nid/69454" TargetMode="External"/><Relationship Id="rId148" Type="http://schemas.openxmlformats.org/officeDocument/2006/relationships/hyperlink" Target="https://plantmarket.ru/rozy-oks.html/nid/67529" TargetMode="External"/><Relationship Id="rId164" Type="http://schemas.openxmlformats.org/officeDocument/2006/relationships/hyperlink" Target="https://plantmarket.pro/rozy-oks.html/nid/69458" TargetMode="External"/><Relationship Id="rId169" Type="http://schemas.openxmlformats.org/officeDocument/2006/relationships/hyperlink" Target="https://plantmarket.ru/rozy-oks.html/nid/67545" TargetMode="External"/><Relationship Id="rId185" Type="http://schemas.openxmlformats.org/officeDocument/2006/relationships/hyperlink" Target="https://plantmarket.ru/rozy-oks.html/nid/67552" TargetMode="External"/><Relationship Id="rId4" Type="http://schemas.openxmlformats.org/officeDocument/2006/relationships/hyperlink" Target="https://plantmarket.ru/rozy-oks.html/nid/61168" TargetMode="External"/><Relationship Id="rId9" Type="http://schemas.openxmlformats.org/officeDocument/2006/relationships/hyperlink" Target="https://plantmarket.ru/rozy-oks.html/nid/63183" TargetMode="External"/><Relationship Id="rId180" Type="http://schemas.openxmlformats.org/officeDocument/2006/relationships/hyperlink" Target="https://plantmarket.pro/rozy-oks.html/nid/69463" TargetMode="External"/><Relationship Id="rId210" Type="http://schemas.openxmlformats.org/officeDocument/2006/relationships/hyperlink" Target="https://plantmarket.pro/rozy-oks.html/nid/69502" TargetMode="External"/><Relationship Id="rId215" Type="http://schemas.openxmlformats.org/officeDocument/2006/relationships/hyperlink" Target="https://plantmarket.pro/rozy-oks.html/nid/69471" TargetMode="External"/><Relationship Id="rId236" Type="http://schemas.openxmlformats.org/officeDocument/2006/relationships/hyperlink" Target="https://plantmarket.ru/rozy-oks.html/nid/67581" TargetMode="External"/><Relationship Id="rId257" Type="http://schemas.openxmlformats.org/officeDocument/2006/relationships/hyperlink" Target="https://plantmarket.ru/rozy-oks.html/nid/67592" TargetMode="External"/><Relationship Id="rId278" Type="http://schemas.openxmlformats.org/officeDocument/2006/relationships/hyperlink" Target="https://plantmarket.ru/rozy-oks.html/nid/67608" TargetMode="External"/><Relationship Id="rId26" Type="http://schemas.openxmlformats.org/officeDocument/2006/relationships/hyperlink" Target="https://plantmarket.ru/rozy-oks.html/nid/61178" TargetMode="External"/><Relationship Id="rId231" Type="http://schemas.openxmlformats.org/officeDocument/2006/relationships/hyperlink" Target="https://plantmarket.ru/rozy-oks.html/nid/67575" TargetMode="External"/><Relationship Id="rId252" Type="http://schemas.openxmlformats.org/officeDocument/2006/relationships/hyperlink" Target="https://plantmarket.pro/rozy-oks.html/nid/69486" TargetMode="External"/><Relationship Id="rId273" Type="http://schemas.openxmlformats.org/officeDocument/2006/relationships/hyperlink" Target="https://plantmarket.ru/rozy-oks.html/nid/67603" TargetMode="External"/><Relationship Id="rId294" Type="http://schemas.openxmlformats.org/officeDocument/2006/relationships/hyperlink" Target="https://plantmarket.ru/rozy-oks.html/nid/67619" TargetMode="External"/><Relationship Id="rId308" Type="http://schemas.openxmlformats.org/officeDocument/2006/relationships/hyperlink" Target="https://plantmarket.ru/rozy-oks.html/nid/69177" TargetMode="External"/><Relationship Id="rId329" Type="http://schemas.openxmlformats.org/officeDocument/2006/relationships/printerSettings" Target="../printerSettings/printerSettings1.bin"/><Relationship Id="rId47" Type="http://schemas.openxmlformats.org/officeDocument/2006/relationships/hyperlink" Target="https://plantmarket.ru/rozy-oks.html/nid/61189" TargetMode="External"/><Relationship Id="rId68" Type="http://schemas.openxmlformats.org/officeDocument/2006/relationships/hyperlink" Target="https://plantmarket.ru/rozy-oks.html/nid/61201" TargetMode="External"/><Relationship Id="rId89" Type="http://schemas.openxmlformats.org/officeDocument/2006/relationships/hyperlink" Target="https://plantmarket.ru/rozy-oks.html/nid/64619" TargetMode="External"/><Relationship Id="rId112" Type="http://schemas.openxmlformats.org/officeDocument/2006/relationships/hyperlink" Target="https://plantmarket.pro/rozy-oks.html/nid/69448" TargetMode="External"/><Relationship Id="rId133" Type="http://schemas.openxmlformats.org/officeDocument/2006/relationships/hyperlink" Target="https://plantmarket.ru/rozy-oks.html/nid/67518" TargetMode="External"/><Relationship Id="rId154" Type="http://schemas.openxmlformats.org/officeDocument/2006/relationships/hyperlink" Target="https://plantmarket.ru/rozy-oks.html/nid/67535" TargetMode="External"/><Relationship Id="rId175" Type="http://schemas.openxmlformats.org/officeDocument/2006/relationships/hyperlink" Target="https://plantmarket.pro/rozy-oks.html/nid/69460" TargetMode="External"/><Relationship Id="rId196" Type="http://schemas.openxmlformats.org/officeDocument/2006/relationships/hyperlink" Target="https://plantmarket.ru/rozy-oks.html/nid/64612" TargetMode="External"/><Relationship Id="rId200" Type="http://schemas.openxmlformats.org/officeDocument/2006/relationships/hyperlink" Target="https://plantmarket.ru/rozy-oks.html/nid/67560" TargetMode="External"/><Relationship Id="rId16" Type="http://schemas.openxmlformats.org/officeDocument/2006/relationships/hyperlink" Target="https://plantmarket.ru/rozy-oks.html/nid/63184" TargetMode="External"/><Relationship Id="rId221" Type="http://schemas.openxmlformats.org/officeDocument/2006/relationships/hyperlink" Target="https://plantmarket.ru/rozy-oks.html/nid/67570" TargetMode="External"/><Relationship Id="rId242" Type="http://schemas.openxmlformats.org/officeDocument/2006/relationships/hyperlink" Target="https://plantmarket.pro/rozy-oks.html/nid/69480" TargetMode="External"/><Relationship Id="rId263" Type="http://schemas.openxmlformats.org/officeDocument/2006/relationships/hyperlink" Target="https://plantmarket.pro/rozy-oks.html/nid/69490" TargetMode="External"/><Relationship Id="rId284" Type="http://schemas.openxmlformats.org/officeDocument/2006/relationships/hyperlink" Target="https://plantmarket.pro/rozy-oks.html/nid/69497" TargetMode="External"/><Relationship Id="rId319" Type="http://schemas.openxmlformats.org/officeDocument/2006/relationships/hyperlink" Target="https://plantmarket.ru/rozy-oks.html/nid/69189" TargetMode="External"/><Relationship Id="rId37" Type="http://schemas.openxmlformats.org/officeDocument/2006/relationships/hyperlink" Target="https://plantmarket.ru/rozy-oks.html/nid/61183" TargetMode="External"/><Relationship Id="rId58" Type="http://schemas.openxmlformats.org/officeDocument/2006/relationships/hyperlink" Target="https://plantmarket.ru/rozy-oks.html/nid/61196" TargetMode="External"/><Relationship Id="rId79" Type="http://schemas.openxmlformats.org/officeDocument/2006/relationships/hyperlink" Target="https://plantmarket.ru/rozy-oks.html/nid/67435" TargetMode="External"/><Relationship Id="rId102" Type="http://schemas.openxmlformats.org/officeDocument/2006/relationships/hyperlink" Target="https://plantmarket.ru/rozy-oks.html/nid/64631" TargetMode="External"/><Relationship Id="rId123" Type="http://schemas.openxmlformats.org/officeDocument/2006/relationships/hyperlink" Target="https://plantmarket.pro/rozy-oks.html/nid/69450" TargetMode="External"/><Relationship Id="rId144" Type="http://schemas.openxmlformats.org/officeDocument/2006/relationships/hyperlink" Target="https://plantmarket.ru/rozy-oks.html/nid/67526" TargetMode="External"/><Relationship Id="rId330" Type="http://schemas.openxmlformats.org/officeDocument/2006/relationships/drawing" Target="../drawings/drawing1.xml"/><Relationship Id="rId90" Type="http://schemas.openxmlformats.org/officeDocument/2006/relationships/hyperlink" Target="https://plantmarket.ru/rozy-oks.html/nid/67598" TargetMode="External"/><Relationship Id="rId165" Type="http://schemas.openxmlformats.org/officeDocument/2006/relationships/hyperlink" Target="https://plantmarket.ru/rozy-oks.html/nid/67543" TargetMode="External"/><Relationship Id="rId186" Type="http://schemas.openxmlformats.org/officeDocument/2006/relationships/hyperlink" Target="https://plantmarket.ru/rozy-oks.html/nid/67553" TargetMode="External"/><Relationship Id="rId211" Type="http://schemas.openxmlformats.org/officeDocument/2006/relationships/hyperlink" Target="https://plantmarket.ru/rozy-oks.html/nid/67566" TargetMode="External"/><Relationship Id="rId232" Type="http://schemas.openxmlformats.org/officeDocument/2006/relationships/hyperlink" Target="https://plantmarket.ru/rozy-oks.html/nid/67577" TargetMode="External"/><Relationship Id="rId253" Type="http://schemas.openxmlformats.org/officeDocument/2006/relationships/hyperlink" Target="https://plantmarket.ru/rozy-oks.html/nid/67590" TargetMode="External"/><Relationship Id="rId274" Type="http://schemas.openxmlformats.org/officeDocument/2006/relationships/hyperlink" Target="https://plantmarket.ru/rozy-oks.html/nid/67604" TargetMode="External"/><Relationship Id="rId295" Type="http://schemas.openxmlformats.org/officeDocument/2006/relationships/hyperlink" Target="https://plantmarket.ru/rozy-oks.html/nid/67620" TargetMode="External"/><Relationship Id="rId309" Type="http://schemas.openxmlformats.org/officeDocument/2006/relationships/hyperlink" Target="https://plantmarket.ru/rozy-oks.html/nid/69178" TargetMode="External"/><Relationship Id="rId27" Type="http://schemas.openxmlformats.org/officeDocument/2006/relationships/hyperlink" Target="https://plantmarket.ru/rozy-oks.html/nid/61178" TargetMode="External"/><Relationship Id="rId48" Type="http://schemas.openxmlformats.org/officeDocument/2006/relationships/hyperlink" Target="https://plantmarket.ru/rozy-oks.html/nid/61190" TargetMode="External"/><Relationship Id="rId69" Type="http://schemas.openxmlformats.org/officeDocument/2006/relationships/hyperlink" Target="https://plantmarket.ru/rozy-oks.html/nid/61202" TargetMode="External"/><Relationship Id="rId113" Type="http://schemas.openxmlformats.org/officeDocument/2006/relationships/hyperlink" Target="https://plantmarket.ru/rozy-oks.html/nid/67482" TargetMode="External"/><Relationship Id="rId134" Type="http://schemas.openxmlformats.org/officeDocument/2006/relationships/hyperlink" Target="https://plantmarket.pro/rozy-oks.html/nid/69452" TargetMode="External"/><Relationship Id="rId320" Type="http://schemas.openxmlformats.org/officeDocument/2006/relationships/hyperlink" Target="https://plantmarket.ru/rozy-oks.html/nid/69190" TargetMode="External"/><Relationship Id="rId80" Type="http://schemas.openxmlformats.org/officeDocument/2006/relationships/hyperlink" Target="https://plantmarket.ru/rozy-oks.html/nid/67439" TargetMode="External"/><Relationship Id="rId155" Type="http://schemas.openxmlformats.org/officeDocument/2006/relationships/hyperlink" Target="https://plantmarket.ru/rozy-oks.html/nid/67536" TargetMode="External"/><Relationship Id="rId176" Type="http://schemas.openxmlformats.org/officeDocument/2006/relationships/hyperlink" Target="https://plantmarket.pro/rozy-oks.html/nid/69461" TargetMode="External"/><Relationship Id="rId197" Type="http://schemas.openxmlformats.org/officeDocument/2006/relationships/hyperlink" Target="https://plantmarket.pro/rozy-oks.html/nid/69250" TargetMode="External"/><Relationship Id="rId201" Type="http://schemas.openxmlformats.org/officeDocument/2006/relationships/hyperlink" Target="https://plantmarket.pro/rozy-oks.html/nid/69251" TargetMode="External"/><Relationship Id="rId222" Type="http://schemas.openxmlformats.org/officeDocument/2006/relationships/hyperlink" Target="https://plantmarket.pro/rozy-oks.html/nid/69474" TargetMode="External"/><Relationship Id="rId243" Type="http://schemas.openxmlformats.org/officeDocument/2006/relationships/hyperlink" Target="https://plantmarket.ru/rozy-oks.html/nid/67585" TargetMode="External"/><Relationship Id="rId264" Type="http://schemas.openxmlformats.org/officeDocument/2006/relationships/hyperlink" Target="https://plantmarket.ru/rozy-oks.html/nid/67598" TargetMode="External"/><Relationship Id="rId285" Type="http://schemas.openxmlformats.org/officeDocument/2006/relationships/hyperlink" Target="https://plantmarket.pro/rozy-oks.html/nid/69498" TargetMode="External"/><Relationship Id="rId17" Type="http://schemas.openxmlformats.org/officeDocument/2006/relationships/hyperlink" Target="https://plantmarket.ru/rozy-oks.html/nid/61174" TargetMode="External"/><Relationship Id="rId38" Type="http://schemas.openxmlformats.org/officeDocument/2006/relationships/hyperlink" Target="https://plantmarket.ru/rozy-oks.html/nid/61194" TargetMode="External"/><Relationship Id="rId59" Type="http://schemas.openxmlformats.org/officeDocument/2006/relationships/hyperlink" Target="https://plantmarket.ru/rozy-oks.html/nid/61196" TargetMode="External"/><Relationship Id="rId103" Type="http://schemas.openxmlformats.org/officeDocument/2006/relationships/hyperlink" Target="https://plantmarket.ru/rozy-oks.html/nid/64632" TargetMode="External"/><Relationship Id="rId124" Type="http://schemas.openxmlformats.org/officeDocument/2006/relationships/hyperlink" Target="https://plantmarket.ru/rozy-oks.html/nid/67509" TargetMode="External"/><Relationship Id="rId310" Type="http://schemas.openxmlformats.org/officeDocument/2006/relationships/hyperlink" Target="https://plantmarket.ru/rozy-oks.html/nid/69180" TargetMode="External"/><Relationship Id="rId70" Type="http://schemas.openxmlformats.org/officeDocument/2006/relationships/hyperlink" Target="https://plantmarket.ru/rozy-oks.html/nid/61202" TargetMode="External"/><Relationship Id="rId91" Type="http://schemas.openxmlformats.org/officeDocument/2006/relationships/hyperlink" Target="https://plantmarket.ru/rozy-oks.html/nid/64620" TargetMode="External"/><Relationship Id="rId145" Type="http://schemas.openxmlformats.org/officeDocument/2006/relationships/hyperlink" Target="https://plantmarket.ru/rozy-oks.html/nid/67527" TargetMode="External"/><Relationship Id="rId166" Type="http://schemas.openxmlformats.org/officeDocument/2006/relationships/hyperlink" Target="https://plantmarket.pro/rozy-oks.html/nid/69459" TargetMode="External"/><Relationship Id="rId187" Type="http://schemas.openxmlformats.org/officeDocument/2006/relationships/hyperlink" Target="https://plantmarket.pro/rozy-oks.html/nid/69467" TargetMode="External"/><Relationship Id="rId1" Type="http://schemas.openxmlformats.org/officeDocument/2006/relationships/hyperlink" Target="https://plantmarket.ru/rozy-oks.html/nid/61167" TargetMode="External"/><Relationship Id="rId212" Type="http://schemas.openxmlformats.org/officeDocument/2006/relationships/hyperlink" Target="https://plantmarket.pro/rozy-oks.html/nid/69253" TargetMode="External"/><Relationship Id="rId233" Type="http://schemas.openxmlformats.org/officeDocument/2006/relationships/hyperlink" Target="https://plantmarket.ru/rozy-oks.html/nid/67578" TargetMode="External"/><Relationship Id="rId254" Type="http://schemas.openxmlformats.org/officeDocument/2006/relationships/hyperlink" Target="https://plantmarket.pro/rozy-oks.html/nid/69487" TargetMode="External"/><Relationship Id="rId28" Type="http://schemas.openxmlformats.org/officeDocument/2006/relationships/hyperlink" Target="https://plantmarket.ru/rozy-oks.html/nid/61179" TargetMode="External"/><Relationship Id="rId49" Type="http://schemas.openxmlformats.org/officeDocument/2006/relationships/hyperlink" Target="https://plantmarket.ru/rozy-oks.html/nid/61190" TargetMode="External"/><Relationship Id="rId114" Type="http://schemas.openxmlformats.org/officeDocument/2006/relationships/hyperlink" Target="https://plantmarket.ru/rozy-oks.html/nid/67484" TargetMode="External"/><Relationship Id="rId275" Type="http://schemas.openxmlformats.org/officeDocument/2006/relationships/hyperlink" Target="https://plantmarket.ru/rozy-oks.html/nid/67605" TargetMode="External"/><Relationship Id="rId296" Type="http://schemas.openxmlformats.org/officeDocument/2006/relationships/hyperlink" Target="https://plantmarket.ru/rozy-oks.html/nid/67621" TargetMode="External"/><Relationship Id="rId300" Type="http://schemas.openxmlformats.org/officeDocument/2006/relationships/hyperlink" Target="https://plantmarket.ru/rozy-oks.html/nid/67623" TargetMode="External"/><Relationship Id="rId60" Type="http://schemas.openxmlformats.org/officeDocument/2006/relationships/hyperlink" Target="https://plantmarket.pro/rozy-oks.html/nid/63187" TargetMode="External"/><Relationship Id="rId81" Type="http://schemas.openxmlformats.org/officeDocument/2006/relationships/hyperlink" Target="https://plantmarket.ru/rozy-oks.html/nid/67440" TargetMode="External"/><Relationship Id="rId135" Type="http://schemas.openxmlformats.org/officeDocument/2006/relationships/hyperlink" Target="https://plantmarket.ru/rozy-oks.html/nid/67519" TargetMode="External"/><Relationship Id="rId156" Type="http://schemas.openxmlformats.org/officeDocument/2006/relationships/hyperlink" Target="https://plantmarket.ru/rozy-oks.html/nid/67537" TargetMode="External"/><Relationship Id="rId177" Type="http://schemas.openxmlformats.org/officeDocument/2006/relationships/hyperlink" Target="https://plantmarket.ru/rozy-oks.html/nid/67549" TargetMode="External"/><Relationship Id="rId198" Type="http://schemas.openxmlformats.org/officeDocument/2006/relationships/hyperlink" Target="https://plantmarket.ru/rozy-oks.html/nid/67558" TargetMode="External"/><Relationship Id="rId321" Type="http://schemas.openxmlformats.org/officeDocument/2006/relationships/hyperlink" Target="https://plantmarket.ru/rozy-oks.html/nid/69191" TargetMode="External"/><Relationship Id="rId202" Type="http://schemas.openxmlformats.org/officeDocument/2006/relationships/hyperlink" Target="https://plantmarket.ru/rozy-oks.html/nid/67561" TargetMode="External"/><Relationship Id="rId223" Type="http://schemas.openxmlformats.org/officeDocument/2006/relationships/hyperlink" Target="https://plantmarket.pro/rozy-oks.html/nid/69475" TargetMode="External"/><Relationship Id="rId244" Type="http://schemas.openxmlformats.org/officeDocument/2006/relationships/hyperlink" Target="https://plantmarket.ru/rozy-oks.html/nid/67586" TargetMode="External"/><Relationship Id="rId18" Type="http://schemas.openxmlformats.org/officeDocument/2006/relationships/hyperlink" Target="https://plantmarket.ru/rozy-oks.html/nid/61174" TargetMode="External"/><Relationship Id="rId39" Type="http://schemas.openxmlformats.org/officeDocument/2006/relationships/hyperlink" Target="https://plantmarket.ru/rozy-oks.html/nid/61194" TargetMode="External"/><Relationship Id="rId265" Type="http://schemas.openxmlformats.org/officeDocument/2006/relationships/hyperlink" Target="https://plantmarket.pro/rozy-oks.html/nid/69491" TargetMode="External"/><Relationship Id="rId286" Type="http://schemas.openxmlformats.org/officeDocument/2006/relationships/hyperlink" Target="https://plantmarket.ru/rozy-oks.html/nid/67611" TargetMode="External"/><Relationship Id="rId50" Type="http://schemas.openxmlformats.org/officeDocument/2006/relationships/hyperlink" Target="https://plantmarket.ru/rozy-oks.html/nid/61192" TargetMode="External"/><Relationship Id="rId104" Type="http://schemas.openxmlformats.org/officeDocument/2006/relationships/hyperlink" Target="https://plantmarket.ru/rozy-oks.html/nid/64633" TargetMode="External"/><Relationship Id="rId125" Type="http://schemas.openxmlformats.org/officeDocument/2006/relationships/hyperlink" Target="https://plantmarket.ru/rozy-oks.html/nid/67510" TargetMode="External"/><Relationship Id="rId146" Type="http://schemas.openxmlformats.org/officeDocument/2006/relationships/hyperlink" Target="https://plantmarket.ru/rozy-oks.html/nid/67528" TargetMode="External"/><Relationship Id="rId167" Type="http://schemas.openxmlformats.org/officeDocument/2006/relationships/hyperlink" Target="https://plantmarket.pro/rozy-oks.html/nid/69248" TargetMode="External"/><Relationship Id="rId188" Type="http://schemas.openxmlformats.org/officeDocument/2006/relationships/hyperlink" Target="https://plantmarket.pro/rozy-oks.html/nid/69245" TargetMode="External"/><Relationship Id="rId311" Type="http://schemas.openxmlformats.org/officeDocument/2006/relationships/hyperlink" Target="https://plantmarket.ru/rozy-oks.html/nid/69181" TargetMode="External"/><Relationship Id="rId71" Type="http://schemas.openxmlformats.org/officeDocument/2006/relationships/hyperlink" Target="https://plantmarket.ru/rozy-oks.html/nid/61203" TargetMode="External"/><Relationship Id="rId92" Type="http://schemas.openxmlformats.org/officeDocument/2006/relationships/hyperlink" Target="https://plantmarket.ru/rozy-oks.html/nid/64622" TargetMode="External"/><Relationship Id="rId213" Type="http://schemas.openxmlformats.org/officeDocument/2006/relationships/hyperlink" Target="https://plantmarket.ru/rozy-oks.html/nid/64614" TargetMode="External"/><Relationship Id="rId234" Type="http://schemas.openxmlformats.org/officeDocument/2006/relationships/hyperlink" Target="https://plantmarket.ru/rozy-oks.html/nid/67579" TargetMode="External"/><Relationship Id="rId2" Type="http://schemas.openxmlformats.org/officeDocument/2006/relationships/hyperlink" Target="https://plantmarket.ru/rozy-oks.html/nid/61167" TargetMode="External"/><Relationship Id="rId29" Type="http://schemas.openxmlformats.org/officeDocument/2006/relationships/hyperlink" Target="https://plantmarket.ru/rozy-oks.html/nid/61179" TargetMode="External"/><Relationship Id="rId255" Type="http://schemas.openxmlformats.org/officeDocument/2006/relationships/hyperlink" Target="https://plantmarket.pro/rozy-oks.html/nid/69488" TargetMode="External"/><Relationship Id="rId276" Type="http://schemas.openxmlformats.org/officeDocument/2006/relationships/hyperlink" Target="https://plantmarket.ru/rozy-oks.html/nid/67606" TargetMode="External"/><Relationship Id="rId297" Type="http://schemas.openxmlformats.org/officeDocument/2006/relationships/hyperlink" Target="https://plantmarket.pro/rozy-oks.html/nid/69499" TargetMode="External"/><Relationship Id="rId40" Type="http://schemas.openxmlformats.org/officeDocument/2006/relationships/hyperlink" Target="https://plantmarket.ru/rozy-oks.html/nid/61191" TargetMode="External"/><Relationship Id="rId115" Type="http://schemas.openxmlformats.org/officeDocument/2006/relationships/hyperlink" Target="https://plantmarket.ru/rozy-oks.html/nid/67485" TargetMode="External"/><Relationship Id="rId136" Type="http://schemas.openxmlformats.org/officeDocument/2006/relationships/hyperlink" Target="https://plantmarket.ru/rozy-oks.html/nid/67520" TargetMode="External"/><Relationship Id="rId157" Type="http://schemas.openxmlformats.org/officeDocument/2006/relationships/hyperlink" Target="https://plantmarket.ru/rozy-oks.html/nid/67538" TargetMode="External"/><Relationship Id="rId178" Type="http://schemas.openxmlformats.org/officeDocument/2006/relationships/hyperlink" Target="https://plantmarket.ru/rozy-oks.html/nid/67550" TargetMode="External"/><Relationship Id="rId301" Type="http://schemas.openxmlformats.org/officeDocument/2006/relationships/hyperlink" Target="https://plantmarket.ru/rozy-oks.html/nid/67624" TargetMode="External"/><Relationship Id="rId322" Type="http://schemas.openxmlformats.org/officeDocument/2006/relationships/hyperlink" Target="https://plantmarket.ru/rozy-oks.html/nid/69193" TargetMode="External"/><Relationship Id="rId61" Type="http://schemas.openxmlformats.org/officeDocument/2006/relationships/hyperlink" Target="https://plantmarket.pro/rozy-oks.html/nid/67626" TargetMode="External"/><Relationship Id="rId82" Type="http://schemas.openxmlformats.org/officeDocument/2006/relationships/hyperlink" Target="https://plantmarket.ru/rozy-oks.html/nid/67441" TargetMode="External"/><Relationship Id="rId199" Type="http://schemas.openxmlformats.org/officeDocument/2006/relationships/hyperlink" Target="https://plantmarket.ru/rozy-oks.html/nid/67559" TargetMode="External"/><Relationship Id="rId203" Type="http://schemas.openxmlformats.org/officeDocument/2006/relationships/hyperlink" Target="https://plantmarket.ru/rozy-oks.html/nid/67562" TargetMode="External"/><Relationship Id="rId19" Type="http://schemas.openxmlformats.org/officeDocument/2006/relationships/hyperlink" Target="https://plantmarket.ru/rozy-oks.html/nid/61175" TargetMode="External"/><Relationship Id="rId224" Type="http://schemas.openxmlformats.org/officeDocument/2006/relationships/hyperlink" Target="https://plantmarket.ru/rozy-oks.html/nid/67571" TargetMode="External"/><Relationship Id="rId245" Type="http://schemas.openxmlformats.org/officeDocument/2006/relationships/hyperlink" Target="https://plantmarket.pro/rozy-oks.html/nid/69482" TargetMode="External"/><Relationship Id="rId266" Type="http://schemas.openxmlformats.org/officeDocument/2006/relationships/hyperlink" Target="https://plantmarket.pro/rozy-oks.html/nid/69492" TargetMode="External"/><Relationship Id="rId287" Type="http://schemas.openxmlformats.org/officeDocument/2006/relationships/hyperlink" Target="https://plantmarket.ru/rozy-oks.html/nid/676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G377"/>
  <sheetViews>
    <sheetView showGridLines="0" tabSelected="1" zoomScaleNormal="100" workbookViewId="0">
      <selection activeCell="K23" sqref="K23"/>
    </sheetView>
  </sheetViews>
  <sheetFormatPr defaultColWidth="14.88671875" defaultRowHeight="15.6"/>
  <cols>
    <col min="1" max="1" width="4" style="1" customWidth="1"/>
    <col min="2" max="2" width="10.6640625" style="1" hidden="1" customWidth="1"/>
    <col min="3" max="3" width="6.44140625" style="1" customWidth="1"/>
    <col min="4" max="4" width="26.44140625" style="2" customWidth="1"/>
    <col min="5" max="5" width="17.44140625" style="2" customWidth="1"/>
    <col min="6" max="6" width="23.88671875" style="2" customWidth="1"/>
    <col min="7" max="7" width="9.44140625" style="3" customWidth="1"/>
    <col min="8" max="9" width="9.44140625" style="4" customWidth="1"/>
    <col min="10" max="10" width="11.5546875" style="4" customWidth="1"/>
    <col min="11" max="11" width="11.88671875" style="1" customWidth="1"/>
    <col min="12" max="12" width="9.5546875" style="1" customWidth="1"/>
    <col min="13" max="13" width="14.5546875" style="1" customWidth="1"/>
    <col min="14" max="14" width="17.109375" style="5" customWidth="1"/>
    <col min="15" max="15" width="15" style="1" customWidth="1"/>
    <col min="16" max="16" width="11.109375" style="6" customWidth="1"/>
    <col min="17" max="1021" width="14.88671875" style="1"/>
  </cols>
  <sheetData>
    <row r="1" spans="2:19" s="7" customFormat="1" ht="16.5" customHeight="1">
      <c r="B1" s="8"/>
      <c r="C1" s="9"/>
      <c r="D1" s="8"/>
      <c r="E1" s="8"/>
      <c r="F1" s="8"/>
      <c r="G1" s="10"/>
      <c r="H1" s="11"/>
      <c r="I1" s="11"/>
      <c r="J1" s="11"/>
      <c r="K1" s="12"/>
      <c r="L1" s="12"/>
      <c r="M1" s="13"/>
      <c r="N1" s="14"/>
      <c r="P1" s="15"/>
    </row>
    <row r="2" spans="2:19" s="7" customFormat="1" ht="29.1" customHeight="1">
      <c r="C2" s="188" t="s">
        <v>0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P2" s="15"/>
    </row>
    <row r="3" spans="2:19" s="7" customFormat="1" ht="8.25" customHeight="1">
      <c r="B3" s="16"/>
      <c r="C3" s="17"/>
      <c r="D3" s="17"/>
      <c r="E3" s="18"/>
      <c r="F3" s="18"/>
      <c r="G3" s="19"/>
      <c r="H3" s="18"/>
      <c r="I3" s="18"/>
      <c r="J3" s="20"/>
      <c r="K3" s="20"/>
      <c r="L3" s="16"/>
      <c r="M3" s="16"/>
      <c r="N3" s="16"/>
      <c r="O3" s="21"/>
      <c r="P3" s="15"/>
    </row>
    <row r="4" spans="2:19" s="7" customFormat="1" ht="15.9" customHeight="1">
      <c r="B4" s="16"/>
      <c r="C4" s="17"/>
      <c r="D4" s="17"/>
      <c r="E4" s="18"/>
      <c r="G4" s="10"/>
      <c r="H4" s="22" t="s">
        <v>1</v>
      </c>
      <c r="J4" s="20"/>
      <c r="K4" s="20"/>
      <c r="L4" s="16"/>
      <c r="M4" s="16"/>
      <c r="N4" s="16"/>
      <c r="O4" s="21"/>
      <c r="P4" s="15"/>
    </row>
    <row r="5" spans="2:19" s="7" customFormat="1" ht="15.9" customHeight="1">
      <c r="B5" s="16"/>
      <c r="C5" s="17"/>
      <c r="D5" s="17"/>
      <c r="E5" s="18"/>
      <c r="F5" s="18"/>
      <c r="G5" s="189" t="s">
        <v>2</v>
      </c>
      <c r="H5" s="189"/>
      <c r="I5" s="189"/>
      <c r="J5" s="23"/>
      <c r="K5" s="20"/>
      <c r="L5" s="20"/>
      <c r="M5" s="16"/>
      <c r="N5" s="16"/>
      <c r="O5" s="16"/>
      <c r="P5" s="24"/>
    </row>
    <row r="6" spans="2:19" s="7" customFormat="1" ht="15.9" customHeight="1">
      <c r="B6" s="16"/>
      <c r="C6" s="17"/>
      <c r="D6" s="17"/>
      <c r="E6" s="18"/>
      <c r="G6" s="10"/>
      <c r="I6" s="25" t="s">
        <v>3</v>
      </c>
      <c r="J6" s="177" t="s">
        <v>4</v>
      </c>
      <c r="K6" s="20"/>
      <c r="L6" s="16"/>
      <c r="M6" s="16"/>
      <c r="N6" s="16"/>
      <c r="O6" s="21"/>
      <c r="P6" s="15"/>
    </row>
    <row r="7" spans="2:19" s="7" customFormat="1" ht="14.25" customHeight="1">
      <c r="D7" s="8"/>
      <c r="E7" s="8"/>
      <c r="F7" s="8"/>
      <c r="G7" s="10"/>
      <c r="K7" s="11"/>
      <c r="L7" s="11"/>
      <c r="M7" s="16"/>
      <c r="N7" s="14"/>
      <c r="P7" s="15"/>
    </row>
    <row r="8" spans="2:19" s="7" customFormat="1" ht="15" customHeight="1">
      <c r="C8" s="26" t="s">
        <v>6</v>
      </c>
      <c r="G8" s="10"/>
      <c r="J8" s="8"/>
      <c r="L8" s="190">
        <v>82.95</v>
      </c>
      <c r="M8" s="190"/>
      <c r="N8" s="27" t="s">
        <v>7</v>
      </c>
      <c r="P8" s="15"/>
      <c r="Q8" s="28"/>
      <c r="R8" s="28"/>
    </row>
    <row r="9" spans="2:19" s="7" customFormat="1" ht="30" customHeight="1">
      <c r="C9" s="29" t="s">
        <v>8</v>
      </c>
      <c r="D9" s="30"/>
      <c r="E9" s="8"/>
      <c r="F9" s="8"/>
      <c r="G9" s="10"/>
      <c r="H9" s="8"/>
      <c r="I9" s="8"/>
      <c r="J9" s="8"/>
      <c r="L9" s="191" t="s">
        <v>9</v>
      </c>
      <c r="M9" s="191"/>
      <c r="N9" s="192" t="s">
        <v>10</v>
      </c>
      <c r="O9" s="193"/>
      <c r="P9" s="15"/>
      <c r="Q9" s="170" t="s">
        <v>859</v>
      </c>
      <c r="R9" s="28"/>
      <c r="S9" s="28"/>
    </row>
    <row r="10" spans="2:19" s="7" customFormat="1" ht="15" customHeight="1">
      <c r="C10" s="29" t="s">
        <v>11</v>
      </c>
      <c r="D10" s="8"/>
      <c r="E10" s="8"/>
      <c r="F10" s="8"/>
      <c r="G10" s="10"/>
      <c r="H10" s="8"/>
      <c r="I10" s="8"/>
      <c r="J10" s="8"/>
      <c r="L10" s="185">
        <f>SUM(K23:K339)</f>
        <v>0</v>
      </c>
      <c r="M10" s="185"/>
      <c r="N10" s="27" t="s">
        <v>12</v>
      </c>
      <c r="P10" s="15"/>
      <c r="Q10" s="171">
        <f>SUM(M341:M369)</f>
        <v>0</v>
      </c>
      <c r="R10" s="172" t="s">
        <v>860</v>
      </c>
      <c r="S10" s="28"/>
    </row>
    <row r="11" spans="2:19" s="7" customFormat="1" ht="15" customHeight="1">
      <c r="C11" s="26" t="s">
        <v>13</v>
      </c>
      <c r="D11" s="8"/>
      <c r="E11" s="8"/>
      <c r="F11" s="8"/>
      <c r="G11" s="10"/>
      <c r="H11" s="8"/>
      <c r="I11" s="8"/>
      <c r="J11" s="8"/>
      <c r="L11" s="185">
        <f>(SUM(L23:L110)+SUM(L149:L339))+(SUM(L111:L148))*2</f>
        <v>0</v>
      </c>
      <c r="M11" s="185"/>
      <c r="N11" s="27" t="s">
        <v>14</v>
      </c>
      <c r="P11" s="15"/>
      <c r="Q11" s="173">
        <f>SUM(K341:K369)</f>
        <v>0</v>
      </c>
      <c r="R11" s="172" t="s">
        <v>861</v>
      </c>
      <c r="S11" s="172"/>
    </row>
    <row r="12" spans="2:19" s="7" customFormat="1" ht="15" customHeight="1">
      <c r="C12" s="31" t="s">
        <v>15</v>
      </c>
      <c r="D12" s="8"/>
      <c r="E12" s="8"/>
      <c r="F12" s="8"/>
      <c r="G12" s="10"/>
      <c r="H12" s="8"/>
      <c r="I12" s="8"/>
      <c r="J12" s="8"/>
      <c r="L12" s="185">
        <f>SUM(M23:M339)</f>
        <v>0</v>
      </c>
      <c r="M12" s="185"/>
      <c r="N12" s="27" t="s">
        <v>16</v>
      </c>
      <c r="P12" s="15"/>
      <c r="Q12" s="173">
        <f>SUM(L341:L369)</f>
        <v>0</v>
      </c>
      <c r="R12" s="172" t="s">
        <v>862</v>
      </c>
      <c r="S12" s="174"/>
    </row>
    <row r="13" spans="2:19" s="7" customFormat="1" ht="15" customHeight="1">
      <c r="C13" s="32" t="s">
        <v>17</v>
      </c>
      <c r="D13" s="8"/>
      <c r="E13" s="8"/>
      <c r="F13" s="8"/>
      <c r="G13" s="10"/>
      <c r="H13" s="8"/>
      <c r="I13" s="8"/>
      <c r="J13" s="8"/>
      <c r="L13" s="186">
        <f>IF(L10="Торф+пленка",((SUM(K23:K339))*0.8),0)</f>
        <v>0</v>
      </c>
      <c r="M13" s="186"/>
      <c r="N13" s="27" t="s">
        <v>868</v>
      </c>
      <c r="P13" s="15"/>
      <c r="Q13" s="175">
        <f>IF(M9="Торф+пленка",SUM(L325:L349)*70,0)</f>
        <v>0</v>
      </c>
      <c r="R13" s="172" t="s">
        <v>868</v>
      </c>
      <c r="S13" s="28"/>
    </row>
    <row r="14" spans="2:19" s="7" customFormat="1" ht="15" customHeight="1">
      <c r="C14" s="187" t="s">
        <v>18</v>
      </c>
      <c r="D14" s="187"/>
      <c r="E14" s="187"/>
      <c r="F14" s="187"/>
      <c r="G14" s="187"/>
      <c r="H14" s="187"/>
      <c r="I14" s="187" t="s">
        <v>5</v>
      </c>
      <c r="J14" s="187"/>
      <c r="L14" s="182" t="str">
        <f>IF((L12+Q10/L8)&gt;2000,"-5%",IF((L12+Q10/L8)&gt;1500,"-3%",IF((L12+Q10/L8)&gt;1000,"-2%",IF(AND((L12+Q10/L8)&lt;500,(L12+Q10/L8)&gt;0),"+10%","0%"))))</f>
        <v>0%</v>
      </c>
      <c r="M14" s="182"/>
      <c r="N14" s="27" t="s">
        <v>19</v>
      </c>
      <c r="P14" s="15"/>
      <c r="Q14" s="175">
        <f>Q10+Q10*M14+Q13</f>
        <v>0</v>
      </c>
      <c r="R14" s="176" t="s">
        <v>863</v>
      </c>
      <c r="S14" s="174"/>
    </row>
    <row r="15" spans="2:19" s="7" customFormat="1" ht="15" customHeight="1">
      <c r="C15" s="26" t="s">
        <v>20</v>
      </c>
      <c r="D15" s="8"/>
      <c r="E15" s="8"/>
      <c r="F15" s="8"/>
      <c r="G15" s="10"/>
      <c r="H15" s="8"/>
      <c r="I15" s="8"/>
      <c r="J15" s="8"/>
      <c r="L15" s="182">
        <f>L12+L12*L14+L13</f>
        <v>0</v>
      </c>
      <c r="M15" s="182"/>
      <c r="N15" s="33" t="s">
        <v>21</v>
      </c>
      <c r="O15" s="34"/>
      <c r="P15" s="15"/>
    </row>
    <row r="16" spans="2:19" s="7" customFormat="1" ht="15" customHeight="1">
      <c r="C16" s="26" t="s">
        <v>22</v>
      </c>
      <c r="D16" s="8"/>
      <c r="E16" s="8"/>
      <c r="F16" s="8"/>
      <c r="G16" s="10"/>
      <c r="H16" s="8"/>
      <c r="I16" s="8" t="s">
        <v>5</v>
      </c>
      <c r="J16" s="8"/>
      <c r="K16" s="11"/>
      <c r="L16" s="183">
        <f>IF(L14="-     %","-     ₽ ",L15*L8+Q14)</f>
        <v>0</v>
      </c>
      <c r="M16" s="183"/>
      <c r="N16" s="33" t="s">
        <v>23</v>
      </c>
      <c r="P16" s="15"/>
      <c r="Q16" s="7" t="s">
        <v>5</v>
      </c>
    </row>
    <row r="17" spans="2:19" s="7" customFormat="1" ht="15" customHeight="1">
      <c r="C17" s="26" t="s">
        <v>24</v>
      </c>
      <c r="D17" s="8"/>
      <c r="E17" s="8"/>
      <c r="F17" s="8"/>
      <c r="G17" s="10"/>
      <c r="H17" s="11"/>
      <c r="I17" s="11"/>
      <c r="O17" s="7" t="s">
        <v>5</v>
      </c>
      <c r="P17" s="15"/>
    </row>
    <row r="18" spans="2:19" s="7" customFormat="1" ht="15" customHeight="1">
      <c r="C18" s="35" t="s">
        <v>25</v>
      </c>
      <c r="D18" s="8"/>
      <c r="E18" s="8"/>
      <c r="F18" s="8"/>
      <c r="G18" s="10"/>
      <c r="H18" s="11"/>
      <c r="I18" s="11"/>
      <c r="L18" s="33"/>
      <c r="M18" s="33"/>
      <c r="N18" s="33"/>
      <c r="P18" s="15"/>
    </row>
    <row r="19" spans="2:19" s="7" customFormat="1" ht="15" customHeight="1">
      <c r="C19" s="36" t="s">
        <v>26</v>
      </c>
      <c r="D19" s="8"/>
      <c r="E19" s="8"/>
      <c r="F19" s="8"/>
      <c r="G19" s="10"/>
      <c r="H19" s="11"/>
      <c r="I19" s="11"/>
      <c r="M19" s="37"/>
      <c r="O19" s="7" t="s">
        <v>5</v>
      </c>
      <c r="P19" s="15"/>
    </row>
    <row r="20" spans="2:19" s="7" customFormat="1" ht="13.5" customHeight="1">
      <c r="B20" s="38"/>
      <c r="C20" s="9"/>
      <c r="D20" s="8"/>
      <c r="E20" s="8"/>
      <c r="F20" s="8"/>
      <c r="G20" s="10"/>
      <c r="H20" s="11"/>
      <c r="I20" s="11"/>
      <c r="J20" s="11"/>
      <c r="K20" s="12"/>
      <c r="M20" s="37"/>
      <c r="P20" s="15"/>
    </row>
    <row r="21" spans="2:19" s="39" customFormat="1" ht="46.95" customHeight="1">
      <c r="B21" s="40" t="s">
        <v>27</v>
      </c>
      <c r="C21" s="40" t="s">
        <v>28</v>
      </c>
      <c r="D21" s="41" t="s">
        <v>29</v>
      </c>
      <c r="E21" s="41"/>
      <c r="F21" s="41" t="s">
        <v>30</v>
      </c>
      <c r="G21" s="40" t="s">
        <v>31</v>
      </c>
      <c r="H21" s="42" t="s">
        <v>32</v>
      </c>
      <c r="I21" s="43" t="s">
        <v>33</v>
      </c>
      <c r="J21" s="42" t="s">
        <v>34</v>
      </c>
      <c r="K21" s="44" t="s">
        <v>35</v>
      </c>
      <c r="L21" s="45" t="s">
        <v>36</v>
      </c>
      <c r="M21" s="46" t="s">
        <v>37</v>
      </c>
      <c r="N21" s="40" t="s">
        <v>38</v>
      </c>
      <c r="O21" s="184" t="s">
        <v>871</v>
      </c>
      <c r="S21" s="39" t="s">
        <v>5</v>
      </c>
    </row>
    <row r="22" spans="2:19" ht="15.75" customHeight="1">
      <c r="B22" s="47"/>
      <c r="C22" s="48" t="s">
        <v>39</v>
      </c>
      <c r="D22" s="49"/>
      <c r="E22" s="49"/>
      <c r="F22" s="49"/>
      <c r="G22" s="50"/>
      <c r="H22" s="51"/>
      <c r="I22" s="51"/>
      <c r="J22" s="52"/>
      <c r="K22" s="52"/>
      <c r="L22" s="52"/>
      <c r="M22" s="53"/>
      <c r="N22" s="54"/>
      <c r="O22" s="184"/>
    </row>
    <row r="23" spans="2:19" ht="15.75" customHeight="1">
      <c r="B23" s="55" t="s">
        <v>40</v>
      </c>
      <c r="C23" s="56" t="s">
        <v>41</v>
      </c>
      <c r="D23" s="57" t="s">
        <v>42</v>
      </c>
      <c r="E23" s="57" t="s">
        <v>43</v>
      </c>
      <c r="F23" s="57" t="s">
        <v>44</v>
      </c>
      <c r="G23" s="58" t="s">
        <v>45</v>
      </c>
      <c r="H23" s="59">
        <v>2.87</v>
      </c>
      <c r="I23" s="60">
        <f t="shared" ref="I23:I54" si="0">H23*$L$8</f>
        <v>238.06650000000002</v>
      </c>
      <c r="J23" s="58">
        <v>20</v>
      </c>
      <c r="K23" s="61"/>
      <c r="L23" s="62" t="str">
        <f t="shared" ref="L23:L54" si="1">IF(K23="","-",K23/250)</f>
        <v>-</v>
      </c>
      <c r="M23" s="63">
        <f t="shared" ref="M23:M54" si="2">H23*K23</f>
        <v>0</v>
      </c>
      <c r="N23" s="64" t="s">
        <v>46</v>
      </c>
      <c r="O23" s="65" t="s">
        <v>47</v>
      </c>
      <c r="Q23" s="6"/>
    </row>
    <row r="24" spans="2:19" ht="15.75" hidden="1" customHeight="1">
      <c r="B24" s="139" t="s">
        <v>48</v>
      </c>
      <c r="C24" s="140" t="s">
        <v>41</v>
      </c>
      <c r="D24" s="141" t="s">
        <v>42</v>
      </c>
      <c r="E24" s="141" t="s">
        <v>49</v>
      </c>
      <c r="F24" s="141" t="s">
        <v>44</v>
      </c>
      <c r="G24" s="142" t="s">
        <v>45</v>
      </c>
      <c r="H24" s="143">
        <v>3.3</v>
      </c>
      <c r="I24" s="144">
        <f t="shared" si="0"/>
        <v>273.73500000000001</v>
      </c>
      <c r="J24" s="142">
        <v>10</v>
      </c>
      <c r="K24" s="145"/>
      <c r="L24" s="146" t="str">
        <f t="shared" si="1"/>
        <v>-</v>
      </c>
      <c r="M24" s="147">
        <f t="shared" si="2"/>
        <v>0</v>
      </c>
      <c r="N24" s="148" t="s">
        <v>46</v>
      </c>
      <c r="O24" s="65">
        <v>0</v>
      </c>
      <c r="Q24" s="6"/>
    </row>
    <row r="25" spans="2:19" ht="15.75" hidden="1" customHeight="1">
      <c r="B25" s="139" t="s">
        <v>50</v>
      </c>
      <c r="C25" s="140" t="s">
        <v>41</v>
      </c>
      <c r="D25" s="141" t="s">
        <v>51</v>
      </c>
      <c r="E25" s="141" t="s">
        <v>43</v>
      </c>
      <c r="F25" s="141" t="s">
        <v>44</v>
      </c>
      <c r="G25" s="142" t="s">
        <v>45</v>
      </c>
      <c r="H25" s="143">
        <v>2.87</v>
      </c>
      <c r="I25" s="144">
        <f t="shared" si="0"/>
        <v>238.06650000000002</v>
      </c>
      <c r="J25" s="142">
        <v>20</v>
      </c>
      <c r="K25" s="145"/>
      <c r="L25" s="146" t="str">
        <f t="shared" si="1"/>
        <v>-</v>
      </c>
      <c r="M25" s="147">
        <f t="shared" si="2"/>
        <v>0</v>
      </c>
      <c r="N25" s="148" t="s">
        <v>52</v>
      </c>
      <c r="O25" s="65">
        <v>0</v>
      </c>
      <c r="Q25" s="6"/>
    </row>
    <row r="26" spans="2:19" ht="15.75" hidden="1" customHeight="1">
      <c r="B26" s="139" t="s">
        <v>53</v>
      </c>
      <c r="C26" s="140" t="s">
        <v>41</v>
      </c>
      <c r="D26" s="141" t="s">
        <v>51</v>
      </c>
      <c r="E26" s="141" t="s">
        <v>49</v>
      </c>
      <c r="F26" s="141" t="s">
        <v>44</v>
      </c>
      <c r="G26" s="142" t="s">
        <v>45</v>
      </c>
      <c r="H26" s="143">
        <v>3.3</v>
      </c>
      <c r="I26" s="144">
        <f t="shared" si="0"/>
        <v>273.73500000000001</v>
      </c>
      <c r="J26" s="142">
        <v>10</v>
      </c>
      <c r="K26" s="145"/>
      <c r="L26" s="146" t="str">
        <f t="shared" si="1"/>
        <v>-</v>
      </c>
      <c r="M26" s="147">
        <f t="shared" si="2"/>
        <v>0</v>
      </c>
      <c r="N26" s="148" t="s">
        <v>52</v>
      </c>
      <c r="O26" s="65">
        <v>0</v>
      </c>
      <c r="Q26" s="6"/>
    </row>
    <row r="27" spans="2:19" ht="16.5" customHeight="1">
      <c r="B27" s="55" t="s">
        <v>54</v>
      </c>
      <c r="C27" s="56" t="s">
        <v>41</v>
      </c>
      <c r="D27" s="57" t="s">
        <v>55</v>
      </c>
      <c r="E27" s="57" t="s">
        <v>43</v>
      </c>
      <c r="F27" s="57" t="s">
        <v>56</v>
      </c>
      <c r="G27" s="66" t="s">
        <v>45</v>
      </c>
      <c r="H27" s="59">
        <v>2.87</v>
      </c>
      <c r="I27" s="60">
        <f t="shared" si="0"/>
        <v>238.06650000000002</v>
      </c>
      <c r="J27" s="58">
        <v>20</v>
      </c>
      <c r="K27" s="61"/>
      <c r="L27" s="62" t="str">
        <f t="shared" si="1"/>
        <v>-</v>
      </c>
      <c r="M27" s="63">
        <f t="shared" si="2"/>
        <v>0</v>
      </c>
      <c r="N27" s="64" t="s">
        <v>52</v>
      </c>
      <c r="O27" s="65" t="s">
        <v>47</v>
      </c>
      <c r="Q27" s="6"/>
    </row>
    <row r="28" spans="2:19" ht="15.75" customHeight="1">
      <c r="B28" s="55" t="s">
        <v>57</v>
      </c>
      <c r="C28" s="56" t="s">
        <v>41</v>
      </c>
      <c r="D28" s="57" t="s">
        <v>55</v>
      </c>
      <c r="E28" s="57" t="s">
        <v>49</v>
      </c>
      <c r="F28" s="57" t="s">
        <v>56</v>
      </c>
      <c r="G28" s="58" t="s">
        <v>45</v>
      </c>
      <c r="H28" s="59">
        <v>3.3</v>
      </c>
      <c r="I28" s="60">
        <f t="shared" si="0"/>
        <v>273.73500000000001</v>
      </c>
      <c r="J28" s="58">
        <v>10</v>
      </c>
      <c r="K28" s="61"/>
      <c r="L28" s="62" t="str">
        <f>IF(K28="","-",K28/250)</f>
        <v>-</v>
      </c>
      <c r="M28" s="63">
        <f t="shared" si="2"/>
        <v>0</v>
      </c>
      <c r="N28" s="64" t="s">
        <v>52</v>
      </c>
      <c r="O28" s="65">
        <v>10</v>
      </c>
      <c r="Q28" s="6"/>
    </row>
    <row r="29" spans="2:19" ht="15.75" hidden="1" customHeight="1">
      <c r="B29" s="139" t="s">
        <v>58</v>
      </c>
      <c r="C29" s="140" t="s">
        <v>41</v>
      </c>
      <c r="D29" s="141" t="s">
        <v>59</v>
      </c>
      <c r="E29" s="141" t="s">
        <v>43</v>
      </c>
      <c r="F29" s="141" t="s">
        <v>56</v>
      </c>
      <c r="G29" s="142" t="s">
        <v>45</v>
      </c>
      <c r="H29" s="143">
        <v>2.87</v>
      </c>
      <c r="I29" s="144">
        <f t="shared" si="0"/>
        <v>238.06650000000002</v>
      </c>
      <c r="J29" s="142">
        <v>20</v>
      </c>
      <c r="K29" s="145"/>
      <c r="L29" s="146" t="str">
        <f t="shared" si="1"/>
        <v>-</v>
      </c>
      <c r="M29" s="147">
        <f t="shared" si="2"/>
        <v>0</v>
      </c>
      <c r="N29" s="148" t="s">
        <v>52</v>
      </c>
      <c r="O29" s="65">
        <v>0</v>
      </c>
      <c r="Q29" s="6"/>
    </row>
    <row r="30" spans="2:19" ht="15.75" hidden="1" customHeight="1">
      <c r="B30" s="139" t="s">
        <v>60</v>
      </c>
      <c r="C30" s="140" t="s">
        <v>41</v>
      </c>
      <c r="D30" s="141" t="s">
        <v>59</v>
      </c>
      <c r="E30" s="141" t="s">
        <v>49</v>
      </c>
      <c r="F30" s="141" t="s">
        <v>56</v>
      </c>
      <c r="G30" s="142" t="s">
        <v>45</v>
      </c>
      <c r="H30" s="143">
        <v>3.3</v>
      </c>
      <c r="I30" s="144">
        <f t="shared" si="0"/>
        <v>273.73500000000001</v>
      </c>
      <c r="J30" s="142">
        <v>10</v>
      </c>
      <c r="K30" s="145"/>
      <c r="L30" s="146" t="str">
        <f t="shared" si="1"/>
        <v>-</v>
      </c>
      <c r="M30" s="147">
        <f t="shared" si="2"/>
        <v>0</v>
      </c>
      <c r="N30" s="148" t="s">
        <v>52</v>
      </c>
      <c r="O30" s="65">
        <v>0</v>
      </c>
      <c r="Q30" s="6"/>
    </row>
    <row r="31" spans="2:19" ht="15.75" customHeight="1">
      <c r="B31" s="55" t="s">
        <v>61</v>
      </c>
      <c r="C31" s="56" t="s">
        <v>41</v>
      </c>
      <c r="D31" s="57" t="s">
        <v>62</v>
      </c>
      <c r="E31" s="57" t="s">
        <v>43</v>
      </c>
      <c r="F31" s="57" t="s">
        <v>63</v>
      </c>
      <c r="G31" s="58" t="s">
        <v>45</v>
      </c>
      <c r="H31" s="59">
        <v>2.87</v>
      </c>
      <c r="I31" s="60">
        <f t="shared" si="0"/>
        <v>238.06650000000002</v>
      </c>
      <c r="J31" s="58">
        <v>20</v>
      </c>
      <c r="K31" s="61"/>
      <c r="L31" s="62" t="str">
        <f t="shared" si="1"/>
        <v>-</v>
      </c>
      <c r="M31" s="63">
        <f t="shared" si="2"/>
        <v>0</v>
      </c>
      <c r="N31" s="64" t="s">
        <v>52</v>
      </c>
      <c r="O31" s="65" t="s">
        <v>47</v>
      </c>
      <c r="Q31" s="6"/>
    </row>
    <row r="32" spans="2:19" ht="15.75" hidden="1" customHeight="1">
      <c r="B32" s="139" t="s">
        <v>64</v>
      </c>
      <c r="C32" s="140" t="s">
        <v>41</v>
      </c>
      <c r="D32" s="141" t="s">
        <v>65</v>
      </c>
      <c r="E32" s="141" t="s">
        <v>49</v>
      </c>
      <c r="F32" s="141" t="s">
        <v>66</v>
      </c>
      <c r="G32" s="142" t="s">
        <v>45</v>
      </c>
      <c r="H32" s="143">
        <v>3.3</v>
      </c>
      <c r="I32" s="144">
        <f t="shared" si="0"/>
        <v>273.73500000000001</v>
      </c>
      <c r="J32" s="142">
        <v>10</v>
      </c>
      <c r="K32" s="145"/>
      <c r="L32" s="146" t="str">
        <f t="shared" si="1"/>
        <v>-</v>
      </c>
      <c r="M32" s="147">
        <f t="shared" si="2"/>
        <v>0</v>
      </c>
      <c r="N32" s="148" t="s">
        <v>52</v>
      </c>
      <c r="O32" s="65">
        <v>0</v>
      </c>
      <c r="Q32" s="6"/>
    </row>
    <row r="33" spans="1:17" s="67" customFormat="1" ht="15.75" customHeight="1">
      <c r="B33" s="55" t="s">
        <v>67</v>
      </c>
      <c r="C33" s="56" t="s">
        <v>41</v>
      </c>
      <c r="D33" s="57" t="s">
        <v>65</v>
      </c>
      <c r="E33" s="57" t="s">
        <v>43</v>
      </c>
      <c r="F33" s="57" t="s">
        <v>66</v>
      </c>
      <c r="G33" s="58" t="s">
        <v>45</v>
      </c>
      <c r="H33" s="59">
        <v>2.87</v>
      </c>
      <c r="I33" s="60">
        <f t="shared" si="0"/>
        <v>238.06650000000002</v>
      </c>
      <c r="J33" s="58">
        <v>20</v>
      </c>
      <c r="K33" s="61"/>
      <c r="L33" s="62" t="str">
        <f t="shared" si="1"/>
        <v>-</v>
      </c>
      <c r="M33" s="63">
        <f t="shared" si="2"/>
        <v>0</v>
      </c>
      <c r="N33" s="64" t="s">
        <v>52</v>
      </c>
      <c r="O33" s="65" t="s">
        <v>47</v>
      </c>
      <c r="P33" s="6"/>
      <c r="Q33" s="6"/>
    </row>
    <row r="34" spans="1:17" ht="15.75" customHeight="1">
      <c r="B34" s="55" t="s">
        <v>68</v>
      </c>
      <c r="C34" s="56" t="s">
        <v>41</v>
      </c>
      <c r="D34" s="57" t="s">
        <v>69</v>
      </c>
      <c r="E34" s="57" t="s">
        <v>43</v>
      </c>
      <c r="F34" s="57" t="s">
        <v>63</v>
      </c>
      <c r="G34" s="58" t="s">
        <v>45</v>
      </c>
      <c r="H34" s="59">
        <v>4.3600000000000003</v>
      </c>
      <c r="I34" s="60">
        <f t="shared" si="0"/>
        <v>361.66200000000003</v>
      </c>
      <c r="J34" s="58">
        <v>20</v>
      </c>
      <c r="K34" s="61"/>
      <c r="L34" s="62" t="str">
        <f t="shared" si="1"/>
        <v>-</v>
      </c>
      <c r="M34" s="63">
        <f t="shared" si="2"/>
        <v>0</v>
      </c>
      <c r="N34" s="64" t="s">
        <v>70</v>
      </c>
      <c r="O34" s="65">
        <v>20</v>
      </c>
      <c r="Q34" s="6"/>
    </row>
    <row r="35" spans="1:17" ht="15.75" customHeight="1">
      <c r="B35" s="55" t="s">
        <v>71</v>
      </c>
      <c r="C35" s="56" t="s">
        <v>41</v>
      </c>
      <c r="D35" s="57" t="s">
        <v>72</v>
      </c>
      <c r="E35" s="57" t="s">
        <v>43</v>
      </c>
      <c r="F35" s="57" t="s">
        <v>56</v>
      </c>
      <c r="G35" s="58" t="s">
        <v>45</v>
      </c>
      <c r="H35" s="59">
        <v>2.87</v>
      </c>
      <c r="I35" s="60">
        <f t="shared" si="0"/>
        <v>238.06650000000002</v>
      </c>
      <c r="J35" s="58">
        <v>20</v>
      </c>
      <c r="K35" s="61"/>
      <c r="L35" s="62" t="str">
        <f t="shared" si="1"/>
        <v>-</v>
      </c>
      <c r="M35" s="63">
        <f t="shared" si="2"/>
        <v>0</v>
      </c>
      <c r="N35" s="64" t="s">
        <v>46</v>
      </c>
      <c r="O35" s="65">
        <v>20</v>
      </c>
      <c r="Q35" s="6"/>
    </row>
    <row r="36" spans="1:17" ht="15.75" customHeight="1">
      <c r="B36" s="55" t="s">
        <v>73</v>
      </c>
      <c r="C36" s="56" t="s">
        <v>41</v>
      </c>
      <c r="D36" s="57" t="s">
        <v>72</v>
      </c>
      <c r="E36" s="57" t="s">
        <v>49</v>
      </c>
      <c r="F36" s="57" t="s">
        <v>56</v>
      </c>
      <c r="G36" s="66" t="s">
        <v>45</v>
      </c>
      <c r="H36" s="59">
        <v>3.3</v>
      </c>
      <c r="I36" s="60">
        <f t="shared" si="0"/>
        <v>273.73500000000001</v>
      </c>
      <c r="J36" s="58">
        <v>10</v>
      </c>
      <c r="K36" s="61"/>
      <c r="L36" s="62" t="str">
        <f t="shared" si="1"/>
        <v>-</v>
      </c>
      <c r="M36" s="63">
        <f t="shared" si="2"/>
        <v>0</v>
      </c>
      <c r="N36" s="64" t="s">
        <v>46</v>
      </c>
      <c r="O36" s="65">
        <v>30</v>
      </c>
      <c r="Q36" s="6"/>
    </row>
    <row r="37" spans="1:17" s="67" customFormat="1" ht="15.75" hidden="1" customHeight="1">
      <c r="B37" s="139" t="s">
        <v>74</v>
      </c>
      <c r="C37" s="140" t="s">
        <v>41</v>
      </c>
      <c r="D37" s="141" t="s">
        <v>75</v>
      </c>
      <c r="E37" s="141" t="s">
        <v>43</v>
      </c>
      <c r="F37" s="141" t="s">
        <v>56</v>
      </c>
      <c r="G37" s="142" t="s">
        <v>45</v>
      </c>
      <c r="H37" s="143">
        <v>2.87</v>
      </c>
      <c r="I37" s="144">
        <f t="shared" si="0"/>
        <v>238.06650000000002</v>
      </c>
      <c r="J37" s="142">
        <v>20</v>
      </c>
      <c r="K37" s="145"/>
      <c r="L37" s="146" t="str">
        <f t="shared" si="1"/>
        <v>-</v>
      </c>
      <c r="M37" s="147">
        <f t="shared" si="2"/>
        <v>0</v>
      </c>
      <c r="N37" s="148" t="s">
        <v>46</v>
      </c>
      <c r="O37" s="65">
        <v>0</v>
      </c>
      <c r="P37" s="6"/>
      <c r="Q37" s="6"/>
    </row>
    <row r="38" spans="1:17" s="67" customFormat="1" ht="15.75" hidden="1" customHeight="1">
      <c r="B38" s="139" t="s">
        <v>76</v>
      </c>
      <c r="C38" s="140" t="s">
        <v>41</v>
      </c>
      <c r="D38" s="141" t="s">
        <v>75</v>
      </c>
      <c r="E38" s="141" t="s">
        <v>49</v>
      </c>
      <c r="F38" s="141" t="s">
        <v>56</v>
      </c>
      <c r="G38" s="142" t="s">
        <v>45</v>
      </c>
      <c r="H38" s="143">
        <v>3.71</v>
      </c>
      <c r="I38" s="144">
        <f t="shared" si="0"/>
        <v>307.74450000000002</v>
      </c>
      <c r="J38" s="142">
        <v>10</v>
      </c>
      <c r="K38" s="145"/>
      <c r="L38" s="146" t="str">
        <f t="shared" si="1"/>
        <v>-</v>
      </c>
      <c r="M38" s="147">
        <f t="shared" si="2"/>
        <v>0</v>
      </c>
      <c r="N38" s="148" t="s">
        <v>46</v>
      </c>
      <c r="O38" s="65">
        <v>0</v>
      </c>
      <c r="P38" s="6"/>
      <c r="Q38" s="6"/>
    </row>
    <row r="39" spans="1:17" ht="15.75" customHeight="1">
      <c r="B39" s="55" t="s">
        <v>77</v>
      </c>
      <c r="C39" s="56" t="s">
        <v>41</v>
      </c>
      <c r="D39" s="57" t="s">
        <v>78</v>
      </c>
      <c r="E39" s="57" t="s">
        <v>43</v>
      </c>
      <c r="F39" s="57" t="s">
        <v>56</v>
      </c>
      <c r="G39" s="58" t="s">
        <v>45</v>
      </c>
      <c r="H39" s="59">
        <v>2.87</v>
      </c>
      <c r="I39" s="60">
        <f t="shared" si="0"/>
        <v>238.06650000000002</v>
      </c>
      <c r="J39" s="58">
        <v>20</v>
      </c>
      <c r="K39" s="61"/>
      <c r="L39" s="62" t="str">
        <f t="shared" si="1"/>
        <v>-</v>
      </c>
      <c r="M39" s="63">
        <f t="shared" si="2"/>
        <v>0</v>
      </c>
      <c r="N39" s="64" t="s">
        <v>52</v>
      </c>
      <c r="O39" s="65" t="s">
        <v>47</v>
      </c>
      <c r="Q39" s="6"/>
    </row>
    <row r="40" spans="1:17" ht="15.75" hidden="1" customHeight="1">
      <c r="A40" s="1" t="s">
        <v>5</v>
      </c>
      <c r="B40" s="139" t="s">
        <v>79</v>
      </c>
      <c r="C40" s="140" t="s">
        <v>41</v>
      </c>
      <c r="D40" s="141" t="s">
        <v>78</v>
      </c>
      <c r="E40" s="141" t="s">
        <v>49</v>
      </c>
      <c r="F40" s="141" t="s">
        <v>56</v>
      </c>
      <c r="G40" s="142" t="s">
        <v>45</v>
      </c>
      <c r="H40" s="143">
        <v>3.71</v>
      </c>
      <c r="I40" s="144">
        <f t="shared" si="0"/>
        <v>307.74450000000002</v>
      </c>
      <c r="J40" s="142">
        <v>10</v>
      </c>
      <c r="K40" s="145"/>
      <c r="L40" s="146" t="str">
        <f t="shared" si="1"/>
        <v>-</v>
      </c>
      <c r="M40" s="147">
        <f t="shared" si="2"/>
        <v>0</v>
      </c>
      <c r="N40" s="148" t="s">
        <v>52</v>
      </c>
      <c r="O40" s="65">
        <v>0</v>
      </c>
      <c r="Q40" s="6"/>
    </row>
    <row r="41" spans="1:17" ht="15.75" hidden="1" customHeight="1">
      <c r="B41" s="139" t="s">
        <v>80</v>
      </c>
      <c r="C41" s="140" t="s">
        <v>41</v>
      </c>
      <c r="D41" s="141" t="s">
        <v>81</v>
      </c>
      <c r="E41" s="141" t="s">
        <v>49</v>
      </c>
      <c r="F41" s="141" t="s">
        <v>82</v>
      </c>
      <c r="G41" s="142" t="s">
        <v>45</v>
      </c>
      <c r="H41" s="143">
        <v>3.3</v>
      </c>
      <c r="I41" s="144">
        <f t="shared" si="0"/>
        <v>273.73500000000001</v>
      </c>
      <c r="J41" s="142">
        <v>10</v>
      </c>
      <c r="K41" s="145"/>
      <c r="L41" s="146" t="str">
        <f t="shared" si="1"/>
        <v>-</v>
      </c>
      <c r="M41" s="147">
        <f t="shared" si="2"/>
        <v>0</v>
      </c>
      <c r="N41" s="148" t="s">
        <v>46</v>
      </c>
      <c r="O41" s="65">
        <v>0</v>
      </c>
      <c r="Q41" s="6"/>
    </row>
    <row r="42" spans="1:17" ht="15.75" customHeight="1">
      <c r="B42" s="55" t="s">
        <v>83</v>
      </c>
      <c r="C42" s="56" t="s">
        <v>41</v>
      </c>
      <c r="D42" s="57" t="s">
        <v>84</v>
      </c>
      <c r="E42" s="57" t="s">
        <v>43</v>
      </c>
      <c r="F42" s="57" t="s">
        <v>56</v>
      </c>
      <c r="G42" s="58" t="s">
        <v>45</v>
      </c>
      <c r="H42" s="59">
        <v>2.87</v>
      </c>
      <c r="I42" s="60">
        <f t="shared" si="0"/>
        <v>238.06650000000002</v>
      </c>
      <c r="J42" s="58">
        <v>20</v>
      </c>
      <c r="K42" s="61"/>
      <c r="L42" s="62" t="str">
        <f t="shared" si="1"/>
        <v>-</v>
      </c>
      <c r="M42" s="63">
        <f t="shared" si="2"/>
        <v>0</v>
      </c>
      <c r="N42" s="64" t="s">
        <v>52</v>
      </c>
      <c r="O42" s="65" t="s">
        <v>47</v>
      </c>
      <c r="Q42" s="6"/>
    </row>
    <row r="43" spans="1:17" ht="15.75" customHeight="1">
      <c r="B43" s="55" t="s">
        <v>85</v>
      </c>
      <c r="C43" s="56" t="s">
        <v>41</v>
      </c>
      <c r="D43" s="57" t="s">
        <v>84</v>
      </c>
      <c r="E43" s="57" t="s">
        <v>49</v>
      </c>
      <c r="F43" s="57" t="s">
        <v>56</v>
      </c>
      <c r="G43" s="58" t="s">
        <v>45</v>
      </c>
      <c r="H43" s="59">
        <v>3.3</v>
      </c>
      <c r="I43" s="60">
        <f t="shared" si="0"/>
        <v>273.73500000000001</v>
      </c>
      <c r="J43" s="58">
        <v>10</v>
      </c>
      <c r="K43" s="61"/>
      <c r="L43" s="62" t="str">
        <f t="shared" si="1"/>
        <v>-</v>
      </c>
      <c r="M43" s="63">
        <f t="shared" si="2"/>
        <v>0</v>
      </c>
      <c r="N43" s="64" t="s">
        <v>52</v>
      </c>
      <c r="O43" s="65">
        <v>30</v>
      </c>
      <c r="Q43" s="6"/>
    </row>
    <row r="44" spans="1:17" ht="15.75" customHeight="1">
      <c r="B44" s="55" t="s">
        <v>86</v>
      </c>
      <c r="C44" s="56" t="s">
        <v>41</v>
      </c>
      <c r="D44" s="57" t="s">
        <v>87</v>
      </c>
      <c r="E44" s="57" t="s">
        <v>43</v>
      </c>
      <c r="F44" s="57" t="s">
        <v>44</v>
      </c>
      <c r="G44" s="66" t="s">
        <v>45</v>
      </c>
      <c r="H44" s="59">
        <v>2.87</v>
      </c>
      <c r="I44" s="60">
        <f t="shared" si="0"/>
        <v>238.06650000000002</v>
      </c>
      <c r="J44" s="58">
        <v>20</v>
      </c>
      <c r="K44" s="61"/>
      <c r="L44" s="62" t="str">
        <f t="shared" si="1"/>
        <v>-</v>
      </c>
      <c r="M44" s="63">
        <f t="shared" si="2"/>
        <v>0</v>
      </c>
      <c r="N44" s="64" t="s">
        <v>52</v>
      </c>
      <c r="O44" s="65" t="s">
        <v>47</v>
      </c>
      <c r="Q44" s="6"/>
    </row>
    <row r="45" spans="1:17" ht="15.75" hidden="1" customHeight="1">
      <c r="B45" s="139" t="s">
        <v>88</v>
      </c>
      <c r="C45" s="140" t="s">
        <v>41</v>
      </c>
      <c r="D45" s="141" t="s">
        <v>87</v>
      </c>
      <c r="E45" s="141" t="s">
        <v>49</v>
      </c>
      <c r="F45" s="141" t="s">
        <v>44</v>
      </c>
      <c r="G45" s="142" t="s">
        <v>45</v>
      </c>
      <c r="H45" s="143">
        <v>3.3</v>
      </c>
      <c r="I45" s="144">
        <f t="shared" si="0"/>
        <v>273.73500000000001</v>
      </c>
      <c r="J45" s="142">
        <v>10</v>
      </c>
      <c r="K45" s="145"/>
      <c r="L45" s="146" t="str">
        <f t="shared" si="1"/>
        <v>-</v>
      </c>
      <c r="M45" s="147">
        <f t="shared" si="2"/>
        <v>0</v>
      </c>
      <c r="N45" s="148" t="s">
        <v>52</v>
      </c>
      <c r="O45" s="65">
        <v>0</v>
      </c>
      <c r="Q45" s="6"/>
    </row>
    <row r="46" spans="1:17" ht="15.75" customHeight="1">
      <c r="B46" s="55" t="s">
        <v>89</v>
      </c>
      <c r="C46" s="56" t="s">
        <v>41</v>
      </c>
      <c r="D46" s="57" t="s">
        <v>90</v>
      </c>
      <c r="E46" s="57" t="s">
        <v>43</v>
      </c>
      <c r="F46" s="57" t="s">
        <v>44</v>
      </c>
      <c r="G46" s="58" t="s">
        <v>45</v>
      </c>
      <c r="H46" s="59">
        <v>2.87</v>
      </c>
      <c r="I46" s="60">
        <f t="shared" si="0"/>
        <v>238.06650000000002</v>
      </c>
      <c r="J46" s="58">
        <v>20</v>
      </c>
      <c r="K46" s="61"/>
      <c r="L46" s="62" t="str">
        <f t="shared" si="1"/>
        <v>-</v>
      </c>
      <c r="M46" s="63">
        <f t="shared" si="2"/>
        <v>0</v>
      </c>
      <c r="N46" s="64" t="s">
        <v>91</v>
      </c>
      <c r="O46" s="65">
        <v>50</v>
      </c>
      <c r="Q46" s="6"/>
    </row>
    <row r="47" spans="1:17" ht="15.75" hidden="1" customHeight="1">
      <c r="B47" s="139" t="s">
        <v>92</v>
      </c>
      <c r="C47" s="140" t="s">
        <v>41</v>
      </c>
      <c r="D47" s="141" t="s">
        <v>90</v>
      </c>
      <c r="E47" s="141" t="s">
        <v>49</v>
      </c>
      <c r="F47" s="141" t="s">
        <v>44</v>
      </c>
      <c r="G47" s="142" t="s">
        <v>45</v>
      </c>
      <c r="H47" s="143">
        <v>3.3</v>
      </c>
      <c r="I47" s="144">
        <f t="shared" si="0"/>
        <v>273.73500000000001</v>
      </c>
      <c r="J47" s="142">
        <v>10</v>
      </c>
      <c r="K47" s="145"/>
      <c r="L47" s="146" t="str">
        <f t="shared" si="1"/>
        <v>-</v>
      </c>
      <c r="M47" s="147">
        <f t="shared" si="2"/>
        <v>0</v>
      </c>
      <c r="N47" s="148" t="s">
        <v>91</v>
      </c>
      <c r="O47" s="65">
        <v>0</v>
      </c>
      <c r="Q47" s="6"/>
    </row>
    <row r="48" spans="1:17" ht="15.75" customHeight="1">
      <c r="B48" s="55" t="s">
        <v>93</v>
      </c>
      <c r="C48" s="56" t="s">
        <v>41</v>
      </c>
      <c r="D48" s="57" t="s">
        <v>94</v>
      </c>
      <c r="E48" s="57" t="s">
        <v>43</v>
      </c>
      <c r="F48" s="57" t="s">
        <v>63</v>
      </c>
      <c r="G48" s="58" t="s">
        <v>45</v>
      </c>
      <c r="H48" s="59">
        <v>2.87</v>
      </c>
      <c r="I48" s="60">
        <f t="shared" si="0"/>
        <v>238.06650000000002</v>
      </c>
      <c r="J48" s="58">
        <v>20</v>
      </c>
      <c r="K48" s="61"/>
      <c r="L48" s="62" t="str">
        <f t="shared" si="1"/>
        <v>-</v>
      </c>
      <c r="M48" s="63">
        <f t="shared" si="2"/>
        <v>0</v>
      </c>
      <c r="N48" s="64" t="s">
        <v>46</v>
      </c>
      <c r="O48" s="65">
        <v>20</v>
      </c>
      <c r="Q48" s="6"/>
    </row>
    <row r="49" spans="1:17" s="67" customFormat="1" ht="15.75" customHeight="1">
      <c r="B49" s="55" t="s">
        <v>95</v>
      </c>
      <c r="C49" s="56" t="s">
        <v>41</v>
      </c>
      <c r="D49" s="57" t="s">
        <v>96</v>
      </c>
      <c r="E49" s="57" t="s">
        <v>43</v>
      </c>
      <c r="F49" s="57" t="s">
        <v>56</v>
      </c>
      <c r="G49" s="58" t="s">
        <v>45</v>
      </c>
      <c r="H49" s="59">
        <v>2.87</v>
      </c>
      <c r="I49" s="60">
        <f t="shared" si="0"/>
        <v>238.06650000000002</v>
      </c>
      <c r="J49" s="58">
        <v>20</v>
      </c>
      <c r="K49" s="61"/>
      <c r="L49" s="62" t="str">
        <f t="shared" si="1"/>
        <v>-</v>
      </c>
      <c r="M49" s="63">
        <f t="shared" si="2"/>
        <v>0</v>
      </c>
      <c r="N49" s="64" t="s">
        <v>52</v>
      </c>
      <c r="O49" s="65" t="s">
        <v>47</v>
      </c>
      <c r="P49" s="6"/>
      <c r="Q49" s="6"/>
    </row>
    <row r="50" spans="1:17" ht="15.75" hidden="1" customHeight="1">
      <c r="B50" s="139" t="s">
        <v>97</v>
      </c>
      <c r="C50" s="140" t="s">
        <v>41</v>
      </c>
      <c r="D50" s="141" t="s">
        <v>96</v>
      </c>
      <c r="E50" s="141" t="s">
        <v>49</v>
      </c>
      <c r="F50" s="141" t="s">
        <v>56</v>
      </c>
      <c r="G50" s="142" t="s">
        <v>45</v>
      </c>
      <c r="H50" s="143">
        <v>3.3</v>
      </c>
      <c r="I50" s="144">
        <f t="shared" si="0"/>
        <v>273.73500000000001</v>
      </c>
      <c r="J50" s="142">
        <v>10</v>
      </c>
      <c r="K50" s="145"/>
      <c r="L50" s="146" t="str">
        <f t="shared" si="1"/>
        <v>-</v>
      </c>
      <c r="M50" s="147">
        <f t="shared" si="2"/>
        <v>0</v>
      </c>
      <c r="N50" s="148" t="s">
        <v>52</v>
      </c>
      <c r="O50" s="65">
        <v>0</v>
      </c>
      <c r="Q50" s="6"/>
    </row>
    <row r="51" spans="1:17" ht="15.75" hidden="1" customHeight="1">
      <c r="B51" s="139" t="s">
        <v>98</v>
      </c>
      <c r="C51" s="140" t="s">
        <v>41</v>
      </c>
      <c r="D51" s="141" t="s">
        <v>99</v>
      </c>
      <c r="E51" s="141" t="s">
        <v>43</v>
      </c>
      <c r="F51" s="141" t="s">
        <v>56</v>
      </c>
      <c r="G51" s="142" t="s">
        <v>45</v>
      </c>
      <c r="H51" s="143">
        <v>2.87</v>
      </c>
      <c r="I51" s="144">
        <f t="shared" si="0"/>
        <v>238.06650000000002</v>
      </c>
      <c r="J51" s="142">
        <v>20</v>
      </c>
      <c r="K51" s="145"/>
      <c r="L51" s="146" t="str">
        <f t="shared" si="1"/>
        <v>-</v>
      </c>
      <c r="M51" s="147">
        <f t="shared" si="2"/>
        <v>0</v>
      </c>
      <c r="N51" s="148" t="s">
        <v>46</v>
      </c>
      <c r="O51" s="65">
        <v>0</v>
      </c>
      <c r="Q51" s="6"/>
    </row>
    <row r="52" spans="1:17" s="67" customFormat="1" ht="15.75" hidden="1" customHeight="1">
      <c r="B52" s="139" t="s">
        <v>100</v>
      </c>
      <c r="C52" s="140" t="s">
        <v>41</v>
      </c>
      <c r="D52" s="141" t="s">
        <v>99</v>
      </c>
      <c r="E52" s="141" t="s">
        <v>49</v>
      </c>
      <c r="F52" s="141" t="s">
        <v>56</v>
      </c>
      <c r="G52" s="142" t="s">
        <v>45</v>
      </c>
      <c r="H52" s="143">
        <v>3.3</v>
      </c>
      <c r="I52" s="144">
        <f t="shared" si="0"/>
        <v>273.73500000000001</v>
      </c>
      <c r="J52" s="142">
        <v>10</v>
      </c>
      <c r="K52" s="145"/>
      <c r="L52" s="146" t="str">
        <f t="shared" si="1"/>
        <v>-</v>
      </c>
      <c r="M52" s="147">
        <f t="shared" si="2"/>
        <v>0</v>
      </c>
      <c r="N52" s="148" t="s">
        <v>46</v>
      </c>
      <c r="O52" s="65">
        <v>0</v>
      </c>
      <c r="P52" s="6"/>
      <c r="Q52" s="6"/>
    </row>
    <row r="53" spans="1:17" ht="15.75" customHeight="1">
      <c r="B53" s="55" t="s">
        <v>101</v>
      </c>
      <c r="C53" s="56" t="s">
        <v>41</v>
      </c>
      <c r="D53" s="57" t="s">
        <v>102</v>
      </c>
      <c r="E53" s="57" t="s">
        <v>43</v>
      </c>
      <c r="F53" s="57" t="s">
        <v>44</v>
      </c>
      <c r="G53" s="58" t="s">
        <v>45</v>
      </c>
      <c r="H53" s="59">
        <v>2.87</v>
      </c>
      <c r="I53" s="60">
        <f t="shared" si="0"/>
        <v>238.06650000000002</v>
      </c>
      <c r="J53" s="58">
        <v>20</v>
      </c>
      <c r="K53" s="61"/>
      <c r="L53" s="62" t="str">
        <f t="shared" si="1"/>
        <v>-</v>
      </c>
      <c r="M53" s="63">
        <f t="shared" si="2"/>
        <v>0</v>
      </c>
      <c r="N53" s="64" t="s">
        <v>52</v>
      </c>
      <c r="O53" s="65" t="s">
        <v>47</v>
      </c>
      <c r="Q53" s="6"/>
    </row>
    <row r="54" spans="1:17" ht="15.75" hidden="1" customHeight="1">
      <c r="B54" s="139" t="s">
        <v>103</v>
      </c>
      <c r="C54" s="140" t="s">
        <v>41</v>
      </c>
      <c r="D54" s="141" t="s">
        <v>102</v>
      </c>
      <c r="E54" s="141" t="s">
        <v>49</v>
      </c>
      <c r="F54" s="141" t="s">
        <v>44</v>
      </c>
      <c r="G54" s="142" t="s">
        <v>45</v>
      </c>
      <c r="H54" s="143">
        <v>3.3</v>
      </c>
      <c r="I54" s="144">
        <f t="shared" si="0"/>
        <v>273.73500000000001</v>
      </c>
      <c r="J54" s="142">
        <v>10</v>
      </c>
      <c r="K54" s="145"/>
      <c r="L54" s="146" t="str">
        <f t="shared" si="1"/>
        <v>-</v>
      </c>
      <c r="M54" s="147">
        <f t="shared" si="2"/>
        <v>0</v>
      </c>
      <c r="N54" s="148" t="s">
        <v>52</v>
      </c>
      <c r="O54" s="65">
        <v>0</v>
      </c>
      <c r="Q54" s="6"/>
    </row>
    <row r="55" spans="1:17" s="67" customFormat="1" ht="15.75" customHeight="1">
      <c r="B55" s="55" t="s">
        <v>104</v>
      </c>
      <c r="C55" s="56" t="s">
        <v>41</v>
      </c>
      <c r="D55" s="57" t="s">
        <v>105</v>
      </c>
      <c r="E55" s="57" t="s">
        <v>43</v>
      </c>
      <c r="F55" s="57" t="s">
        <v>106</v>
      </c>
      <c r="G55" s="58" t="s">
        <v>45</v>
      </c>
      <c r="H55" s="59">
        <v>2.87</v>
      </c>
      <c r="I55" s="60">
        <f t="shared" ref="I55:I86" si="3">H55*$L$8</f>
        <v>238.06650000000002</v>
      </c>
      <c r="J55" s="58">
        <v>20</v>
      </c>
      <c r="K55" s="61"/>
      <c r="L55" s="62" t="str">
        <f t="shared" ref="L55:L86" si="4">IF(K55="","-",K55/250)</f>
        <v>-</v>
      </c>
      <c r="M55" s="63">
        <f t="shared" ref="M55:M86" si="5">H55*K55</f>
        <v>0</v>
      </c>
      <c r="N55" s="64" t="s">
        <v>107</v>
      </c>
      <c r="O55" s="65">
        <v>60</v>
      </c>
      <c r="P55" s="6"/>
      <c r="Q55" s="6"/>
    </row>
    <row r="56" spans="1:17" ht="15.75" customHeight="1">
      <c r="B56" s="55" t="s">
        <v>108</v>
      </c>
      <c r="C56" s="56" t="s">
        <v>41</v>
      </c>
      <c r="D56" s="57" t="s">
        <v>109</v>
      </c>
      <c r="E56" s="57" t="s">
        <v>43</v>
      </c>
      <c r="F56" s="57" t="s">
        <v>63</v>
      </c>
      <c r="G56" s="58" t="s">
        <v>45</v>
      </c>
      <c r="H56" s="59">
        <v>2.87</v>
      </c>
      <c r="I56" s="60">
        <f t="shared" si="3"/>
        <v>238.06650000000002</v>
      </c>
      <c r="J56" s="58">
        <v>20</v>
      </c>
      <c r="K56" s="61"/>
      <c r="L56" s="62" t="str">
        <f t="shared" si="4"/>
        <v>-</v>
      </c>
      <c r="M56" s="63">
        <f t="shared" si="5"/>
        <v>0</v>
      </c>
      <c r="N56" s="64" t="s">
        <v>107</v>
      </c>
      <c r="O56" s="65">
        <v>60</v>
      </c>
      <c r="Q56" s="6"/>
    </row>
    <row r="57" spans="1:17" ht="15.75" hidden="1" customHeight="1">
      <c r="B57" s="139" t="s">
        <v>110</v>
      </c>
      <c r="C57" s="140" t="s">
        <v>41</v>
      </c>
      <c r="D57" s="141" t="s">
        <v>109</v>
      </c>
      <c r="E57" s="141" t="s">
        <v>49</v>
      </c>
      <c r="F57" s="141" t="s">
        <v>63</v>
      </c>
      <c r="G57" s="142" t="s">
        <v>45</v>
      </c>
      <c r="H57" s="143">
        <v>3.3</v>
      </c>
      <c r="I57" s="144">
        <f t="shared" si="3"/>
        <v>273.73500000000001</v>
      </c>
      <c r="J57" s="142">
        <v>10</v>
      </c>
      <c r="K57" s="145"/>
      <c r="L57" s="146" t="str">
        <f t="shared" si="4"/>
        <v>-</v>
      </c>
      <c r="M57" s="147">
        <f t="shared" si="5"/>
        <v>0</v>
      </c>
      <c r="N57" s="148" t="s">
        <v>107</v>
      </c>
      <c r="O57" s="65">
        <v>0</v>
      </c>
      <c r="Q57" s="6"/>
    </row>
    <row r="58" spans="1:17" ht="15.75" hidden="1" customHeight="1">
      <c r="B58" s="139" t="s">
        <v>111</v>
      </c>
      <c r="C58" s="140" t="s">
        <v>41</v>
      </c>
      <c r="D58" s="141" t="s">
        <v>112</v>
      </c>
      <c r="E58" s="141" t="s">
        <v>43</v>
      </c>
      <c r="F58" s="141" t="s">
        <v>44</v>
      </c>
      <c r="G58" s="142" t="s">
        <v>45</v>
      </c>
      <c r="H58" s="143">
        <v>2.87</v>
      </c>
      <c r="I58" s="144">
        <f t="shared" si="3"/>
        <v>238.06650000000002</v>
      </c>
      <c r="J58" s="142">
        <v>20</v>
      </c>
      <c r="K58" s="145"/>
      <c r="L58" s="146" t="str">
        <f t="shared" si="4"/>
        <v>-</v>
      </c>
      <c r="M58" s="147">
        <f t="shared" si="5"/>
        <v>0</v>
      </c>
      <c r="N58" s="148" t="s">
        <v>46</v>
      </c>
      <c r="O58" s="65">
        <v>0</v>
      </c>
      <c r="Q58" s="6"/>
    </row>
    <row r="59" spans="1:17" ht="15.75" customHeight="1">
      <c r="B59" s="55" t="s">
        <v>113</v>
      </c>
      <c r="C59" s="56" t="s">
        <v>41</v>
      </c>
      <c r="D59" s="57" t="s">
        <v>114</v>
      </c>
      <c r="E59" s="57" t="s">
        <v>43</v>
      </c>
      <c r="F59" s="57" t="s">
        <v>82</v>
      </c>
      <c r="G59" s="66" t="s">
        <v>45</v>
      </c>
      <c r="H59" s="59">
        <v>2.87</v>
      </c>
      <c r="I59" s="60">
        <f t="shared" si="3"/>
        <v>238.06650000000002</v>
      </c>
      <c r="J59" s="58">
        <v>20</v>
      </c>
      <c r="K59" s="61"/>
      <c r="L59" s="62" t="str">
        <f t="shared" si="4"/>
        <v>-</v>
      </c>
      <c r="M59" s="63">
        <f t="shared" si="5"/>
        <v>0</v>
      </c>
      <c r="N59" s="64" t="s">
        <v>46</v>
      </c>
      <c r="O59" s="65">
        <v>40</v>
      </c>
      <c r="Q59" s="6"/>
    </row>
    <row r="60" spans="1:17" s="67" customFormat="1" ht="15.75" customHeight="1">
      <c r="B60" s="55" t="s">
        <v>115</v>
      </c>
      <c r="C60" s="56" t="s">
        <v>41</v>
      </c>
      <c r="D60" s="57" t="s">
        <v>116</v>
      </c>
      <c r="E60" s="57" t="s">
        <v>43</v>
      </c>
      <c r="F60" s="57" t="s">
        <v>63</v>
      </c>
      <c r="G60" s="58" t="s">
        <v>45</v>
      </c>
      <c r="H60" s="59">
        <v>2.87</v>
      </c>
      <c r="I60" s="60">
        <f t="shared" si="3"/>
        <v>238.06650000000002</v>
      </c>
      <c r="J60" s="58">
        <v>20</v>
      </c>
      <c r="K60" s="61"/>
      <c r="L60" s="62" t="str">
        <f t="shared" si="4"/>
        <v>-</v>
      </c>
      <c r="M60" s="63">
        <f t="shared" si="5"/>
        <v>0</v>
      </c>
      <c r="N60" s="64" t="s">
        <v>107</v>
      </c>
      <c r="O60" s="65" t="s">
        <v>47</v>
      </c>
      <c r="P60" s="6"/>
      <c r="Q60" s="6"/>
    </row>
    <row r="61" spans="1:17" ht="15.75" customHeight="1">
      <c r="A61" s="1" t="s">
        <v>5</v>
      </c>
      <c r="B61" s="55" t="s">
        <v>117</v>
      </c>
      <c r="C61" s="56" t="s">
        <v>41</v>
      </c>
      <c r="D61" s="57" t="s">
        <v>118</v>
      </c>
      <c r="E61" s="57" t="s">
        <v>43</v>
      </c>
      <c r="F61" s="57" t="s">
        <v>56</v>
      </c>
      <c r="G61" s="58" t="s">
        <v>45</v>
      </c>
      <c r="H61" s="59">
        <v>2.87</v>
      </c>
      <c r="I61" s="60">
        <f t="shared" si="3"/>
        <v>238.06650000000002</v>
      </c>
      <c r="J61" s="58">
        <v>20</v>
      </c>
      <c r="K61" s="61"/>
      <c r="L61" s="62" t="str">
        <f t="shared" si="4"/>
        <v>-</v>
      </c>
      <c r="M61" s="63">
        <f t="shared" si="5"/>
        <v>0</v>
      </c>
      <c r="N61" s="64" t="s">
        <v>46</v>
      </c>
      <c r="O61" s="65" t="s">
        <v>47</v>
      </c>
      <c r="Q61" s="6"/>
    </row>
    <row r="62" spans="1:17" ht="15.75" hidden="1" customHeight="1">
      <c r="A62" s="1" t="s">
        <v>5</v>
      </c>
      <c r="B62" s="139" t="s">
        <v>119</v>
      </c>
      <c r="C62" s="140" t="s">
        <v>41</v>
      </c>
      <c r="D62" s="141" t="s">
        <v>118</v>
      </c>
      <c r="E62" s="141" t="s">
        <v>49</v>
      </c>
      <c r="F62" s="141" t="s">
        <v>56</v>
      </c>
      <c r="G62" s="142" t="s">
        <v>45</v>
      </c>
      <c r="H62" s="143">
        <v>3.3</v>
      </c>
      <c r="I62" s="144">
        <f t="shared" si="3"/>
        <v>273.73500000000001</v>
      </c>
      <c r="J62" s="142">
        <v>10</v>
      </c>
      <c r="K62" s="145"/>
      <c r="L62" s="146" t="str">
        <f t="shared" si="4"/>
        <v>-</v>
      </c>
      <c r="M62" s="147">
        <f t="shared" si="5"/>
        <v>0</v>
      </c>
      <c r="N62" s="148" t="s">
        <v>46</v>
      </c>
      <c r="O62" s="65">
        <v>0</v>
      </c>
      <c r="Q62" s="6"/>
    </row>
    <row r="63" spans="1:17" ht="15.75" customHeight="1">
      <c r="A63" s="1" t="s">
        <v>5</v>
      </c>
      <c r="B63" s="55" t="s">
        <v>120</v>
      </c>
      <c r="C63" s="56" t="s">
        <v>41</v>
      </c>
      <c r="D63" s="57" t="s">
        <v>121</v>
      </c>
      <c r="E63" s="57" t="s">
        <v>43</v>
      </c>
      <c r="F63" s="57" t="s">
        <v>63</v>
      </c>
      <c r="G63" s="66" t="s">
        <v>45</v>
      </c>
      <c r="H63" s="59">
        <v>2.87</v>
      </c>
      <c r="I63" s="60">
        <f t="shared" si="3"/>
        <v>238.06650000000002</v>
      </c>
      <c r="J63" s="58">
        <v>20</v>
      </c>
      <c r="K63" s="61"/>
      <c r="L63" s="62" t="str">
        <f t="shared" si="4"/>
        <v>-</v>
      </c>
      <c r="M63" s="63">
        <f t="shared" si="5"/>
        <v>0</v>
      </c>
      <c r="N63" s="64" t="s">
        <v>46</v>
      </c>
      <c r="O63" s="65" t="s">
        <v>47</v>
      </c>
      <c r="Q63" s="6"/>
    </row>
    <row r="64" spans="1:17" ht="15.75" hidden="1" customHeight="1">
      <c r="A64" s="1" t="s">
        <v>5</v>
      </c>
      <c r="B64" s="139" t="s">
        <v>122</v>
      </c>
      <c r="C64" s="140" t="s">
        <v>41</v>
      </c>
      <c r="D64" s="141" t="s">
        <v>121</v>
      </c>
      <c r="E64" s="141" t="s">
        <v>49</v>
      </c>
      <c r="F64" s="141" t="s">
        <v>63</v>
      </c>
      <c r="G64" s="149" t="s">
        <v>45</v>
      </c>
      <c r="H64" s="143">
        <v>3.3</v>
      </c>
      <c r="I64" s="144">
        <f t="shared" si="3"/>
        <v>273.73500000000001</v>
      </c>
      <c r="J64" s="142">
        <v>10</v>
      </c>
      <c r="K64" s="145"/>
      <c r="L64" s="146" t="str">
        <f t="shared" si="4"/>
        <v>-</v>
      </c>
      <c r="M64" s="147">
        <f t="shared" si="5"/>
        <v>0</v>
      </c>
      <c r="N64" s="148" t="s">
        <v>46</v>
      </c>
      <c r="O64" s="65">
        <v>0</v>
      </c>
      <c r="Q64" s="6"/>
    </row>
    <row r="65" spans="2:17" ht="15.75" hidden="1" customHeight="1">
      <c r="B65" s="139" t="s">
        <v>123</v>
      </c>
      <c r="C65" s="140" t="s">
        <v>41</v>
      </c>
      <c r="D65" s="141" t="s">
        <v>124</v>
      </c>
      <c r="E65" s="141" t="s">
        <v>43</v>
      </c>
      <c r="F65" s="141" t="s">
        <v>44</v>
      </c>
      <c r="G65" s="142" t="s">
        <v>45</v>
      </c>
      <c r="H65" s="143">
        <v>2.87</v>
      </c>
      <c r="I65" s="144">
        <f t="shared" si="3"/>
        <v>238.06650000000002</v>
      </c>
      <c r="J65" s="142">
        <v>20</v>
      </c>
      <c r="K65" s="145"/>
      <c r="L65" s="146" t="str">
        <f t="shared" si="4"/>
        <v>-</v>
      </c>
      <c r="M65" s="147">
        <f t="shared" si="5"/>
        <v>0</v>
      </c>
      <c r="N65" s="148" t="s">
        <v>52</v>
      </c>
      <c r="O65" s="65">
        <v>0</v>
      </c>
      <c r="Q65" s="6"/>
    </row>
    <row r="66" spans="2:17" ht="15.75" customHeight="1">
      <c r="B66" s="55" t="s">
        <v>125</v>
      </c>
      <c r="C66" s="56" t="s">
        <v>41</v>
      </c>
      <c r="D66" s="57" t="s">
        <v>124</v>
      </c>
      <c r="E66" s="57" t="s">
        <v>49</v>
      </c>
      <c r="F66" s="57" t="s">
        <v>44</v>
      </c>
      <c r="G66" s="58" t="s">
        <v>45</v>
      </c>
      <c r="H66" s="59">
        <v>3.3</v>
      </c>
      <c r="I66" s="60">
        <f t="shared" si="3"/>
        <v>273.73500000000001</v>
      </c>
      <c r="J66" s="58">
        <v>10</v>
      </c>
      <c r="K66" s="61"/>
      <c r="L66" s="62" t="str">
        <f t="shared" si="4"/>
        <v>-</v>
      </c>
      <c r="M66" s="63">
        <f t="shared" si="5"/>
        <v>0</v>
      </c>
      <c r="N66" s="64" t="s">
        <v>52</v>
      </c>
      <c r="O66" s="65">
        <v>20</v>
      </c>
      <c r="Q66" s="6"/>
    </row>
    <row r="67" spans="2:17" ht="15.75" hidden="1" customHeight="1">
      <c r="B67" s="139" t="s">
        <v>126</v>
      </c>
      <c r="C67" s="140" t="s">
        <v>41</v>
      </c>
      <c r="D67" s="141" t="s">
        <v>127</v>
      </c>
      <c r="E67" s="141" t="s">
        <v>49</v>
      </c>
      <c r="F67" s="141" t="s">
        <v>44</v>
      </c>
      <c r="G67" s="142" t="s">
        <v>45</v>
      </c>
      <c r="H67" s="143">
        <v>3.3</v>
      </c>
      <c r="I67" s="144">
        <f t="shared" si="3"/>
        <v>273.73500000000001</v>
      </c>
      <c r="J67" s="142">
        <v>10</v>
      </c>
      <c r="K67" s="145"/>
      <c r="L67" s="146" t="str">
        <f t="shared" si="4"/>
        <v>-</v>
      </c>
      <c r="M67" s="147">
        <f t="shared" si="5"/>
        <v>0</v>
      </c>
      <c r="N67" s="148" t="s">
        <v>46</v>
      </c>
      <c r="O67" s="65">
        <v>0</v>
      </c>
      <c r="Q67" s="6"/>
    </row>
    <row r="68" spans="2:17" ht="15.75" customHeight="1">
      <c r="B68" s="55" t="s">
        <v>128</v>
      </c>
      <c r="C68" s="56" t="s">
        <v>41</v>
      </c>
      <c r="D68" s="57" t="s">
        <v>127</v>
      </c>
      <c r="E68" s="57" t="s">
        <v>43</v>
      </c>
      <c r="F68" s="57" t="s">
        <v>44</v>
      </c>
      <c r="G68" s="58" t="s">
        <v>45</v>
      </c>
      <c r="H68" s="59">
        <v>2.87</v>
      </c>
      <c r="I68" s="60">
        <f t="shared" si="3"/>
        <v>238.06650000000002</v>
      </c>
      <c r="J68" s="58">
        <v>20</v>
      </c>
      <c r="K68" s="61"/>
      <c r="L68" s="62" t="str">
        <f t="shared" si="4"/>
        <v>-</v>
      </c>
      <c r="M68" s="63">
        <f t="shared" si="5"/>
        <v>0</v>
      </c>
      <c r="N68" s="64" t="s">
        <v>46</v>
      </c>
      <c r="O68" s="65" t="s">
        <v>47</v>
      </c>
      <c r="Q68" s="6"/>
    </row>
    <row r="69" spans="2:17" s="67" customFormat="1" ht="15.75" customHeight="1">
      <c r="B69" s="55" t="s">
        <v>129</v>
      </c>
      <c r="C69" s="56" t="s">
        <v>41</v>
      </c>
      <c r="D69" s="57" t="s">
        <v>130</v>
      </c>
      <c r="E69" s="57" t="s">
        <v>43</v>
      </c>
      <c r="F69" s="57" t="s">
        <v>44</v>
      </c>
      <c r="G69" s="66" t="s">
        <v>45</v>
      </c>
      <c r="H69" s="59">
        <v>2.87</v>
      </c>
      <c r="I69" s="60">
        <f t="shared" si="3"/>
        <v>238.06650000000002</v>
      </c>
      <c r="J69" s="58">
        <v>20</v>
      </c>
      <c r="K69" s="61"/>
      <c r="L69" s="62" t="str">
        <f t="shared" si="4"/>
        <v>-</v>
      </c>
      <c r="M69" s="63">
        <f t="shared" si="5"/>
        <v>0</v>
      </c>
      <c r="N69" s="64" t="s">
        <v>46</v>
      </c>
      <c r="O69" s="65" t="s">
        <v>47</v>
      </c>
      <c r="P69" s="6"/>
      <c r="Q69" s="6"/>
    </row>
    <row r="70" spans="2:17" s="67" customFormat="1" ht="15.75" hidden="1" customHeight="1">
      <c r="B70" s="139" t="s">
        <v>131</v>
      </c>
      <c r="C70" s="140" t="s">
        <v>41</v>
      </c>
      <c r="D70" s="141" t="s">
        <v>130</v>
      </c>
      <c r="E70" s="141" t="s">
        <v>49</v>
      </c>
      <c r="F70" s="141" t="s">
        <v>44</v>
      </c>
      <c r="G70" s="149" t="s">
        <v>45</v>
      </c>
      <c r="H70" s="143">
        <v>3.3</v>
      </c>
      <c r="I70" s="144">
        <f t="shared" si="3"/>
        <v>273.73500000000001</v>
      </c>
      <c r="J70" s="142">
        <v>10</v>
      </c>
      <c r="K70" s="145"/>
      <c r="L70" s="146" t="str">
        <f t="shared" si="4"/>
        <v>-</v>
      </c>
      <c r="M70" s="147">
        <f t="shared" si="5"/>
        <v>0</v>
      </c>
      <c r="N70" s="148" t="s">
        <v>46</v>
      </c>
      <c r="O70" s="65">
        <v>0</v>
      </c>
      <c r="P70" s="6"/>
      <c r="Q70" s="6"/>
    </row>
    <row r="71" spans="2:17" ht="15.75" hidden="1" customHeight="1">
      <c r="B71" s="139" t="s">
        <v>132</v>
      </c>
      <c r="C71" s="140" t="s">
        <v>41</v>
      </c>
      <c r="D71" s="141" t="s">
        <v>133</v>
      </c>
      <c r="E71" s="141" t="s">
        <v>43</v>
      </c>
      <c r="F71" s="141" t="s">
        <v>44</v>
      </c>
      <c r="G71" s="142" t="s">
        <v>45</v>
      </c>
      <c r="H71" s="143">
        <v>2.87</v>
      </c>
      <c r="I71" s="144">
        <f t="shared" si="3"/>
        <v>238.06650000000002</v>
      </c>
      <c r="J71" s="142">
        <v>20</v>
      </c>
      <c r="K71" s="145"/>
      <c r="L71" s="146" t="str">
        <f t="shared" si="4"/>
        <v>-</v>
      </c>
      <c r="M71" s="147">
        <f t="shared" si="5"/>
        <v>0</v>
      </c>
      <c r="N71" s="148" t="s">
        <v>134</v>
      </c>
      <c r="O71" s="65">
        <v>0</v>
      </c>
      <c r="Q71" s="6"/>
    </row>
    <row r="72" spans="2:17" ht="15.75" hidden="1" customHeight="1">
      <c r="B72" s="139" t="s">
        <v>135</v>
      </c>
      <c r="C72" s="140" t="s">
        <v>41</v>
      </c>
      <c r="D72" s="141" t="s">
        <v>133</v>
      </c>
      <c r="E72" s="141" t="s">
        <v>49</v>
      </c>
      <c r="F72" s="141" t="s">
        <v>44</v>
      </c>
      <c r="G72" s="142" t="s">
        <v>45</v>
      </c>
      <c r="H72" s="143">
        <v>3.3</v>
      </c>
      <c r="I72" s="144">
        <f t="shared" si="3"/>
        <v>273.73500000000001</v>
      </c>
      <c r="J72" s="142">
        <v>10</v>
      </c>
      <c r="K72" s="145"/>
      <c r="L72" s="146" t="str">
        <f t="shared" si="4"/>
        <v>-</v>
      </c>
      <c r="M72" s="147">
        <f t="shared" si="5"/>
        <v>0</v>
      </c>
      <c r="N72" s="148" t="s">
        <v>134</v>
      </c>
      <c r="O72" s="65">
        <v>0</v>
      </c>
      <c r="Q72" s="6"/>
    </row>
    <row r="73" spans="2:17" ht="15.75" customHeight="1">
      <c r="B73" s="55" t="s">
        <v>136</v>
      </c>
      <c r="C73" s="56" t="s">
        <v>41</v>
      </c>
      <c r="D73" s="57" t="s">
        <v>137</v>
      </c>
      <c r="E73" s="57" t="s">
        <v>43</v>
      </c>
      <c r="F73" s="57" t="s">
        <v>44</v>
      </c>
      <c r="G73" s="58" t="s">
        <v>45</v>
      </c>
      <c r="H73" s="59">
        <v>2.87</v>
      </c>
      <c r="I73" s="60">
        <f t="shared" si="3"/>
        <v>238.06650000000002</v>
      </c>
      <c r="J73" s="58">
        <v>20</v>
      </c>
      <c r="K73" s="61"/>
      <c r="L73" s="62" t="str">
        <f t="shared" si="4"/>
        <v>-</v>
      </c>
      <c r="M73" s="63">
        <f t="shared" si="5"/>
        <v>0</v>
      </c>
      <c r="N73" s="64" t="s">
        <v>46</v>
      </c>
      <c r="O73" s="65" t="s">
        <v>47</v>
      </c>
      <c r="Q73" s="6"/>
    </row>
    <row r="74" spans="2:17" ht="15.75" hidden="1" customHeight="1">
      <c r="B74" s="139" t="s">
        <v>138</v>
      </c>
      <c r="C74" s="140" t="s">
        <v>41</v>
      </c>
      <c r="D74" s="141" t="s">
        <v>137</v>
      </c>
      <c r="E74" s="141" t="s">
        <v>49</v>
      </c>
      <c r="F74" s="141" t="s">
        <v>44</v>
      </c>
      <c r="G74" s="142" t="s">
        <v>45</v>
      </c>
      <c r="H74" s="143">
        <v>3.3</v>
      </c>
      <c r="I74" s="144">
        <f t="shared" si="3"/>
        <v>273.73500000000001</v>
      </c>
      <c r="J74" s="142">
        <v>10</v>
      </c>
      <c r="K74" s="145"/>
      <c r="L74" s="146" t="str">
        <f t="shared" si="4"/>
        <v>-</v>
      </c>
      <c r="M74" s="147">
        <f t="shared" si="5"/>
        <v>0</v>
      </c>
      <c r="N74" s="148" t="s">
        <v>46</v>
      </c>
      <c r="O74" s="65">
        <v>0</v>
      </c>
      <c r="Q74" s="6"/>
    </row>
    <row r="75" spans="2:17" s="67" customFormat="1" ht="15.75" customHeight="1">
      <c r="B75" s="55" t="s">
        <v>139</v>
      </c>
      <c r="C75" s="56" t="s">
        <v>41</v>
      </c>
      <c r="D75" s="57" t="s">
        <v>140</v>
      </c>
      <c r="E75" s="57" t="s">
        <v>43</v>
      </c>
      <c r="F75" s="57" t="s">
        <v>44</v>
      </c>
      <c r="G75" s="58" t="s">
        <v>45</v>
      </c>
      <c r="H75" s="59">
        <v>2.87</v>
      </c>
      <c r="I75" s="60">
        <f t="shared" si="3"/>
        <v>238.06650000000002</v>
      </c>
      <c r="J75" s="58">
        <v>20</v>
      </c>
      <c r="K75" s="61"/>
      <c r="L75" s="62" t="str">
        <f t="shared" si="4"/>
        <v>-</v>
      </c>
      <c r="M75" s="63">
        <f t="shared" si="5"/>
        <v>0</v>
      </c>
      <c r="N75" s="64" t="s">
        <v>107</v>
      </c>
      <c r="O75" s="65" t="s">
        <v>47</v>
      </c>
      <c r="P75" s="6"/>
      <c r="Q75" s="6"/>
    </row>
    <row r="76" spans="2:17" ht="15.75" hidden="1" customHeight="1">
      <c r="B76" s="139" t="s">
        <v>141</v>
      </c>
      <c r="C76" s="140" t="s">
        <v>41</v>
      </c>
      <c r="D76" s="141" t="s">
        <v>140</v>
      </c>
      <c r="E76" s="141" t="s">
        <v>49</v>
      </c>
      <c r="F76" s="141" t="s">
        <v>44</v>
      </c>
      <c r="G76" s="142" t="s">
        <v>45</v>
      </c>
      <c r="H76" s="143">
        <v>3.71</v>
      </c>
      <c r="I76" s="144">
        <f t="shared" si="3"/>
        <v>307.74450000000002</v>
      </c>
      <c r="J76" s="142">
        <v>10</v>
      </c>
      <c r="K76" s="145"/>
      <c r="L76" s="146" t="str">
        <f t="shared" si="4"/>
        <v>-</v>
      </c>
      <c r="M76" s="147">
        <f t="shared" si="5"/>
        <v>0</v>
      </c>
      <c r="N76" s="148" t="s">
        <v>107</v>
      </c>
      <c r="O76" s="65">
        <v>0</v>
      </c>
      <c r="Q76" s="6"/>
    </row>
    <row r="77" spans="2:17" ht="15.75" customHeight="1">
      <c r="B77" s="55" t="s">
        <v>142</v>
      </c>
      <c r="C77" s="56" t="s">
        <v>41</v>
      </c>
      <c r="D77" s="57" t="s">
        <v>143</v>
      </c>
      <c r="E77" s="57" t="s">
        <v>43</v>
      </c>
      <c r="F77" s="57" t="s">
        <v>44</v>
      </c>
      <c r="G77" s="66" t="s">
        <v>45</v>
      </c>
      <c r="H77" s="59">
        <v>2.87</v>
      </c>
      <c r="I77" s="60">
        <f t="shared" si="3"/>
        <v>238.06650000000002</v>
      </c>
      <c r="J77" s="58">
        <v>20</v>
      </c>
      <c r="K77" s="61"/>
      <c r="L77" s="62" t="str">
        <f t="shared" si="4"/>
        <v>-</v>
      </c>
      <c r="M77" s="63">
        <f t="shared" si="5"/>
        <v>0</v>
      </c>
      <c r="N77" s="64" t="s">
        <v>144</v>
      </c>
      <c r="O77" s="65" t="s">
        <v>47</v>
      </c>
      <c r="Q77" s="6"/>
    </row>
    <row r="78" spans="2:17" ht="15.75" hidden="1" customHeight="1">
      <c r="B78" s="139" t="s">
        <v>145</v>
      </c>
      <c r="C78" s="140" t="s">
        <v>41</v>
      </c>
      <c r="D78" s="141" t="s">
        <v>143</v>
      </c>
      <c r="E78" s="141" t="s">
        <v>49</v>
      </c>
      <c r="F78" s="141" t="s">
        <v>44</v>
      </c>
      <c r="G78" s="149" t="s">
        <v>45</v>
      </c>
      <c r="H78" s="143">
        <v>3.3</v>
      </c>
      <c r="I78" s="144">
        <f t="shared" si="3"/>
        <v>273.73500000000001</v>
      </c>
      <c r="J78" s="142">
        <v>10</v>
      </c>
      <c r="K78" s="145"/>
      <c r="L78" s="146" t="str">
        <f t="shared" si="4"/>
        <v>-</v>
      </c>
      <c r="M78" s="147">
        <f t="shared" si="5"/>
        <v>0</v>
      </c>
      <c r="N78" s="148" t="s">
        <v>144</v>
      </c>
      <c r="O78" s="65">
        <v>0</v>
      </c>
      <c r="Q78" s="6"/>
    </row>
    <row r="79" spans="2:17" ht="15.75" hidden="1" customHeight="1">
      <c r="B79" s="139" t="s">
        <v>146</v>
      </c>
      <c r="C79" s="140" t="s">
        <v>41</v>
      </c>
      <c r="D79" s="141" t="s">
        <v>147</v>
      </c>
      <c r="E79" s="141" t="s">
        <v>43</v>
      </c>
      <c r="F79" s="141" t="s">
        <v>44</v>
      </c>
      <c r="G79" s="142" t="s">
        <v>45</v>
      </c>
      <c r="H79" s="143">
        <v>2.87</v>
      </c>
      <c r="I79" s="144">
        <f t="shared" si="3"/>
        <v>238.06650000000002</v>
      </c>
      <c r="J79" s="142">
        <v>20</v>
      </c>
      <c r="K79" s="145"/>
      <c r="L79" s="146" t="str">
        <f t="shared" si="4"/>
        <v>-</v>
      </c>
      <c r="M79" s="147">
        <f t="shared" si="5"/>
        <v>0</v>
      </c>
      <c r="N79" s="148" t="s">
        <v>52</v>
      </c>
      <c r="O79" s="65">
        <v>0</v>
      </c>
      <c r="Q79" s="6"/>
    </row>
    <row r="80" spans="2:17" ht="15.75" hidden="1" customHeight="1">
      <c r="B80" s="139" t="s">
        <v>148</v>
      </c>
      <c r="C80" s="140" t="s">
        <v>41</v>
      </c>
      <c r="D80" s="141" t="s">
        <v>147</v>
      </c>
      <c r="E80" s="141" t="s">
        <v>49</v>
      </c>
      <c r="F80" s="141" t="s">
        <v>44</v>
      </c>
      <c r="G80" s="142" t="s">
        <v>45</v>
      </c>
      <c r="H80" s="143">
        <v>3.71</v>
      </c>
      <c r="I80" s="144">
        <f t="shared" si="3"/>
        <v>307.74450000000002</v>
      </c>
      <c r="J80" s="142">
        <v>10</v>
      </c>
      <c r="K80" s="145"/>
      <c r="L80" s="146" t="str">
        <f t="shared" si="4"/>
        <v>-</v>
      </c>
      <c r="M80" s="147">
        <f t="shared" si="5"/>
        <v>0</v>
      </c>
      <c r="N80" s="148" t="s">
        <v>52</v>
      </c>
      <c r="O80" s="65">
        <v>0</v>
      </c>
      <c r="Q80" s="6"/>
    </row>
    <row r="81" spans="1:17" ht="15.75" customHeight="1">
      <c r="B81" s="55" t="s">
        <v>149</v>
      </c>
      <c r="C81" s="56" t="s">
        <v>41</v>
      </c>
      <c r="D81" s="57" t="s">
        <v>150</v>
      </c>
      <c r="E81" s="57" t="s">
        <v>43</v>
      </c>
      <c r="F81" s="57" t="s">
        <v>44</v>
      </c>
      <c r="G81" s="58" t="s">
        <v>45</v>
      </c>
      <c r="H81" s="59">
        <v>2.87</v>
      </c>
      <c r="I81" s="60">
        <f t="shared" si="3"/>
        <v>238.06650000000002</v>
      </c>
      <c r="J81" s="58">
        <v>20</v>
      </c>
      <c r="K81" s="61"/>
      <c r="L81" s="62" t="str">
        <f t="shared" si="4"/>
        <v>-</v>
      </c>
      <c r="M81" s="63">
        <f t="shared" si="5"/>
        <v>0</v>
      </c>
      <c r="N81" s="64" t="s">
        <v>46</v>
      </c>
      <c r="O81" s="65" t="s">
        <v>47</v>
      </c>
      <c r="Q81" s="6"/>
    </row>
    <row r="82" spans="1:17" ht="15.75" hidden="1" customHeight="1">
      <c r="A82" s="1" t="s">
        <v>5</v>
      </c>
      <c r="B82" s="139" t="s">
        <v>151</v>
      </c>
      <c r="C82" s="140" t="s">
        <v>41</v>
      </c>
      <c r="D82" s="141" t="s">
        <v>150</v>
      </c>
      <c r="E82" s="141" t="s">
        <v>49</v>
      </c>
      <c r="F82" s="141" t="s">
        <v>44</v>
      </c>
      <c r="G82" s="142" t="s">
        <v>45</v>
      </c>
      <c r="H82" s="143">
        <v>3.71</v>
      </c>
      <c r="I82" s="144">
        <f t="shared" si="3"/>
        <v>307.74450000000002</v>
      </c>
      <c r="J82" s="142">
        <v>10</v>
      </c>
      <c r="K82" s="145"/>
      <c r="L82" s="146" t="str">
        <f t="shared" si="4"/>
        <v>-</v>
      </c>
      <c r="M82" s="147">
        <f t="shared" si="5"/>
        <v>0</v>
      </c>
      <c r="N82" s="148" t="s">
        <v>46</v>
      </c>
      <c r="O82" s="65">
        <v>0</v>
      </c>
      <c r="Q82" s="6"/>
    </row>
    <row r="83" spans="1:17" ht="15.75" hidden="1" customHeight="1">
      <c r="B83" s="139" t="s">
        <v>152</v>
      </c>
      <c r="C83" s="150" t="s">
        <v>41</v>
      </c>
      <c r="D83" s="141" t="s">
        <v>153</v>
      </c>
      <c r="E83" s="141" t="s">
        <v>49</v>
      </c>
      <c r="F83" s="141" t="s">
        <v>82</v>
      </c>
      <c r="G83" s="142" t="s">
        <v>45</v>
      </c>
      <c r="H83" s="143">
        <v>3.71</v>
      </c>
      <c r="I83" s="144">
        <f t="shared" si="3"/>
        <v>307.74450000000002</v>
      </c>
      <c r="J83" s="142">
        <v>10</v>
      </c>
      <c r="K83" s="145"/>
      <c r="L83" s="146" t="str">
        <f t="shared" si="4"/>
        <v>-</v>
      </c>
      <c r="M83" s="147">
        <f t="shared" si="5"/>
        <v>0</v>
      </c>
      <c r="N83" s="148" t="s">
        <v>154</v>
      </c>
      <c r="O83" s="65">
        <v>0</v>
      </c>
      <c r="Q83" s="6"/>
    </row>
    <row r="84" spans="1:17" ht="15.75" hidden="1" customHeight="1">
      <c r="B84" s="139" t="s">
        <v>155</v>
      </c>
      <c r="C84" s="140" t="s">
        <v>41</v>
      </c>
      <c r="D84" s="141" t="s">
        <v>156</v>
      </c>
      <c r="E84" s="141" t="s">
        <v>43</v>
      </c>
      <c r="F84" s="141" t="s">
        <v>56</v>
      </c>
      <c r="G84" s="142" t="s">
        <v>45</v>
      </c>
      <c r="H84" s="143">
        <v>2.87</v>
      </c>
      <c r="I84" s="144">
        <f t="shared" si="3"/>
        <v>238.06650000000002</v>
      </c>
      <c r="J84" s="142">
        <v>20</v>
      </c>
      <c r="K84" s="145"/>
      <c r="L84" s="146" t="str">
        <f t="shared" si="4"/>
        <v>-</v>
      </c>
      <c r="M84" s="147">
        <f t="shared" si="5"/>
        <v>0</v>
      </c>
      <c r="N84" s="148" t="s">
        <v>52</v>
      </c>
      <c r="O84" s="65">
        <v>0</v>
      </c>
      <c r="Q84" s="6"/>
    </row>
    <row r="85" spans="1:17" ht="15.75" hidden="1" customHeight="1">
      <c r="B85" s="139" t="s">
        <v>157</v>
      </c>
      <c r="C85" s="140" t="s">
        <v>41</v>
      </c>
      <c r="D85" s="141" t="s">
        <v>156</v>
      </c>
      <c r="E85" s="141" t="s">
        <v>49</v>
      </c>
      <c r="F85" s="141" t="s">
        <v>56</v>
      </c>
      <c r="G85" s="142" t="s">
        <v>45</v>
      </c>
      <c r="H85" s="143">
        <v>3.3</v>
      </c>
      <c r="I85" s="144">
        <f t="shared" si="3"/>
        <v>273.73500000000001</v>
      </c>
      <c r="J85" s="142">
        <v>10</v>
      </c>
      <c r="K85" s="145"/>
      <c r="L85" s="146" t="str">
        <f t="shared" si="4"/>
        <v>-</v>
      </c>
      <c r="M85" s="147">
        <f t="shared" si="5"/>
        <v>0</v>
      </c>
      <c r="N85" s="148" t="s">
        <v>52</v>
      </c>
      <c r="O85" s="65">
        <v>0</v>
      </c>
      <c r="Q85" s="6"/>
    </row>
    <row r="86" spans="1:17" s="67" customFormat="1" ht="15.75" hidden="1" customHeight="1">
      <c r="B86" s="139" t="s">
        <v>158</v>
      </c>
      <c r="C86" s="140" t="s">
        <v>41</v>
      </c>
      <c r="D86" s="141" t="s">
        <v>159</v>
      </c>
      <c r="E86" s="141" t="s">
        <v>49</v>
      </c>
      <c r="F86" s="141" t="s">
        <v>82</v>
      </c>
      <c r="G86" s="149" t="s">
        <v>45</v>
      </c>
      <c r="H86" s="143">
        <v>3.71</v>
      </c>
      <c r="I86" s="144">
        <f t="shared" si="3"/>
        <v>307.74450000000002</v>
      </c>
      <c r="J86" s="142">
        <v>10</v>
      </c>
      <c r="K86" s="145"/>
      <c r="L86" s="146" t="str">
        <f t="shared" si="4"/>
        <v>-</v>
      </c>
      <c r="M86" s="147">
        <f t="shared" si="5"/>
        <v>0</v>
      </c>
      <c r="N86" s="148" t="s">
        <v>46</v>
      </c>
      <c r="O86" s="65">
        <v>0</v>
      </c>
      <c r="P86" s="6"/>
      <c r="Q86" s="6"/>
    </row>
    <row r="87" spans="1:17" ht="15.75" hidden="1" customHeight="1">
      <c r="B87" s="139" t="s">
        <v>160</v>
      </c>
      <c r="C87" s="150" t="s">
        <v>41</v>
      </c>
      <c r="D87" s="141" t="s">
        <v>161</v>
      </c>
      <c r="E87" s="141" t="s">
        <v>49</v>
      </c>
      <c r="F87" s="141" t="s">
        <v>82</v>
      </c>
      <c r="G87" s="149" t="s">
        <v>45</v>
      </c>
      <c r="H87" s="143">
        <v>2.87</v>
      </c>
      <c r="I87" s="144">
        <f t="shared" ref="I87:I96" si="6">H87*$L$8</f>
        <v>238.06650000000002</v>
      </c>
      <c r="J87" s="142">
        <v>10</v>
      </c>
      <c r="K87" s="145"/>
      <c r="L87" s="146" t="str">
        <f t="shared" ref="L87:L96" si="7">IF(K87="","-",K87/250)</f>
        <v>-</v>
      </c>
      <c r="M87" s="147">
        <f t="shared" ref="M87:M96" si="8">H87*K87</f>
        <v>0</v>
      </c>
      <c r="N87" s="148" t="s">
        <v>46</v>
      </c>
      <c r="O87" s="65">
        <v>0</v>
      </c>
      <c r="Q87" s="6"/>
    </row>
    <row r="88" spans="1:17" ht="15.75" customHeight="1">
      <c r="B88" s="55" t="s">
        <v>162</v>
      </c>
      <c r="C88" s="56" t="s">
        <v>41</v>
      </c>
      <c r="D88" s="57" t="s">
        <v>163</v>
      </c>
      <c r="E88" s="57" t="s">
        <v>43</v>
      </c>
      <c r="F88" s="57" t="s">
        <v>82</v>
      </c>
      <c r="G88" s="66" t="s">
        <v>45</v>
      </c>
      <c r="H88" s="59">
        <v>2.87</v>
      </c>
      <c r="I88" s="60">
        <f t="shared" si="6"/>
        <v>238.06650000000002</v>
      </c>
      <c r="J88" s="58">
        <v>20</v>
      </c>
      <c r="K88" s="61"/>
      <c r="L88" s="62" t="str">
        <f t="shared" si="7"/>
        <v>-</v>
      </c>
      <c r="M88" s="63">
        <f t="shared" si="8"/>
        <v>0</v>
      </c>
      <c r="N88" s="64" t="s">
        <v>46</v>
      </c>
      <c r="O88" s="65">
        <v>40</v>
      </c>
      <c r="Q88" s="6"/>
    </row>
    <row r="89" spans="1:17" ht="15.75" customHeight="1">
      <c r="B89" s="55" t="s">
        <v>164</v>
      </c>
      <c r="C89" s="56" t="s">
        <v>41</v>
      </c>
      <c r="D89" s="57" t="s">
        <v>165</v>
      </c>
      <c r="E89" s="57" t="s">
        <v>43</v>
      </c>
      <c r="F89" s="57" t="s">
        <v>63</v>
      </c>
      <c r="G89" s="66" t="s">
        <v>45</v>
      </c>
      <c r="H89" s="59">
        <v>2.87</v>
      </c>
      <c r="I89" s="60">
        <f t="shared" si="6"/>
        <v>238.06650000000002</v>
      </c>
      <c r="J89" s="58">
        <v>20</v>
      </c>
      <c r="K89" s="61"/>
      <c r="L89" s="62" t="str">
        <f t="shared" si="7"/>
        <v>-</v>
      </c>
      <c r="M89" s="63">
        <f t="shared" si="8"/>
        <v>0</v>
      </c>
      <c r="N89" s="64" t="s">
        <v>46</v>
      </c>
      <c r="O89" s="65" t="s">
        <v>47</v>
      </c>
      <c r="Q89" s="6"/>
    </row>
    <row r="90" spans="1:17" ht="15.75" customHeight="1">
      <c r="B90" s="55" t="s">
        <v>166</v>
      </c>
      <c r="C90" s="56" t="s">
        <v>41</v>
      </c>
      <c r="D90" s="57" t="s">
        <v>165</v>
      </c>
      <c r="E90" s="57" t="s">
        <v>49</v>
      </c>
      <c r="F90" s="57" t="s">
        <v>63</v>
      </c>
      <c r="G90" s="66" t="s">
        <v>45</v>
      </c>
      <c r="H90" s="59">
        <v>3.3</v>
      </c>
      <c r="I90" s="60">
        <f t="shared" si="6"/>
        <v>273.73500000000001</v>
      </c>
      <c r="J90" s="58">
        <v>10</v>
      </c>
      <c r="K90" s="61"/>
      <c r="L90" s="62" t="str">
        <f t="shared" si="7"/>
        <v>-</v>
      </c>
      <c r="M90" s="63">
        <f t="shared" si="8"/>
        <v>0</v>
      </c>
      <c r="N90" s="64" t="s">
        <v>46</v>
      </c>
      <c r="O90" s="65">
        <v>10</v>
      </c>
      <c r="Q90" s="6"/>
    </row>
    <row r="91" spans="1:17" ht="15.75" customHeight="1">
      <c r="B91" s="55" t="s">
        <v>167</v>
      </c>
      <c r="C91" s="56" t="s">
        <v>41</v>
      </c>
      <c r="D91" s="57" t="s">
        <v>168</v>
      </c>
      <c r="E91" s="57" t="s">
        <v>43</v>
      </c>
      <c r="F91" s="57" t="s">
        <v>63</v>
      </c>
      <c r="G91" s="66" t="s">
        <v>45</v>
      </c>
      <c r="H91" s="59">
        <v>2.87</v>
      </c>
      <c r="I91" s="60">
        <f t="shared" si="6"/>
        <v>238.06650000000002</v>
      </c>
      <c r="J91" s="58">
        <v>20</v>
      </c>
      <c r="K91" s="61"/>
      <c r="L91" s="62" t="str">
        <f t="shared" si="7"/>
        <v>-</v>
      </c>
      <c r="M91" s="63">
        <f t="shared" si="8"/>
        <v>0</v>
      </c>
      <c r="N91" s="64" t="s">
        <v>46</v>
      </c>
      <c r="O91" s="65" t="s">
        <v>47</v>
      </c>
      <c r="Q91" s="6"/>
    </row>
    <row r="92" spans="1:17" s="67" customFormat="1" ht="15.75" customHeight="1">
      <c r="B92" s="55" t="s">
        <v>169</v>
      </c>
      <c r="C92" s="56" t="s">
        <v>41</v>
      </c>
      <c r="D92" s="57" t="s">
        <v>170</v>
      </c>
      <c r="E92" s="57" t="s">
        <v>43</v>
      </c>
      <c r="F92" s="57" t="s">
        <v>56</v>
      </c>
      <c r="G92" s="66" t="s">
        <v>45</v>
      </c>
      <c r="H92" s="59">
        <v>2.87</v>
      </c>
      <c r="I92" s="60">
        <f t="shared" si="6"/>
        <v>238.06650000000002</v>
      </c>
      <c r="J92" s="58">
        <v>20</v>
      </c>
      <c r="K92" s="61"/>
      <c r="L92" s="62" t="str">
        <f t="shared" si="7"/>
        <v>-</v>
      </c>
      <c r="M92" s="63">
        <f t="shared" si="8"/>
        <v>0</v>
      </c>
      <c r="N92" s="64" t="s">
        <v>46</v>
      </c>
      <c r="O92" s="65" t="s">
        <v>47</v>
      </c>
      <c r="P92" s="6"/>
      <c r="Q92" s="6"/>
    </row>
    <row r="93" spans="1:17" s="67" customFormat="1" ht="15.75" hidden="1" customHeight="1">
      <c r="B93" s="139" t="s">
        <v>171</v>
      </c>
      <c r="C93" s="140" t="s">
        <v>41</v>
      </c>
      <c r="D93" s="141" t="s">
        <v>170</v>
      </c>
      <c r="E93" s="141" t="s">
        <v>49</v>
      </c>
      <c r="F93" s="141" t="s">
        <v>56</v>
      </c>
      <c r="G93" s="149" t="s">
        <v>45</v>
      </c>
      <c r="H93" s="143">
        <v>3.3</v>
      </c>
      <c r="I93" s="144">
        <f t="shared" si="6"/>
        <v>273.73500000000001</v>
      </c>
      <c r="J93" s="142">
        <v>10</v>
      </c>
      <c r="K93" s="145"/>
      <c r="L93" s="146" t="str">
        <f t="shared" si="7"/>
        <v>-</v>
      </c>
      <c r="M93" s="147">
        <f t="shared" si="8"/>
        <v>0</v>
      </c>
      <c r="N93" s="148" t="s">
        <v>46</v>
      </c>
      <c r="O93" s="65">
        <v>0</v>
      </c>
      <c r="P93" s="6"/>
      <c r="Q93" s="6"/>
    </row>
    <row r="94" spans="1:17" ht="15.75" customHeight="1">
      <c r="B94" s="55" t="s">
        <v>172</v>
      </c>
      <c r="C94" s="56" t="s">
        <v>41</v>
      </c>
      <c r="D94" s="57" t="s">
        <v>173</v>
      </c>
      <c r="E94" s="57" t="s">
        <v>43</v>
      </c>
      <c r="F94" s="57" t="s">
        <v>56</v>
      </c>
      <c r="G94" s="66" t="s">
        <v>45</v>
      </c>
      <c r="H94" s="59">
        <v>2.87</v>
      </c>
      <c r="I94" s="60">
        <f t="shared" si="6"/>
        <v>238.06650000000002</v>
      </c>
      <c r="J94" s="58">
        <v>20</v>
      </c>
      <c r="K94" s="61"/>
      <c r="L94" s="62" t="str">
        <f t="shared" si="7"/>
        <v>-</v>
      </c>
      <c r="M94" s="63">
        <f t="shared" si="8"/>
        <v>0</v>
      </c>
      <c r="N94" s="64" t="s">
        <v>52</v>
      </c>
      <c r="O94" s="65">
        <v>40</v>
      </c>
      <c r="Q94" s="6"/>
    </row>
    <row r="95" spans="1:17" ht="15.75" customHeight="1">
      <c r="B95" s="55" t="s">
        <v>174</v>
      </c>
      <c r="C95" s="56" t="s">
        <v>41</v>
      </c>
      <c r="D95" s="57" t="s">
        <v>173</v>
      </c>
      <c r="E95" s="57" t="s">
        <v>49</v>
      </c>
      <c r="F95" s="57" t="s">
        <v>56</v>
      </c>
      <c r="G95" s="66" t="s">
        <v>45</v>
      </c>
      <c r="H95" s="59">
        <v>3.3</v>
      </c>
      <c r="I95" s="60">
        <f t="shared" si="6"/>
        <v>273.73500000000001</v>
      </c>
      <c r="J95" s="58">
        <v>10</v>
      </c>
      <c r="K95" s="61"/>
      <c r="L95" s="62" t="str">
        <f t="shared" si="7"/>
        <v>-</v>
      </c>
      <c r="M95" s="63">
        <f t="shared" si="8"/>
        <v>0</v>
      </c>
      <c r="N95" s="64" t="s">
        <v>52</v>
      </c>
      <c r="O95" s="65">
        <v>40</v>
      </c>
      <c r="Q95" s="6"/>
    </row>
    <row r="96" spans="1:17" s="67" customFormat="1" ht="15.75" customHeight="1">
      <c r="B96" s="55" t="s">
        <v>175</v>
      </c>
      <c r="C96" s="56" t="s">
        <v>41</v>
      </c>
      <c r="D96" s="57" t="s">
        <v>176</v>
      </c>
      <c r="E96" s="57" t="s">
        <v>43</v>
      </c>
      <c r="F96" s="57" t="s">
        <v>44</v>
      </c>
      <c r="G96" s="66" t="s">
        <v>45</v>
      </c>
      <c r="H96" s="59">
        <v>2.87</v>
      </c>
      <c r="I96" s="60">
        <f t="shared" si="6"/>
        <v>238.06650000000002</v>
      </c>
      <c r="J96" s="58">
        <v>20</v>
      </c>
      <c r="K96" s="61"/>
      <c r="L96" s="62" t="str">
        <f t="shared" si="7"/>
        <v>-</v>
      </c>
      <c r="M96" s="63">
        <f t="shared" si="8"/>
        <v>0</v>
      </c>
      <c r="N96" s="64" t="s">
        <v>46</v>
      </c>
      <c r="O96" s="65">
        <v>100</v>
      </c>
      <c r="P96" s="6"/>
      <c r="Q96" s="6"/>
    </row>
    <row r="97" spans="2:17" ht="15.75" customHeight="1">
      <c r="B97" s="48"/>
      <c r="C97" s="48" t="s">
        <v>177</v>
      </c>
      <c r="D97" s="49"/>
      <c r="E97" s="49" t="s">
        <v>5</v>
      </c>
      <c r="F97" s="49"/>
      <c r="G97" s="50"/>
      <c r="H97" s="51"/>
      <c r="I97" s="51"/>
      <c r="J97" s="52"/>
      <c r="K97" s="52"/>
      <c r="L97" s="52"/>
      <c r="M97" s="53"/>
      <c r="N97" s="54"/>
      <c r="O97" s="65"/>
      <c r="Q97" s="6"/>
    </row>
    <row r="98" spans="2:17" ht="15.75" hidden="1" customHeight="1">
      <c r="B98" s="139" t="s">
        <v>178</v>
      </c>
      <c r="C98" s="140" t="s">
        <v>41</v>
      </c>
      <c r="D98" s="141" t="s">
        <v>179</v>
      </c>
      <c r="E98" s="141" t="s">
        <v>49</v>
      </c>
      <c r="F98" s="141" t="s">
        <v>180</v>
      </c>
      <c r="G98" s="142" t="s">
        <v>45</v>
      </c>
      <c r="H98" s="143">
        <v>4.8099999999999996</v>
      </c>
      <c r="I98" s="144">
        <f>H98*$L$8</f>
        <v>398.98949999999996</v>
      </c>
      <c r="J98" s="142">
        <v>10</v>
      </c>
      <c r="K98" s="145"/>
      <c r="L98" s="146" t="str">
        <f>IF(K98="","-",K98/250)</f>
        <v>-</v>
      </c>
      <c r="M98" s="147">
        <f>H98*K98</f>
        <v>0</v>
      </c>
      <c r="N98" s="148" t="s">
        <v>46</v>
      </c>
      <c r="O98" s="65">
        <v>0</v>
      </c>
      <c r="Q98" s="6"/>
    </row>
    <row r="99" spans="2:17" s="67" customFormat="1" ht="15.75" customHeight="1">
      <c r="B99" s="55" t="s">
        <v>181</v>
      </c>
      <c r="C99" s="56" t="s">
        <v>41</v>
      </c>
      <c r="D99" s="57" t="s">
        <v>182</v>
      </c>
      <c r="E99" s="57" t="s">
        <v>49</v>
      </c>
      <c r="F99" s="57" t="s">
        <v>180</v>
      </c>
      <c r="G99" s="66" t="s">
        <v>45</v>
      </c>
      <c r="H99" s="59">
        <v>4.8099999999999996</v>
      </c>
      <c r="I99" s="60">
        <f>H99*$L$8</f>
        <v>398.98949999999996</v>
      </c>
      <c r="J99" s="58">
        <v>10</v>
      </c>
      <c r="K99" s="61"/>
      <c r="L99" s="62" t="str">
        <f>IF(K99="","-",K99/250)</f>
        <v>-</v>
      </c>
      <c r="M99" s="63">
        <f>H99*K99</f>
        <v>0</v>
      </c>
      <c r="N99" s="64" t="s">
        <v>46</v>
      </c>
      <c r="O99" s="65">
        <v>50</v>
      </c>
      <c r="P99" s="6"/>
      <c r="Q99" s="6"/>
    </row>
    <row r="100" spans="2:17" ht="15.75" hidden="1" customHeight="1">
      <c r="B100" s="139" t="s">
        <v>183</v>
      </c>
      <c r="C100" s="140" t="s">
        <v>41</v>
      </c>
      <c r="D100" s="141" t="s">
        <v>184</v>
      </c>
      <c r="E100" s="141" t="s">
        <v>49</v>
      </c>
      <c r="F100" s="141" t="s">
        <v>180</v>
      </c>
      <c r="G100" s="142" t="s">
        <v>45</v>
      </c>
      <c r="H100" s="143">
        <v>4.8099999999999996</v>
      </c>
      <c r="I100" s="144">
        <f>H100*$L$8</f>
        <v>398.98949999999996</v>
      </c>
      <c r="J100" s="142">
        <v>10</v>
      </c>
      <c r="K100" s="145"/>
      <c r="L100" s="146" t="str">
        <f>IF(K100="","-",K100/250)</f>
        <v>-</v>
      </c>
      <c r="M100" s="147">
        <f>H100*K100</f>
        <v>0</v>
      </c>
      <c r="N100" s="148" t="s">
        <v>52</v>
      </c>
      <c r="O100" s="65">
        <v>0</v>
      </c>
      <c r="Q100" s="6"/>
    </row>
    <row r="101" spans="2:17" ht="15.75" customHeight="1">
      <c r="B101" s="49"/>
      <c r="C101" s="48" t="s">
        <v>185</v>
      </c>
      <c r="D101" s="49"/>
      <c r="E101" s="49"/>
      <c r="F101" s="49"/>
      <c r="G101" s="50"/>
      <c r="H101" s="51"/>
      <c r="I101" s="51"/>
      <c r="J101" s="52"/>
      <c r="K101" s="52"/>
      <c r="L101" s="52"/>
      <c r="M101" s="53"/>
      <c r="N101" s="54"/>
      <c r="O101" s="65"/>
      <c r="Q101" s="6"/>
    </row>
    <row r="102" spans="2:17" s="67" customFormat="1" ht="15.75" customHeight="1">
      <c r="B102" s="55" t="s">
        <v>186</v>
      </c>
      <c r="C102" s="56" t="s">
        <v>41</v>
      </c>
      <c r="D102" s="57" t="s">
        <v>187</v>
      </c>
      <c r="E102" s="57" t="s">
        <v>49</v>
      </c>
      <c r="F102" s="57" t="s">
        <v>188</v>
      </c>
      <c r="G102" s="66" t="s">
        <v>45</v>
      </c>
      <c r="H102" s="59">
        <v>4.8099999999999996</v>
      </c>
      <c r="I102" s="60">
        <f>H102*$L$8</f>
        <v>398.98949999999996</v>
      </c>
      <c r="J102" s="58">
        <v>10</v>
      </c>
      <c r="K102" s="61"/>
      <c r="L102" s="62" t="str">
        <f>IF(K102="","-",K102/250)</f>
        <v>-</v>
      </c>
      <c r="M102" s="63">
        <f>H102*K102</f>
        <v>0</v>
      </c>
      <c r="N102" s="64" t="s">
        <v>46</v>
      </c>
      <c r="O102" s="65">
        <v>80</v>
      </c>
      <c r="P102" s="6"/>
      <c r="Q102" s="6"/>
    </row>
    <row r="103" spans="2:17" ht="15.75" customHeight="1">
      <c r="B103" s="55" t="s">
        <v>189</v>
      </c>
      <c r="C103" s="56" t="s">
        <v>41</v>
      </c>
      <c r="D103" s="57" t="s">
        <v>190</v>
      </c>
      <c r="E103" s="57" t="s">
        <v>49</v>
      </c>
      <c r="F103" s="57" t="s">
        <v>188</v>
      </c>
      <c r="G103" s="58" t="s">
        <v>45</v>
      </c>
      <c r="H103" s="59">
        <v>4.8099999999999996</v>
      </c>
      <c r="I103" s="60">
        <f>H103*$L$8</f>
        <v>398.98949999999996</v>
      </c>
      <c r="J103" s="58">
        <v>10</v>
      </c>
      <c r="K103" s="61"/>
      <c r="L103" s="62" t="str">
        <f>IF(K103="","-",K103/250)</f>
        <v>-</v>
      </c>
      <c r="M103" s="63">
        <f>H103*K103</f>
        <v>0</v>
      </c>
      <c r="N103" s="64" t="s">
        <v>52</v>
      </c>
      <c r="O103" s="65" t="s">
        <v>47</v>
      </c>
      <c r="Q103" s="6"/>
    </row>
    <row r="104" spans="2:17" ht="15.75" customHeight="1">
      <c r="B104" s="55" t="s">
        <v>191</v>
      </c>
      <c r="C104" s="56" t="s">
        <v>41</v>
      </c>
      <c r="D104" s="57" t="s">
        <v>192</v>
      </c>
      <c r="E104" s="57" t="s">
        <v>49</v>
      </c>
      <c r="F104" s="57" t="s">
        <v>188</v>
      </c>
      <c r="G104" s="58" t="s">
        <v>45</v>
      </c>
      <c r="H104" s="59">
        <v>4.8099999999999996</v>
      </c>
      <c r="I104" s="60">
        <f>H104*$L$8</f>
        <v>398.98949999999996</v>
      </c>
      <c r="J104" s="58">
        <v>10</v>
      </c>
      <c r="K104" s="61"/>
      <c r="L104" s="62" t="str">
        <f>IF(K104="","-",K104/250)</f>
        <v>-</v>
      </c>
      <c r="M104" s="63">
        <f>H104*K104</f>
        <v>0</v>
      </c>
      <c r="N104" s="64" t="s">
        <v>70</v>
      </c>
      <c r="O104" s="65">
        <v>90</v>
      </c>
      <c r="Q104" s="6"/>
    </row>
    <row r="105" spans="2:17" ht="15.75" customHeight="1">
      <c r="B105" s="49"/>
      <c r="C105" s="48" t="s">
        <v>193</v>
      </c>
      <c r="D105" s="49"/>
      <c r="E105" s="49"/>
      <c r="F105" s="49"/>
      <c r="G105" s="50"/>
      <c r="H105" s="51"/>
      <c r="I105" s="51"/>
      <c r="J105" s="52"/>
      <c r="K105" s="52"/>
      <c r="L105" s="52"/>
      <c r="M105" s="53"/>
      <c r="N105" s="54"/>
      <c r="O105" s="65"/>
      <c r="Q105" s="6"/>
    </row>
    <row r="106" spans="2:17" s="67" customFormat="1" ht="15.75" customHeight="1">
      <c r="B106" s="55" t="s">
        <v>194</v>
      </c>
      <c r="C106" s="69" t="s">
        <v>41</v>
      </c>
      <c r="D106" s="57" t="s">
        <v>195</v>
      </c>
      <c r="E106" s="57" t="s">
        <v>49</v>
      </c>
      <c r="F106" s="57" t="s">
        <v>196</v>
      </c>
      <c r="G106" s="66" t="s">
        <v>45</v>
      </c>
      <c r="H106" s="59">
        <v>4.8099999999999996</v>
      </c>
      <c r="I106" s="60">
        <f>H106*$L$8</f>
        <v>398.98949999999996</v>
      </c>
      <c r="J106" s="58">
        <v>10</v>
      </c>
      <c r="K106" s="61"/>
      <c r="L106" s="62" t="str">
        <f>IF(K106="","-",K106/250)</f>
        <v>-</v>
      </c>
      <c r="M106" s="63">
        <f>H106*K106</f>
        <v>0</v>
      </c>
      <c r="N106" s="64" t="s">
        <v>107</v>
      </c>
      <c r="O106" s="65">
        <v>30</v>
      </c>
      <c r="P106" s="6"/>
      <c r="Q106" s="6"/>
    </row>
    <row r="107" spans="2:17" s="67" customFormat="1" ht="15.75" customHeight="1">
      <c r="B107" s="55" t="s">
        <v>197</v>
      </c>
      <c r="C107" s="56" t="s">
        <v>41</v>
      </c>
      <c r="D107" s="57" t="s">
        <v>198</v>
      </c>
      <c r="E107" s="57" t="s">
        <v>49</v>
      </c>
      <c r="F107" s="57" t="s">
        <v>196</v>
      </c>
      <c r="G107" s="66" t="s">
        <v>45</v>
      </c>
      <c r="H107" s="59">
        <v>4.8099999999999996</v>
      </c>
      <c r="I107" s="60">
        <f>H107*$L$8</f>
        <v>398.98949999999996</v>
      </c>
      <c r="J107" s="58">
        <v>10</v>
      </c>
      <c r="K107" s="61"/>
      <c r="L107" s="62" t="str">
        <f>IF(K107="","-",K107/250)</f>
        <v>-</v>
      </c>
      <c r="M107" s="63">
        <f>H107*K107</f>
        <v>0</v>
      </c>
      <c r="N107" s="64" t="s">
        <v>46</v>
      </c>
      <c r="O107" s="65">
        <v>60</v>
      </c>
      <c r="P107" s="6"/>
      <c r="Q107" s="6"/>
    </row>
    <row r="108" spans="2:17" s="67" customFormat="1" ht="15.75" customHeight="1">
      <c r="B108" s="55" t="s">
        <v>199</v>
      </c>
      <c r="C108" s="56" t="s">
        <v>41</v>
      </c>
      <c r="D108" s="57" t="s">
        <v>200</v>
      </c>
      <c r="E108" s="57" t="s">
        <v>49</v>
      </c>
      <c r="F108" s="57" t="s">
        <v>196</v>
      </c>
      <c r="G108" s="66" t="s">
        <v>45</v>
      </c>
      <c r="H108" s="59">
        <v>4.8099999999999996</v>
      </c>
      <c r="I108" s="60">
        <f>H108*$L$8</f>
        <v>398.98949999999996</v>
      </c>
      <c r="J108" s="58">
        <v>10</v>
      </c>
      <c r="K108" s="61"/>
      <c r="L108" s="62" t="str">
        <f>IF(K108="","-",K108/250)</f>
        <v>-</v>
      </c>
      <c r="M108" s="63">
        <f>H108*K108</f>
        <v>0</v>
      </c>
      <c r="N108" s="64" t="s">
        <v>46</v>
      </c>
      <c r="O108" s="65">
        <v>40</v>
      </c>
      <c r="P108" s="6"/>
      <c r="Q108" s="6"/>
    </row>
    <row r="109" spans="2:17" s="67" customFormat="1" ht="15.75" customHeight="1">
      <c r="B109" s="55" t="s">
        <v>201</v>
      </c>
      <c r="C109" s="56" t="s">
        <v>41</v>
      </c>
      <c r="D109" s="57" t="s">
        <v>202</v>
      </c>
      <c r="E109" s="57" t="s">
        <v>49</v>
      </c>
      <c r="F109" s="57" t="s">
        <v>196</v>
      </c>
      <c r="G109" s="66" t="s">
        <v>45</v>
      </c>
      <c r="H109" s="59">
        <v>4.8099999999999996</v>
      </c>
      <c r="I109" s="60">
        <f>H109*$L$8</f>
        <v>398.98949999999996</v>
      </c>
      <c r="J109" s="58">
        <v>10</v>
      </c>
      <c r="K109" s="61"/>
      <c r="L109" s="62" t="str">
        <f>IF(K109="","-",K109/250)</f>
        <v>-</v>
      </c>
      <c r="M109" s="63">
        <f>H109*K109</f>
        <v>0</v>
      </c>
      <c r="N109" s="64" t="s">
        <v>46</v>
      </c>
      <c r="O109" s="65">
        <v>60</v>
      </c>
      <c r="P109" s="6"/>
      <c r="Q109" s="6"/>
    </row>
    <row r="110" spans="2:17" ht="15.75" customHeight="1">
      <c r="B110" s="55" t="s">
        <v>203</v>
      </c>
      <c r="C110" s="56" t="s">
        <v>41</v>
      </c>
      <c r="D110" s="57" t="s">
        <v>204</v>
      </c>
      <c r="E110" s="57" t="s">
        <v>49</v>
      </c>
      <c r="F110" s="57" t="s">
        <v>196</v>
      </c>
      <c r="G110" s="58" t="s">
        <v>45</v>
      </c>
      <c r="H110" s="59">
        <v>4.8099999999999996</v>
      </c>
      <c r="I110" s="60">
        <f>H110*$L$8</f>
        <v>398.98949999999996</v>
      </c>
      <c r="J110" s="58">
        <v>10</v>
      </c>
      <c r="K110" s="61"/>
      <c r="L110" s="62" t="str">
        <f>IF(K110="","-",K110/250)</f>
        <v>-</v>
      </c>
      <c r="M110" s="63">
        <f>H110*K110</f>
        <v>0</v>
      </c>
      <c r="N110" s="64" t="s">
        <v>46</v>
      </c>
      <c r="O110" s="65">
        <v>30</v>
      </c>
      <c r="Q110" s="6"/>
    </row>
    <row r="111" spans="2:17" ht="15.75" customHeight="1">
      <c r="B111" s="49"/>
      <c r="C111" s="48" t="s">
        <v>205</v>
      </c>
      <c r="D111" s="49"/>
      <c r="E111" s="49"/>
      <c r="F111" s="49"/>
      <c r="G111" s="50"/>
      <c r="H111" s="51"/>
      <c r="I111" s="51"/>
      <c r="J111" s="52"/>
      <c r="K111" s="52"/>
      <c r="L111" s="52"/>
      <c r="M111" s="53"/>
      <c r="N111" s="54"/>
      <c r="O111" s="65"/>
      <c r="Q111" s="6"/>
    </row>
    <row r="112" spans="2:17" s="67" customFormat="1" ht="15.75" customHeight="1">
      <c r="B112" s="55" t="s">
        <v>206</v>
      </c>
      <c r="C112" s="56" t="s">
        <v>41</v>
      </c>
      <c r="D112" s="57" t="s">
        <v>207</v>
      </c>
      <c r="E112" s="57" t="s">
        <v>208</v>
      </c>
      <c r="F112" s="57" t="s">
        <v>209</v>
      </c>
      <c r="G112" s="66" t="s">
        <v>210</v>
      </c>
      <c r="H112" s="59">
        <v>12.95</v>
      </c>
      <c r="I112" s="60">
        <f t="shared" ref="I112:I148" si="9">H112*$L$8</f>
        <v>1074.2024999999999</v>
      </c>
      <c r="J112" s="58">
        <v>10</v>
      </c>
      <c r="K112" s="61"/>
      <c r="L112" s="62" t="str">
        <f t="shared" ref="L112:L148" si="10">IF(K112="","-",K112/60)</f>
        <v>-</v>
      </c>
      <c r="M112" s="63">
        <f t="shared" ref="M112:M148" si="11">H112*K112</f>
        <v>0</v>
      </c>
      <c r="N112" s="64" t="s">
        <v>211</v>
      </c>
      <c r="O112" s="65">
        <v>50</v>
      </c>
      <c r="P112" s="6"/>
      <c r="Q112" s="6"/>
    </row>
    <row r="113" spans="2:17" s="67" customFormat="1" ht="15.75" customHeight="1">
      <c r="B113" s="55" t="s">
        <v>212</v>
      </c>
      <c r="C113" s="56" t="s">
        <v>41</v>
      </c>
      <c r="D113" s="57" t="s">
        <v>213</v>
      </c>
      <c r="E113" s="57" t="s">
        <v>208</v>
      </c>
      <c r="F113" s="57" t="s">
        <v>214</v>
      </c>
      <c r="G113" s="66" t="s">
        <v>210</v>
      </c>
      <c r="H113" s="59">
        <v>12.95</v>
      </c>
      <c r="I113" s="60">
        <f t="shared" si="9"/>
        <v>1074.2024999999999</v>
      </c>
      <c r="J113" s="58">
        <v>10</v>
      </c>
      <c r="K113" s="61"/>
      <c r="L113" s="62" t="str">
        <f t="shared" si="10"/>
        <v>-</v>
      </c>
      <c r="M113" s="63">
        <f t="shared" si="11"/>
        <v>0</v>
      </c>
      <c r="N113" s="64" t="s">
        <v>134</v>
      </c>
      <c r="O113" s="65">
        <v>30</v>
      </c>
      <c r="P113" s="6"/>
      <c r="Q113" s="6"/>
    </row>
    <row r="114" spans="2:17" s="67" customFormat="1" ht="15.75" hidden="1" customHeight="1">
      <c r="B114" s="139" t="s">
        <v>215</v>
      </c>
      <c r="C114" s="150" t="s">
        <v>41</v>
      </c>
      <c r="D114" s="141" t="s">
        <v>216</v>
      </c>
      <c r="E114" s="141" t="s">
        <v>208</v>
      </c>
      <c r="F114" s="141" t="s">
        <v>217</v>
      </c>
      <c r="G114" s="149" t="s">
        <v>210</v>
      </c>
      <c r="H114" s="143">
        <v>12.95</v>
      </c>
      <c r="I114" s="144">
        <f t="shared" si="9"/>
        <v>1074.2024999999999</v>
      </c>
      <c r="J114" s="142">
        <v>10</v>
      </c>
      <c r="K114" s="145"/>
      <c r="L114" s="146" t="str">
        <f t="shared" si="10"/>
        <v>-</v>
      </c>
      <c r="M114" s="147">
        <f t="shared" si="11"/>
        <v>0</v>
      </c>
      <c r="N114" s="148" t="s">
        <v>218</v>
      </c>
      <c r="O114" s="65">
        <v>0</v>
      </c>
      <c r="P114" s="6"/>
      <c r="Q114" s="6"/>
    </row>
    <row r="115" spans="2:17" ht="15.75" customHeight="1">
      <c r="B115" s="55" t="s">
        <v>219</v>
      </c>
      <c r="C115" s="56" t="s">
        <v>41</v>
      </c>
      <c r="D115" s="57" t="s">
        <v>220</v>
      </c>
      <c r="E115" s="57" t="s">
        <v>208</v>
      </c>
      <c r="F115" s="57" t="s">
        <v>214</v>
      </c>
      <c r="G115" s="58" t="s">
        <v>210</v>
      </c>
      <c r="H115" s="59">
        <v>12.95</v>
      </c>
      <c r="I115" s="60">
        <f t="shared" si="9"/>
        <v>1074.2024999999999</v>
      </c>
      <c r="J115" s="58">
        <v>10</v>
      </c>
      <c r="K115" s="61"/>
      <c r="L115" s="62" t="str">
        <f t="shared" si="10"/>
        <v>-</v>
      </c>
      <c r="M115" s="63">
        <f t="shared" si="11"/>
        <v>0</v>
      </c>
      <c r="N115" s="64" t="s">
        <v>107</v>
      </c>
      <c r="O115" s="65">
        <v>50</v>
      </c>
      <c r="Q115" s="6"/>
    </row>
    <row r="116" spans="2:17" ht="15.75" customHeight="1">
      <c r="B116" s="55" t="s">
        <v>221</v>
      </c>
      <c r="C116" s="56" t="s">
        <v>41</v>
      </c>
      <c r="D116" s="57" t="s">
        <v>222</v>
      </c>
      <c r="E116" s="57" t="s">
        <v>208</v>
      </c>
      <c r="F116" s="57" t="s">
        <v>209</v>
      </c>
      <c r="G116" s="66" t="s">
        <v>210</v>
      </c>
      <c r="H116" s="59">
        <v>12.95</v>
      </c>
      <c r="I116" s="60">
        <f t="shared" si="9"/>
        <v>1074.2024999999999</v>
      </c>
      <c r="J116" s="58">
        <v>10</v>
      </c>
      <c r="K116" s="61"/>
      <c r="L116" s="62" t="str">
        <f t="shared" si="10"/>
        <v>-</v>
      </c>
      <c r="M116" s="63">
        <f t="shared" si="11"/>
        <v>0</v>
      </c>
      <c r="N116" s="64" t="s">
        <v>223</v>
      </c>
      <c r="O116" s="65">
        <v>20</v>
      </c>
      <c r="Q116" s="6"/>
    </row>
    <row r="117" spans="2:17" ht="15.75" customHeight="1">
      <c r="B117" s="55" t="s">
        <v>224</v>
      </c>
      <c r="C117" s="56" t="s">
        <v>41</v>
      </c>
      <c r="D117" s="57" t="s">
        <v>225</v>
      </c>
      <c r="E117" s="57" t="s">
        <v>208</v>
      </c>
      <c r="F117" s="57" t="s">
        <v>226</v>
      </c>
      <c r="G117" s="66" t="s">
        <v>210</v>
      </c>
      <c r="H117" s="59">
        <v>12.95</v>
      </c>
      <c r="I117" s="60">
        <f t="shared" si="9"/>
        <v>1074.2024999999999</v>
      </c>
      <c r="J117" s="58">
        <v>10</v>
      </c>
      <c r="K117" s="61"/>
      <c r="L117" s="62" t="str">
        <f t="shared" si="10"/>
        <v>-</v>
      </c>
      <c r="M117" s="63">
        <f t="shared" si="11"/>
        <v>0</v>
      </c>
      <c r="N117" s="64" t="s">
        <v>227</v>
      </c>
      <c r="O117" s="65">
        <v>30</v>
      </c>
      <c r="Q117" s="6"/>
    </row>
    <row r="118" spans="2:17" ht="15.75" customHeight="1">
      <c r="B118" s="55" t="s">
        <v>228</v>
      </c>
      <c r="C118" s="56" t="s">
        <v>41</v>
      </c>
      <c r="D118" s="57" t="s">
        <v>229</v>
      </c>
      <c r="E118" s="57" t="s">
        <v>208</v>
      </c>
      <c r="F118" s="57" t="s">
        <v>217</v>
      </c>
      <c r="G118" s="66" t="s">
        <v>210</v>
      </c>
      <c r="H118" s="59">
        <v>12.95</v>
      </c>
      <c r="I118" s="60">
        <f t="shared" si="9"/>
        <v>1074.2024999999999</v>
      </c>
      <c r="J118" s="58">
        <v>10</v>
      </c>
      <c r="K118" s="61"/>
      <c r="L118" s="62" t="str">
        <f t="shared" si="10"/>
        <v>-</v>
      </c>
      <c r="M118" s="63">
        <f t="shared" si="11"/>
        <v>0</v>
      </c>
      <c r="N118" s="64" t="s">
        <v>218</v>
      </c>
      <c r="O118" s="65">
        <v>20</v>
      </c>
      <c r="Q118" s="6"/>
    </row>
    <row r="119" spans="2:17" s="67" customFormat="1" ht="15.75" customHeight="1">
      <c r="B119" s="55" t="s">
        <v>230</v>
      </c>
      <c r="C119" s="56" t="s">
        <v>41</v>
      </c>
      <c r="D119" s="57" t="s">
        <v>231</v>
      </c>
      <c r="E119" s="57" t="s">
        <v>208</v>
      </c>
      <c r="F119" s="57" t="s">
        <v>217</v>
      </c>
      <c r="G119" s="66" t="s">
        <v>210</v>
      </c>
      <c r="H119" s="59">
        <v>12.95</v>
      </c>
      <c r="I119" s="60">
        <f t="shared" si="9"/>
        <v>1074.2024999999999</v>
      </c>
      <c r="J119" s="58">
        <v>10</v>
      </c>
      <c r="K119" s="61"/>
      <c r="L119" s="62" t="str">
        <f t="shared" si="10"/>
        <v>-</v>
      </c>
      <c r="M119" s="63">
        <f t="shared" si="11"/>
        <v>0</v>
      </c>
      <c r="N119" s="64" t="s">
        <v>232</v>
      </c>
      <c r="O119" s="65">
        <v>30</v>
      </c>
      <c r="P119" s="6"/>
      <c r="Q119" s="6"/>
    </row>
    <row r="120" spans="2:17" s="67" customFormat="1" ht="15.75" customHeight="1">
      <c r="B120" s="55" t="s">
        <v>233</v>
      </c>
      <c r="C120" s="56" t="s">
        <v>41</v>
      </c>
      <c r="D120" s="57" t="s">
        <v>234</v>
      </c>
      <c r="E120" s="57" t="s">
        <v>208</v>
      </c>
      <c r="F120" s="57" t="s">
        <v>217</v>
      </c>
      <c r="G120" s="66" t="s">
        <v>210</v>
      </c>
      <c r="H120" s="59">
        <v>12.95</v>
      </c>
      <c r="I120" s="60">
        <f t="shared" si="9"/>
        <v>1074.2024999999999</v>
      </c>
      <c r="J120" s="58">
        <v>10</v>
      </c>
      <c r="K120" s="61"/>
      <c r="L120" s="62" t="str">
        <f t="shared" si="10"/>
        <v>-</v>
      </c>
      <c r="M120" s="63">
        <f t="shared" si="11"/>
        <v>0</v>
      </c>
      <c r="N120" s="64" t="s">
        <v>235</v>
      </c>
      <c r="O120" s="65">
        <v>50</v>
      </c>
      <c r="P120" s="6"/>
      <c r="Q120" s="6"/>
    </row>
    <row r="121" spans="2:17" ht="15.75" customHeight="1">
      <c r="B121" s="55" t="s">
        <v>236</v>
      </c>
      <c r="C121" s="56" t="s">
        <v>41</v>
      </c>
      <c r="D121" s="57" t="s">
        <v>237</v>
      </c>
      <c r="E121" s="57" t="s">
        <v>208</v>
      </c>
      <c r="F121" s="57" t="s">
        <v>217</v>
      </c>
      <c r="G121" s="58" t="s">
        <v>210</v>
      </c>
      <c r="H121" s="59">
        <v>12.95</v>
      </c>
      <c r="I121" s="60">
        <f t="shared" si="9"/>
        <v>1074.2024999999999</v>
      </c>
      <c r="J121" s="58">
        <v>10</v>
      </c>
      <c r="K121" s="61"/>
      <c r="L121" s="62" t="str">
        <f t="shared" si="10"/>
        <v>-</v>
      </c>
      <c r="M121" s="63">
        <f t="shared" si="11"/>
        <v>0</v>
      </c>
      <c r="N121" s="64" t="s">
        <v>238</v>
      </c>
      <c r="O121" s="65">
        <v>30</v>
      </c>
      <c r="Q121" s="6"/>
    </row>
    <row r="122" spans="2:17" ht="15.75" customHeight="1">
      <c r="B122" s="55" t="s">
        <v>239</v>
      </c>
      <c r="C122" s="56" t="s">
        <v>41</v>
      </c>
      <c r="D122" s="57" t="s">
        <v>240</v>
      </c>
      <c r="E122" s="57" t="s">
        <v>208</v>
      </c>
      <c r="F122" s="57" t="s">
        <v>214</v>
      </c>
      <c r="G122" s="58" t="s">
        <v>210</v>
      </c>
      <c r="H122" s="59">
        <v>12.95</v>
      </c>
      <c r="I122" s="60">
        <f t="shared" si="9"/>
        <v>1074.2024999999999</v>
      </c>
      <c r="J122" s="58">
        <v>10</v>
      </c>
      <c r="K122" s="61"/>
      <c r="L122" s="62" t="str">
        <f t="shared" si="10"/>
        <v>-</v>
      </c>
      <c r="M122" s="63">
        <f t="shared" si="11"/>
        <v>0</v>
      </c>
      <c r="N122" s="64" t="s">
        <v>241</v>
      </c>
      <c r="O122" s="65">
        <v>10</v>
      </c>
      <c r="Q122" s="6"/>
    </row>
    <row r="123" spans="2:17" ht="15.75" customHeight="1">
      <c r="B123" s="55" t="s">
        <v>242</v>
      </c>
      <c r="C123" s="56" t="s">
        <v>41</v>
      </c>
      <c r="D123" s="57" t="s">
        <v>243</v>
      </c>
      <c r="E123" s="57" t="s">
        <v>208</v>
      </c>
      <c r="F123" s="57" t="s">
        <v>217</v>
      </c>
      <c r="G123" s="58" t="s">
        <v>210</v>
      </c>
      <c r="H123" s="59">
        <v>12.95</v>
      </c>
      <c r="I123" s="60">
        <f t="shared" si="9"/>
        <v>1074.2024999999999</v>
      </c>
      <c r="J123" s="58">
        <v>10</v>
      </c>
      <c r="K123" s="61"/>
      <c r="L123" s="62" t="str">
        <f t="shared" si="10"/>
        <v>-</v>
      </c>
      <c r="M123" s="63">
        <f t="shared" si="11"/>
        <v>0</v>
      </c>
      <c r="N123" s="64" t="s">
        <v>244</v>
      </c>
      <c r="O123" s="65">
        <v>10</v>
      </c>
      <c r="Q123" s="6"/>
    </row>
    <row r="124" spans="2:17" ht="15.75" customHeight="1">
      <c r="B124" s="55" t="s">
        <v>245</v>
      </c>
      <c r="C124" s="56" t="s">
        <v>41</v>
      </c>
      <c r="D124" s="57" t="s">
        <v>246</v>
      </c>
      <c r="E124" s="57" t="s">
        <v>208</v>
      </c>
      <c r="F124" s="57" t="s">
        <v>226</v>
      </c>
      <c r="G124" s="58" t="s">
        <v>210</v>
      </c>
      <c r="H124" s="59">
        <v>12.95</v>
      </c>
      <c r="I124" s="60">
        <f t="shared" si="9"/>
        <v>1074.2024999999999</v>
      </c>
      <c r="J124" s="58">
        <v>10</v>
      </c>
      <c r="K124" s="61"/>
      <c r="L124" s="62" t="str">
        <f t="shared" si="10"/>
        <v>-</v>
      </c>
      <c r="M124" s="63">
        <f t="shared" si="11"/>
        <v>0</v>
      </c>
      <c r="N124" s="64" t="s">
        <v>46</v>
      </c>
      <c r="O124" s="65">
        <v>40</v>
      </c>
      <c r="Q124" s="6"/>
    </row>
    <row r="125" spans="2:17" ht="15.75" customHeight="1">
      <c r="B125" s="55" t="s">
        <v>247</v>
      </c>
      <c r="C125" s="56" t="s">
        <v>41</v>
      </c>
      <c r="D125" s="57" t="s">
        <v>248</v>
      </c>
      <c r="E125" s="57" t="s">
        <v>208</v>
      </c>
      <c r="F125" s="57" t="s">
        <v>217</v>
      </c>
      <c r="G125" s="58" t="s">
        <v>210</v>
      </c>
      <c r="H125" s="59">
        <v>12.95</v>
      </c>
      <c r="I125" s="60">
        <f t="shared" si="9"/>
        <v>1074.2024999999999</v>
      </c>
      <c r="J125" s="58">
        <v>10</v>
      </c>
      <c r="K125" s="61"/>
      <c r="L125" s="62" t="str">
        <f t="shared" si="10"/>
        <v>-</v>
      </c>
      <c r="M125" s="63">
        <f t="shared" si="11"/>
        <v>0</v>
      </c>
      <c r="N125" s="64" t="s">
        <v>211</v>
      </c>
      <c r="O125" s="65">
        <v>40</v>
      </c>
      <c r="Q125" s="6"/>
    </row>
    <row r="126" spans="2:17" s="67" customFormat="1" ht="15.75" customHeight="1">
      <c r="B126" s="55" t="s">
        <v>249</v>
      </c>
      <c r="C126" s="56" t="s">
        <v>41</v>
      </c>
      <c r="D126" s="57" t="s">
        <v>250</v>
      </c>
      <c r="E126" s="57" t="s">
        <v>208</v>
      </c>
      <c r="F126" s="57" t="s">
        <v>214</v>
      </c>
      <c r="G126" s="66" t="s">
        <v>210</v>
      </c>
      <c r="H126" s="59">
        <v>12.95</v>
      </c>
      <c r="I126" s="60">
        <f t="shared" si="9"/>
        <v>1074.2024999999999</v>
      </c>
      <c r="J126" s="58">
        <v>10</v>
      </c>
      <c r="K126" s="61"/>
      <c r="L126" s="62" t="str">
        <f t="shared" si="10"/>
        <v>-</v>
      </c>
      <c r="M126" s="63">
        <f t="shared" si="11"/>
        <v>0</v>
      </c>
      <c r="N126" s="64" t="s">
        <v>218</v>
      </c>
      <c r="O126" s="65">
        <v>30</v>
      </c>
      <c r="P126" s="6"/>
      <c r="Q126" s="6"/>
    </row>
    <row r="127" spans="2:17" s="67" customFormat="1" ht="15.75" customHeight="1">
      <c r="B127" s="55" t="s">
        <v>251</v>
      </c>
      <c r="C127" s="56" t="s">
        <v>41</v>
      </c>
      <c r="D127" s="57" t="s">
        <v>252</v>
      </c>
      <c r="E127" s="57" t="s">
        <v>208</v>
      </c>
      <c r="F127" s="57" t="s">
        <v>217</v>
      </c>
      <c r="G127" s="66" t="s">
        <v>210</v>
      </c>
      <c r="H127" s="59">
        <v>12.95</v>
      </c>
      <c r="I127" s="60">
        <f t="shared" si="9"/>
        <v>1074.2024999999999</v>
      </c>
      <c r="J127" s="58">
        <v>10</v>
      </c>
      <c r="K127" s="61"/>
      <c r="L127" s="62" t="str">
        <f t="shared" si="10"/>
        <v>-</v>
      </c>
      <c r="M127" s="63">
        <f t="shared" si="11"/>
        <v>0</v>
      </c>
      <c r="N127" s="64" t="s">
        <v>253</v>
      </c>
      <c r="O127" s="65">
        <v>50</v>
      </c>
      <c r="P127" s="6"/>
      <c r="Q127" s="6"/>
    </row>
    <row r="128" spans="2:17" s="67" customFormat="1" ht="15.75" customHeight="1">
      <c r="B128" s="55" t="s">
        <v>254</v>
      </c>
      <c r="C128" s="56" t="s">
        <v>41</v>
      </c>
      <c r="D128" s="57" t="s">
        <v>255</v>
      </c>
      <c r="E128" s="57" t="s">
        <v>208</v>
      </c>
      <c r="F128" s="57" t="s">
        <v>226</v>
      </c>
      <c r="G128" s="66" t="s">
        <v>210</v>
      </c>
      <c r="H128" s="59">
        <v>12.95</v>
      </c>
      <c r="I128" s="60">
        <f t="shared" si="9"/>
        <v>1074.2024999999999</v>
      </c>
      <c r="J128" s="58">
        <v>10</v>
      </c>
      <c r="K128" s="61"/>
      <c r="L128" s="62" t="str">
        <f t="shared" si="10"/>
        <v>-</v>
      </c>
      <c r="M128" s="63">
        <f t="shared" si="11"/>
        <v>0</v>
      </c>
      <c r="N128" s="64" t="s">
        <v>256</v>
      </c>
      <c r="O128" s="65">
        <v>20</v>
      </c>
      <c r="P128" s="6"/>
      <c r="Q128" s="6"/>
    </row>
    <row r="129" spans="2:17" ht="15.75" customHeight="1">
      <c r="B129" s="55" t="s">
        <v>257</v>
      </c>
      <c r="C129" s="56" t="s">
        <v>41</v>
      </c>
      <c r="D129" s="57" t="s">
        <v>258</v>
      </c>
      <c r="E129" s="57" t="s">
        <v>208</v>
      </c>
      <c r="F129" s="57" t="s">
        <v>214</v>
      </c>
      <c r="G129" s="58" t="s">
        <v>210</v>
      </c>
      <c r="H129" s="59">
        <v>12.95</v>
      </c>
      <c r="I129" s="60">
        <f t="shared" si="9"/>
        <v>1074.2024999999999</v>
      </c>
      <c r="J129" s="58">
        <v>10</v>
      </c>
      <c r="K129" s="61"/>
      <c r="L129" s="62" t="str">
        <f t="shared" si="10"/>
        <v>-</v>
      </c>
      <c r="M129" s="63">
        <f t="shared" si="11"/>
        <v>0</v>
      </c>
      <c r="N129" s="64" t="s">
        <v>211</v>
      </c>
      <c r="O129" s="65">
        <v>50</v>
      </c>
      <c r="Q129" s="6"/>
    </row>
    <row r="130" spans="2:17" ht="15.75" hidden="1" customHeight="1">
      <c r="B130" s="139" t="s">
        <v>259</v>
      </c>
      <c r="C130" s="140" t="s">
        <v>41</v>
      </c>
      <c r="D130" s="141" t="s">
        <v>260</v>
      </c>
      <c r="E130" s="141" t="s">
        <v>208</v>
      </c>
      <c r="F130" s="141" t="s">
        <v>217</v>
      </c>
      <c r="G130" s="142" t="s">
        <v>210</v>
      </c>
      <c r="H130" s="143">
        <v>12.95</v>
      </c>
      <c r="I130" s="144">
        <f t="shared" si="9"/>
        <v>1074.2024999999999</v>
      </c>
      <c r="J130" s="142">
        <v>10</v>
      </c>
      <c r="K130" s="145"/>
      <c r="L130" s="146" t="str">
        <f t="shared" si="10"/>
        <v>-</v>
      </c>
      <c r="M130" s="147">
        <f t="shared" si="11"/>
        <v>0</v>
      </c>
      <c r="N130" s="148" t="s">
        <v>261</v>
      </c>
      <c r="O130" s="65">
        <v>0</v>
      </c>
      <c r="Q130" s="6"/>
    </row>
    <row r="131" spans="2:17" s="67" customFormat="1" ht="15.75" customHeight="1">
      <c r="B131" s="55" t="s">
        <v>262</v>
      </c>
      <c r="C131" s="56" t="s">
        <v>41</v>
      </c>
      <c r="D131" s="57" t="s">
        <v>263</v>
      </c>
      <c r="E131" s="57" t="s">
        <v>208</v>
      </c>
      <c r="F131" s="57" t="s">
        <v>214</v>
      </c>
      <c r="G131" s="66" t="s">
        <v>210</v>
      </c>
      <c r="H131" s="59">
        <v>12.95</v>
      </c>
      <c r="I131" s="60">
        <f t="shared" si="9"/>
        <v>1074.2024999999999</v>
      </c>
      <c r="J131" s="58">
        <v>10</v>
      </c>
      <c r="K131" s="61"/>
      <c r="L131" s="62" t="str">
        <f t="shared" si="10"/>
        <v>-</v>
      </c>
      <c r="M131" s="63">
        <f t="shared" si="11"/>
        <v>0</v>
      </c>
      <c r="N131" s="64" t="s">
        <v>52</v>
      </c>
      <c r="O131" s="65">
        <v>50</v>
      </c>
      <c r="P131" s="6"/>
      <c r="Q131" s="6"/>
    </row>
    <row r="132" spans="2:17" ht="15.75" hidden="1" customHeight="1">
      <c r="B132" s="139" t="s">
        <v>264</v>
      </c>
      <c r="C132" s="140" t="s">
        <v>41</v>
      </c>
      <c r="D132" s="141" t="s">
        <v>265</v>
      </c>
      <c r="E132" s="141" t="s">
        <v>208</v>
      </c>
      <c r="F132" s="141" t="s">
        <v>217</v>
      </c>
      <c r="G132" s="149" t="s">
        <v>210</v>
      </c>
      <c r="H132" s="143">
        <v>12.95</v>
      </c>
      <c r="I132" s="144">
        <f t="shared" si="9"/>
        <v>1074.2024999999999</v>
      </c>
      <c r="J132" s="142">
        <v>10</v>
      </c>
      <c r="K132" s="145"/>
      <c r="L132" s="146" t="str">
        <f t="shared" si="10"/>
        <v>-</v>
      </c>
      <c r="M132" s="147">
        <f t="shared" si="11"/>
        <v>0</v>
      </c>
      <c r="N132" s="148" t="s">
        <v>52</v>
      </c>
      <c r="O132" s="65">
        <v>0</v>
      </c>
      <c r="Q132" s="6"/>
    </row>
    <row r="133" spans="2:17" s="67" customFormat="1" ht="15.75" customHeight="1">
      <c r="B133" s="55" t="s">
        <v>266</v>
      </c>
      <c r="C133" s="56" t="s">
        <v>41</v>
      </c>
      <c r="D133" s="57" t="s">
        <v>267</v>
      </c>
      <c r="E133" s="57" t="s">
        <v>208</v>
      </c>
      <c r="F133" s="57" t="s">
        <v>217</v>
      </c>
      <c r="G133" s="66" t="s">
        <v>210</v>
      </c>
      <c r="H133" s="59">
        <v>12.95</v>
      </c>
      <c r="I133" s="60">
        <f t="shared" si="9"/>
        <v>1074.2024999999999</v>
      </c>
      <c r="J133" s="58">
        <v>10</v>
      </c>
      <c r="K133" s="61"/>
      <c r="L133" s="62" t="str">
        <f t="shared" si="10"/>
        <v>-</v>
      </c>
      <c r="M133" s="63">
        <f t="shared" si="11"/>
        <v>0</v>
      </c>
      <c r="N133" s="64" t="s">
        <v>107</v>
      </c>
      <c r="O133" s="65">
        <v>50</v>
      </c>
      <c r="P133" s="6"/>
      <c r="Q133" s="6"/>
    </row>
    <row r="134" spans="2:17" s="67" customFormat="1" ht="15.75" customHeight="1">
      <c r="B134" s="55" t="s">
        <v>268</v>
      </c>
      <c r="C134" s="56" t="s">
        <v>41</v>
      </c>
      <c r="D134" s="57" t="s">
        <v>269</v>
      </c>
      <c r="E134" s="57" t="s">
        <v>208</v>
      </c>
      <c r="F134" s="57" t="s">
        <v>217</v>
      </c>
      <c r="G134" s="66" t="s">
        <v>210</v>
      </c>
      <c r="H134" s="59">
        <v>12.95</v>
      </c>
      <c r="I134" s="60">
        <f t="shared" si="9"/>
        <v>1074.2024999999999</v>
      </c>
      <c r="J134" s="58">
        <v>10</v>
      </c>
      <c r="K134" s="61"/>
      <c r="L134" s="62" t="str">
        <f t="shared" si="10"/>
        <v>-</v>
      </c>
      <c r="M134" s="63">
        <f t="shared" si="11"/>
        <v>0</v>
      </c>
      <c r="N134" s="64" t="s">
        <v>270</v>
      </c>
      <c r="O134" s="65">
        <v>50</v>
      </c>
      <c r="P134" s="6"/>
      <c r="Q134" s="6"/>
    </row>
    <row r="135" spans="2:17" ht="15.75" customHeight="1">
      <c r="B135" s="55" t="s">
        <v>271</v>
      </c>
      <c r="C135" s="56" t="s">
        <v>41</v>
      </c>
      <c r="D135" s="57" t="s">
        <v>272</v>
      </c>
      <c r="E135" s="57" t="s">
        <v>208</v>
      </c>
      <c r="F135" s="57" t="s">
        <v>217</v>
      </c>
      <c r="G135" s="66" t="s">
        <v>210</v>
      </c>
      <c r="H135" s="59">
        <v>12.95</v>
      </c>
      <c r="I135" s="60">
        <f t="shared" si="9"/>
        <v>1074.2024999999999</v>
      </c>
      <c r="J135" s="58">
        <v>10</v>
      </c>
      <c r="K135" s="61"/>
      <c r="L135" s="62" t="str">
        <f t="shared" si="10"/>
        <v>-</v>
      </c>
      <c r="M135" s="63">
        <f t="shared" si="11"/>
        <v>0</v>
      </c>
      <c r="N135" s="64" t="s">
        <v>211</v>
      </c>
      <c r="O135" s="65">
        <v>50</v>
      </c>
      <c r="Q135" s="6"/>
    </row>
    <row r="136" spans="2:17" s="67" customFormat="1" ht="15.75" hidden="1" customHeight="1">
      <c r="B136" s="139" t="s">
        <v>273</v>
      </c>
      <c r="C136" s="140" t="s">
        <v>41</v>
      </c>
      <c r="D136" s="141" t="s">
        <v>274</v>
      </c>
      <c r="E136" s="141" t="s">
        <v>208</v>
      </c>
      <c r="F136" s="141" t="s">
        <v>217</v>
      </c>
      <c r="G136" s="149" t="s">
        <v>210</v>
      </c>
      <c r="H136" s="143">
        <v>12.95</v>
      </c>
      <c r="I136" s="144">
        <f t="shared" si="9"/>
        <v>1074.2024999999999</v>
      </c>
      <c r="J136" s="142">
        <v>10</v>
      </c>
      <c r="K136" s="145"/>
      <c r="L136" s="146" t="str">
        <f t="shared" si="10"/>
        <v>-</v>
      </c>
      <c r="M136" s="147">
        <f t="shared" si="11"/>
        <v>0</v>
      </c>
      <c r="N136" s="148" t="s">
        <v>52</v>
      </c>
      <c r="O136" s="65">
        <v>0</v>
      </c>
      <c r="P136" s="6"/>
      <c r="Q136" s="6"/>
    </row>
    <row r="137" spans="2:17" ht="15.75" customHeight="1">
      <c r="B137" s="55" t="s">
        <v>275</v>
      </c>
      <c r="C137" s="56" t="s">
        <v>41</v>
      </c>
      <c r="D137" s="57" t="s">
        <v>276</v>
      </c>
      <c r="E137" s="57" t="s">
        <v>208</v>
      </c>
      <c r="F137" s="57" t="s">
        <v>214</v>
      </c>
      <c r="G137" s="66" t="s">
        <v>210</v>
      </c>
      <c r="H137" s="59">
        <v>12.95</v>
      </c>
      <c r="I137" s="60">
        <f t="shared" si="9"/>
        <v>1074.2024999999999</v>
      </c>
      <c r="J137" s="58">
        <v>10</v>
      </c>
      <c r="K137" s="61"/>
      <c r="L137" s="62" t="str">
        <f t="shared" si="10"/>
        <v>-</v>
      </c>
      <c r="M137" s="63">
        <f t="shared" si="11"/>
        <v>0</v>
      </c>
      <c r="N137" s="64" t="s">
        <v>277</v>
      </c>
      <c r="O137" s="65">
        <v>40</v>
      </c>
      <c r="Q137" s="6"/>
    </row>
    <row r="138" spans="2:17" ht="15.75" customHeight="1">
      <c r="B138" s="55" t="s">
        <v>278</v>
      </c>
      <c r="C138" s="56" t="s">
        <v>41</v>
      </c>
      <c r="D138" s="57" t="s">
        <v>279</v>
      </c>
      <c r="E138" s="57" t="s">
        <v>208</v>
      </c>
      <c r="F138" s="57" t="s">
        <v>226</v>
      </c>
      <c r="G138" s="66" t="s">
        <v>210</v>
      </c>
      <c r="H138" s="59">
        <v>12.95</v>
      </c>
      <c r="I138" s="60">
        <f t="shared" si="9"/>
        <v>1074.2024999999999</v>
      </c>
      <c r="J138" s="58">
        <v>10</v>
      </c>
      <c r="K138" s="61"/>
      <c r="L138" s="62" t="str">
        <f t="shared" si="10"/>
        <v>-</v>
      </c>
      <c r="M138" s="63">
        <f t="shared" si="11"/>
        <v>0</v>
      </c>
      <c r="N138" s="64" t="s">
        <v>280</v>
      </c>
      <c r="O138" s="65">
        <v>30</v>
      </c>
      <c r="Q138" s="6"/>
    </row>
    <row r="139" spans="2:17" ht="15.75" customHeight="1">
      <c r="B139" s="55" t="s">
        <v>281</v>
      </c>
      <c r="C139" s="68" t="s">
        <v>41</v>
      </c>
      <c r="D139" s="57" t="s">
        <v>282</v>
      </c>
      <c r="E139" s="57" t="s">
        <v>208</v>
      </c>
      <c r="F139" s="57" t="s">
        <v>214</v>
      </c>
      <c r="G139" s="66" t="s">
        <v>210</v>
      </c>
      <c r="H139" s="59">
        <v>12.95</v>
      </c>
      <c r="I139" s="60">
        <f t="shared" si="9"/>
        <v>1074.2024999999999</v>
      </c>
      <c r="J139" s="58">
        <v>10</v>
      </c>
      <c r="K139" s="61"/>
      <c r="L139" s="62" t="str">
        <f t="shared" si="10"/>
        <v>-</v>
      </c>
      <c r="M139" s="63">
        <f t="shared" si="11"/>
        <v>0</v>
      </c>
      <c r="N139" s="64" t="s">
        <v>46</v>
      </c>
      <c r="O139" s="65">
        <v>30</v>
      </c>
      <c r="Q139" s="6"/>
    </row>
    <row r="140" spans="2:17" s="67" customFormat="1" ht="15.75" hidden="1" customHeight="1">
      <c r="B140" s="139" t="s">
        <v>283</v>
      </c>
      <c r="C140" s="140" t="s">
        <v>41</v>
      </c>
      <c r="D140" s="141" t="s">
        <v>284</v>
      </c>
      <c r="E140" s="141" t="s">
        <v>208</v>
      </c>
      <c r="F140" s="141" t="s">
        <v>217</v>
      </c>
      <c r="G140" s="149" t="s">
        <v>210</v>
      </c>
      <c r="H140" s="143">
        <v>12.95</v>
      </c>
      <c r="I140" s="144">
        <f t="shared" si="9"/>
        <v>1074.2024999999999</v>
      </c>
      <c r="J140" s="142">
        <v>10</v>
      </c>
      <c r="K140" s="145"/>
      <c r="L140" s="146" t="str">
        <f t="shared" si="10"/>
        <v>-</v>
      </c>
      <c r="M140" s="147">
        <f t="shared" si="11"/>
        <v>0</v>
      </c>
      <c r="N140" s="148" t="s">
        <v>285</v>
      </c>
      <c r="O140" s="65">
        <v>0</v>
      </c>
      <c r="P140" s="6"/>
      <c r="Q140" s="6"/>
    </row>
    <row r="141" spans="2:17" s="67" customFormat="1" ht="15.75" customHeight="1">
      <c r="B141" s="55" t="s">
        <v>286</v>
      </c>
      <c r="C141" s="56" t="s">
        <v>41</v>
      </c>
      <c r="D141" s="57" t="s">
        <v>287</v>
      </c>
      <c r="E141" s="57" t="s">
        <v>208</v>
      </c>
      <c r="F141" s="57" t="s">
        <v>209</v>
      </c>
      <c r="G141" s="66" t="s">
        <v>210</v>
      </c>
      <c r="H141" s="59">
        <v>12.95</v>
      </c>
      <c r="I141" s="60">
        <f t="shared" si="9"/>
        <v>1074.2024999999999</v>
      </c>
      <c r="J141" s="58">
        <v>10</v>
      </c>
      <c r="K141" s="61"/>
      <c r="L141" s="62" t="str">
        <f t="shared" si="10"/>
        <v>-</v>
      </c>
      <c r="M141" s="63">
        <f t="shared" si="11"/>
        <v>0</v>
      </c>
      <c r="N141" s="64" t="s">
        <v>52</v>
      </c>
      <c r="O141" s="65">
        <v>20</v>
      </c>
      <c r="P141" s="6"/>
      <c r="Q141" s="6"/>
    </row>
    <row r="142" spans="2:17" s="67" customFormat="1" ht="15.75" customHeight="1">
      <c r="B142" s="55" t="s">
        <v>288</v>
      </c>
      <c r="C142" s="56" t="s">
        <v>41</v>
      </c>
      <c r="D142" s="57" t="s">
        <v>289</v>
      </c>
      <c r="E142" s="57" t="s">
        <v>208</v>
      </c>
      <c r="F142" s="57" t="s">
        <v>226</v>
      </c>
      <c r="G142" s="66" t="s">
        <v>210</v>
      </c>
      <c r="H142" s="59">
        <v>12.95</v>
      </c>
      <c r="I142" s="60">
        <f t="shared" si="9"/>
        <v>1074.2024999999999</v>
      </c>
      <c r="J142" s="58">
        <v>10</v>
      </c>
      <c r="K142" s="61"/>
      <c r="L142" s="62" t="str">
        <f t="shared" si="10"/>
        <v>-</v>
      </c>
      <c r="M142" s="63">
        <f t="shared" si="11"/>
        <v>0</v>
      </c>
      <c r="N142" s="64" t="s">
        <v>52</v>
      </c>
      <c r="O142" s="65">
        <v>30</v>
      </c>
      <c r="P142" s="6"/>
      <c r="Q142" s="6"/>
    </row>
    <row r="143" spans="2:17" ht="15.75" hidden="1" customHeight="1">
      <c r="B143" s="139" t="s">
        <v>290</v>
      </c>
      <c r="C143" s="140" t="s">
        <v>41</v>
      </c>
      <c r="D143" s="141" t="s">
        <v>291</v>
      </c>
      <c r="E143" s="141" t="s">
        <v>208</v>
      </c>
      <c r="F143" s="141" t="s">
        <v>577</v>
      </c>
      <c r="G143" s="149" t="s">
        <v>210</v>
      </c>
      <c r="H143" s="143">
        <v>12.95</v>
      </c>
      <c r="I143" s="144">
        <f t="shared" si="9"/>
        <v>1074.2024999999999</v>
      </c>
      <c r="J143" s="142">
        <v>10</v>
      </c>
      <c r="K143" s="145"/>
      <c r="L143" s="146" t="str">
        <f t="shared" si="10"/>
        <v>-</v>
      </c>
      <c r="M143" s="147">
        <f t="shared" si="11"/>
        <v>0</v>
      </c>
      <c r="N143" s="148" t="s">
        <v>223</v>
      </c>
      <c r="O143" s="65">
        <v>0</v>
      </c>
      <c r="Q143" s="6"/>
    </row>
    <row r="144" spans="2:17" s="67" customFormat="1" ht="15.75" customHeight="1">
      <c r="B144" s="55" t="s">
        <v>293</v>
      </c>
      <c r="C144" s="56" t="s">
        <v>41</v>
      </c>
      <c r="D144" s="57" t="s">
        <v>294</v>
      </c>
      <c r="E144" s="57" t="s">
        <v>208</v>
      </c>
      <c r="F144" s="57" t="s">
        <v>292</v>
      </c>
      <c r="G144" s="66" t="s">
        <v>210</v>
      </c>
      <c r="H144" s="59">
        <v>12.95</v>
      </c>
      <c r="I144" s="60">
        <f t="shared" si="9"/>
        <v>1074.2024999999999</v>
      </c>
      <c r="J144" s="58">
        <v>10</v>
      </c>
      <c r="K144" s="61"/>
      <c r="L144" s="62" t="str">
        <f t="shared" si="10"/>
        <v>-</v>
      </c>
      <c r="M144" s="63">
        <f t="shared" si="11"/>
        <v>0</v>
      </c>
      <c r="N144" s="64" t="s">
        <v>295</v>
      </c>
      <c r="O144" s="65">
        <v>20</v>
      </c>
      <c r="P144" s="6"/>
      <c r="Q144" s="6"/>
    </row>
    <row r="145" spans="2:17" ht="15.75" hidden="1" customHeight="1">
      <c r="B145" s="139" t="s">
        <v>296</v>
      </c>
      <c r="C145" s="140" t="s">
        <v>41</v>
      </c>
      <c r="D145" s="141" t="s">
        <v>297</v>
      </c>
      <c r="E145" s="141" t="s">
        <v>208</v>
      </c>
      <c r="F145" s="141" t="s">
        <v>292</v>
      </c>
      <c r="G145" s="149" t="s">
        <v>210</v>
      </c>
      <c r="H145" s="143">
        <v>12.95</v>
      </c>
      <c r="I145" s="144">
        <f t="shared" si="9"/>
        <v>1074.2024999999999</v>
      </c>
      <c r="J145" s="142">
        <v>10</v>
      </c>
      <c r="K145" s="145"/>
      <c r="L145" s="146" t="str">
        <f t="shared" si="10"/>
        <v>-</v>
      </c>
      <c r="M145" s="147">
        <f t="shared" si="11"/>
        <v>0</v>
      </c>
      <c r="N145" s="148" t="s">
        <v>107</v>
      </c>
      <c r="O145" s="65">
        <v>0</v>
      </c>
      <c r="Q145" s="6"/>
    </row>
    <row r="146" spans="2:17" s="67" customFormat="1" ht="15.75" customHeight="1">
      <c r="B146" s="55" t="s">
        <v>298</v>
      </c>
      <c r="C146" s="56" t="s">
        <v>41</v>
      </c>
      <c r="D146" s="57" t="s">
        <v>299</v>
      </c>
      <c r="E146" s="57" t="s">
        <v>208</v>
      </c>
      <c r="F146" s="57" t="s">
        <v>214</v>
      </c>
      <c r="G146" s="66" t="s">
        <v>210</v>
      </c>
      <c r="H146" s="59">
        <v>12.95</v>
      </c>
      <c r="I146" s="60">
        <f t="shared" si="9"/>
        <v>1074.2024999999999</v>
      </c>
      <c r="J146" s="58">
        <v>10</v>
      </c>
      <c r="K146" s="61"/>
      <c r="L146" s="62" t="str">
        <f t="shared" si="10"/>
        <v>-</v>
      </c>
      <c r="M146" s="63">
        <f t="shared" si="11"/>
        <v>0</v>
      </c>
      <c r="N146" s="64" t="s">
        <v>211</v>
      </c>
      <c r="O146" s="65">
        <v>30</v>
      </c>
      <c r="P146" s="6"/>
      <c r="Q146" s="6"/>
    </row>
    <row r="147" spans="2:17" s="67" customFormat="1" ht="15.75" customHeight="1">
      <c r="B147" s="55" t="s">
        <v>300</v>
      </c>
      <c r="C147" s="56" t="s">
        <v>41</v>
      </c>
      <c r="D147" s="57" t="s">
        <v>301</v>
      </c>
      <c r="E147" s="57" t="s">
        <v>208</v>
      </c>
      <c r="F147" s="57" t="s">
        <v>226</v>
      </c>
      <c r="G147" s="66" t="s">
        <v>210</v>
      </c>
      <c r="H147" s="59">
        <v>12.95</v>
      </c>
      <c r="I147" s="60">
        <f t="shared" si="9"/>
        <v>1074.2024999999999</v>
      </c>
      <c r="J147" s="58">
        <v>10</v>
      </c>
      <c r="K147" s="61"/>
      <c r="L147" s="62" t="str">
        <f t="shared" si="10"/>
        <v>-</v>
      </c>
      <c r="M147" s="63">
        <f t="shared" si="11"/>
        <v>0</v>
      </c>
      <c r="N147" s="64" t="s">
        <v>107</v>
      </c>
      <c r="O147" s="65">
        <v>10</v>
      </c>
      <c r="P147" s="6"/>
      <c r="Q147" s="6"/>
    </row>
    <row r="148" spans="2:17" s="67" customFormat="1" ht="15.75" customHeight="1">
      <c r="B148" s="55" t="s">
        <v>302</v>
      </c>
      <c r="C148" s="56" t="s">
        <v>41</v>
      </c>
      <c r="D148" s="57" t="s">
        <v>303</v>
      </c>
      <c r="E148" s="57" t="s">
        <v>208</v>
      </c>
      <c r="F148" s="57" t="s">
        <v>217</v>
      </c>
      <c r="G148" s="66" t="s">
        <v>210</v>
      </c>
      <c r="H148" s="59">
        <v>12.95</v>
      </c>
      <c r="I148" s="60">
        <f t="shared" si="9"/>
        <v>1074.2024999999999</v>
      </c>
      <c r="J148" s="58">
        <v>10</v>
      </c>
      <c r="K148" s="61"/>
      <c r="L148" s="62" t="str">
        <f t="shared" si="10"/>
        <v>-</v>
      </c>
      <c r="M148" s="63">
        <f t="shared" si="11"/>
        <v>0</v>
      </c>
      <c r="N148" s="64" t="s">
        <v>304</v>
      </c>
      <c r="O148" s="65">
        <v>40</v>
      </c>
      <c r="P148" s="6"/>
      <c r="Q148" s="6"/>
    </row>
    <row r="149" spans="2:17" ht="15.75" customHeight="1">
      <c r="B149" s="49"/>
      <c r="C149" s="48" t="s">
        <v>305</v>
      </c>
      <c r="D149" s="49"/>
      <c r="E149" s="49"/>
      <c r="F149" s="49"/>
      <c r="G149" s="50"/>
      <c r="H149" s="51"/>
      <c r="I149" s="51"/>
      <c r="J149" s="52"/>
      <c r="K149" s="52"/>
      <c r="L149" s="52"/>
      <c r="M149" s="53"/>
      <c r="N149" s="54"/>
      <c r="O149" s="65"/>
      <c r="Q149" s="6"/>
    </row>
    <row r="150" spans="2:17" ht="15.75" customHeight="1">
      <c r="B150" s="55" t="s">
        <v>306</v>
      </c>
      <c r="C150" s="68" t="s">
        <v>41</v>
      </c>
      <c r="D150" s="57" t="s">
        <v>307</v>
      </c>
      <c r="E150" s="57" t="s">
        <v>49</v>
      </c>
      <c r="F150" s="57" t="s">
        <v>214</v>
      </c>
      <c r="G150" s="58" t="s">
        <v>210</v>
      </c>
      <c r="H150" s="59">
        <v>1.79</v>
      </c>
      <c r="I150" s="60">
        <f t="shared" ref="I150:I181" si="12">H150*$L$8</f>
        <v>148.48050000000001</v>
      </c>
      <c r="J150" s="58">
        <v>20</v>
      </c>
      <c r="K150" s="61"/>
      <c r="L150" s="62" t="str">
        <f t="shared" ref="L150:L181" si="13">IF(K150="","-",K150/250)</f>
        <v>-</v>
      </c>
      <c r="M150" s="63">
        <f t="shared" ref="M150:M181" si="14">H150*K150</f>
        <v>0</v>
      </c>
      <c r="N150" s="64" t="s">
        <v>223</v>
      </c>
      <c r="O150" s="65">
        <v>60</v>
      </c>
      <c r="Q150" s="6"/>
    </row>
    <row r="151" spans="2:17" ht="15.75" hidden="1" customHeight="1">
      <c r="B151" s="139" t="s">
        <v>308</v>
      </c>
      <c r="C151" s="150" t="s">
        <v>41</v>
      </c>
      <c r="D151" s="141" t="s">
        <v>309</v>
      </c>
      <c r="E151" s="141" t="s">
        <v>49</v>
      </c>
      <c r="F151" s="141" t="s">
        <v>214</v>
      </c>
      <c r="G151" s="142" t="s">
        <v>210</v>
      </c>
      <c r="H151" s="143">
        <v>1.79</v>
      </c>
      <c r="I151" s="144">
        <f t="shared" si="12"/>
        <v>148.48050000000001</v>
      </c>
      <c r="J151" s="142">
        <v>20</v>
      </c>
      <c r="K151" s="145"/>
      <c r="L151" s="146" t="str">
        <f t="shared" si="13"/>
        <v>-</v>
      </c>
      <c r="M151" s="147">
        <f t="shared" si="14"/>
        <v>0</v>
      </c>
      <c r="N151" s="148" t="s">
        <v>107</v>
      </c>
      <c r="O151" s="65">
        <v>0</v>
      </c>
      <c r="Q151" s="6"/>
    </row>
    <row r="152" spans="2:17" ht="15.75" customHeight="1">
      <c r="B152" s="55" t="s">
        <v>310</v>
      </c>
      <c r="C152" s="56" t="s">
        <v>41</v>
      </c>
      <c r="D152" s="57" t="s">
        <v>311</v>
      </c>
      <c r="E152" s="57" t="s">
        <v>312</v>
      </c>
      <c r="F152" s="57" t="s">
        <v>214</v>
      </c>
      <c r="G152" s="58" t="s">
        <v>210</v>
      </c>
      <c r="H152" s="59">
        <v>2.35</v>
      </c>
      <c r="I152" s="60">
        <f t="shared" si="12"/>
        <v>194.9325</v>
      </c>
      <c r="J152" s="58">
        <v>20</v>
      </c>
      <c r="K152" s="61"/>
      <c r="L152" s="62" t="str">
        <f t="shared" si="13"/>
        <v>-</v>
      </c>
      <c r="M152" s="63">
        <f t="shared" si="14"/>
        <v>0</v>
      </c>
      <c r="N152" s="64" t="s">
        <v>313</v>
      </c>
      <c r="O152" s="65" t="s">
        <v>47</v>
      </c>
      <c r="Q152" s="6"/>
    </row>
    <row r="153" spans="2:17" ht="15.75" customHeight="1">
      <c r="B153" s="55" t="s">
        <v>314</v>
      </c>
      <c r="C153" s="56" t="s">
        <v>41</v>
      </c>
      <c r="D153" s="57" t="s">
        <v>315</v>
      </c>
      <c r="E153" s="57" t="s">
        <v>49</v>
      </c>
      <c r="F153" s="57" t="s">
        <v>214</v>
      </c>
      <c r="G153" s="58" t="s">
        <v>210</v>
      </c>
      <c r="H153" s="59">
        <v>1.79</v>
      </c>
      <c r="I153" s="60">
        <f t="shared" si="12"/>
        <v>148.48050000000001</v>
      </c>
      <c r="J153" s="58">
        <v>20</v>
      </c>
      <c r="K153" s="61"/>
      <c r="L153" s="62" t="str">
        <f t="shared" si="13"/>
        <v>-</v>
      </c>
      <c r="M153" s="63">
        <f t="shared" si="14"/>
        <v>0</v>
      </c>
      <c r="N153" s="64" t="s">
        <v>316</v>
      </c>
      <c r="O153" s="65">
        <v>80</v>
      </c>
      <c r="Q153" s="6"/>
    </row>
    <row r="154" spans="2:17" ht="15.75" customHeight="1">
      <c r="B154" s="55" t="s">
        <v>317</v>
      </c>
      <c r="C154" s="56" t="s">
        <v>41</v>
      </c>
      <c r="D154" s="57" t="s">
        <v>318</v>
      </c>
      <c r="E154" s="57" t="s">
        <v>49</v>
      </c>
      <c r="F154" s="57" t="s">
        <v>214</v>
      </c>
      <c r="G154" s="58" t="s">
        <v>210</v>
      </c>
      <c r="H154" s="59">
        <v>1.79</v>
      </c>
      <c r="I154" s="60">
        <f t="shared" si="12"/>
        <v>148.48050000000001</v>
      </c>
      <c r="J154" s="58">
        <v>20</v>
      </c>
      <c r="K154" s="61"/>
      <c r="L154" s="62" t="str">
        <f t="shared" si="13"/>
        <v>-</v>
      </c>
      <c r="M154" s="63">
        <f t="shared" si="14"/>
        <v>0</v>
      </c>
      <c r="N154" s="64" t="s">
        <v>46</v>
      </c>
      <c r="O154" s="65" t="s">
        <v>47</v>
      </c>
      <c r="Q154" s="6"/>
    </row>
    <row r="155" spans="2:17" ht="15.75" customHeight="1">
      <c r="B155" s="55" t="s">
        <v>319</v>
      </c>
      <c r="C155" s="56" t="s">
        <v>41</v>
      </c>
      <c r="D155" s="57" t="s">
        <v>320</v>
      </c>
      <c r="E155" s="57" t="s">
        <v>49</v>
      </c>
      <c r="F155" s="57" t="s">
        <v>214</v>
      </c>
      <c r="G155" s="58" t="s">
        <v>210</v>
      </c>
      <c r="H155" s="59">
        <v>1.79</v>
      </c>
      <c r="I155" s="60">
        <f t="shared" si="12"/>
        <v>148.48050000000001</v>
      </c>
      <c r="J155" s="58">
        <v>20</v>
      </c>
      <c r="K155" s="61"/>
      <c r="L155" s="62" t="str">
        <f t="shared" si="13"/>
        <v>-</v>
      </c>
      <c r="M155" s="63">
        <f t="shared" si="14"/>
        <v>0</v>
      </c>
      <c r="N155" s="64" t="s">
        <v>321</v>
      </c>
      <c r="O155" s="65" t="s">
        <v>47</v>
      </c>
      <c r="Q155" s="6"/>
    </row>
    <row r="156" spans="2:17" ht="15.75" hidden="1" customHeight="1">
      <c r="B156" s="139" t="s">
        <v>322</v>
      </c>
      <c r="C156" s="140" t="s">
        <v>41</v>
      </c>
      <c r="D156" s="141" t="s">
        <v>323</v>
      </c>
      <c r="E156" s="141" t="s">
        <v>49</v>
      </c>
      <c r="F156" s="141" t="s">
        <v>214</v>
      </c>
      <c r="G156" s="142" t="s">
        <v>210</v>
      </c>
      <c r="H156" s="143">
        <v>1.79</v>
      </c>
      <c r="I156" s="144">
        <f t="shared" si="12"/>
        <v>148.48050000000001</v>
      </c>
      <c r="J156" s="142">
        <v>20</v>
      </c>
      <c r="K156" s="145"/>
      <c r="L156" s="146" t="str">
        <f t="shared" si="13"/>
        <v>-</v>
      </c>
      <c r="M156" s="147">
        <f t="shared" si="14"/>
        <v>0</v>
      </c>
      <c r="N156" s="148" t="s">
        <v>107</v>
      </c>
      <c r="O156" s="65">
        <v>0</v>
      </c>
      <c r="Q156" s="6"/>
    </row>
    <row r="157" spans="2:17" ht="15.75" hidden="1" customHeight="1">
      <c r="B157" s="139" t="s">
        <v>324</v>
      </c>
      <c r="C157" s="150" t="s">
        <v>41</v>
      </c>
      <c r="D157" s="141" t="s">
        <v>325</v>
      </c>
      <c r="E157" s="141" t="s">
        <v>49</v>
      </c>
      <c r="F157" s="141" t="s">
        <v>214</v>
      </c>
      <c r="G157" s="142" t="s">
        <v>210</v>
      </c>
      <c r="H157" s="143">
        <v>1.79</v>
      </c>
      <c r="I157" s="144">
        <f t="shared" si="12"/>
        <v>148.48050000000001</v>
      </c>
      <c r="J157" s="142">
        <v>20</v>
      </c>
      <c r="K157" s="145"/>
      <c r="L157" s="146" t="str">
        <f t="shared" si="13"/>
        <v>-</v>
      </c>
      <c r="M157" s="147">
        <f t="shared" si="14"/>
        <v>0</v>
      </c>
      <c r="N157" s="148" t="s">
        <v>326</v>
      </c>
      <c r="O157" s="65">
        <v>0</v>
      </c>
      <c r="Q157" s="6"/>
    </row>
    <row r="158" spans="2:17" ht="15.75" hidden="1" customHeight="1">
      <c r="B158" s="139" t="s">
        <v>327</v>
      </c>
      <c r="C158" s="140" t="s">
        <v>41</v>
      </c>
      <c r="D158" s="141" t="s">
        <v>328</v>
      </c>
      <c r="E158" s="141" t="s">
        <v>49</v>
      </c>
      <c r="F158" s="141" t="s">
        <v>214</v>
      </c>
      <c r="G158" s="142" t="s">
        <v>210</v>
      </c>
      <c r="H158" s="143">
        <v>1.79</v>
      </c>
      <c r="I158" s="144">
        <f t="shared" si="12"/>
        <v>148.48050000000001</v>
      </c>
      <c r="J158" s="142">
        <v>20</v>
      </c>
      <c r="K158" s="145"/>
      <c r="L158" s="146" t="str">
        <f t="shared" si="13"/>
        <v>-</v>
      </c>
      <c r="M158" s="147">
        <f t="shared" si="14"/>
        <v>0</v>
      </c>
      <c r="N158" s="148" t="s">
        <v>211</v>
      </c>
      <c r="O158" s="65">
        <v>0</v>
      </c>
      <c r="Q158" s="6"/>
    </row>
    <row r="159" spans="2:17" ht="15.75" customHeight="1">
      <c r="B159" s="55" t="s">
        <v>329</v>
      </c>
      <c r="C159" s="56" t="s">
        <v>41</v>
      </c>
      <c r="D159" s="57" t="s">
        <v>330</v>
      </c>
      <c r="E159" s="57" t="s">
        <v>49</v>
      </c>
      <c r="F159" s="57" t="s">
        <v>214</v>
      </c>
      <c r="G159" s="58" t="s">
        <v>210</v>
      </c>
      <c r="H159" s="59">
        <v>1.79</v>
      </c>
      <c r="I159" s="60">
        <f t="shared" si="12"/>
        <v>148.48050000000001</v>
      </c>
      <c r="J159" s="58">
        <v>20</v>
      </c>
      <c r="K159" s="61"/>
      <c r="L159" s="62" t="str">
        <f t="shared" si="13"/>
        <v>-</v>
      </c>
      <c r="M159" s="63">
        <f t="shared" si="14"/>
        <v>0</v>
      </c>
      <c r="N159" s="64" t="s">
        <v>331</v>
      </c>
      <c r="O159" s="65" t="s">
        <v>47</v>
      </c>
      <c r="Q159" s="6"/>
    </row>
    <row r="160" spans="2:17" ht="15.75" customHeight="1">
      <c r="B160" s="55" t="s">
        <v>332</v>
      </c>
      <c r="C160" s="56" t="s">
        <v>41</v>
      </c>
      <c r="D160" s="57" t="s">
        <v>333</v>
      </c>
      <c r="E160" s="57" t="s">
        <v>312</v>
      </c>
      <c r="F160" s="57" t="s">
        <v>214</v>
      </c>
      <c r="G160" s="58" t="s">
        <v>210</v>
      </c>
      <c r="H160" s="59">
        <v>2.35</v>
      </c>
      <c r="I160" s="60">
        <f t="shared" si="12"/>
        <v>194.9325</v>
      </c>
      <c r="J160" s="58">
        <v>20</v>
      </c>
      <c r="K160" s="61"/>
      <c r="L160" s="62" t="str">
        <f t="shared" si="13"/>
        <v>-</v>
      </c>
      <c r="M160" s="63">
        <f t="shared" si="14"/>
        <v>0</v>
      </c>
      <c r="N160" s="64" t="s">
        <v>211</v>
      </c>
      <c r="O160" s="65">
        <v>60</v>
      </c>
      <c r="Q160" s="6"/>
    </row>
    <row r="161" spans="2:17" ht="15.75" customHeight="1">
      <c r="B161" s="55" t="s">
        <v>334</v>
      </c>
      <c r="C161" s="56" t="s">
        <v>41</v>
      </c>
      <c r="D161" s="57" t="s">
        <v>335</v>
      </c>
      <c r="E161" s="57" t="s">
        <v>49</v>
      </c>
      <c r="F161" s="57" t="s">
        <v>214</v>
      </c>
      <c r="G161" s="58" t="s">
        <v>210</v>
      </c>
      <c r="H161" s="59">
        <v>1.79</v>
      </c>
      <c r="I161" s="60">
        <f t="shared" si="12"/>
        <v>148.48050000000001</v>
      </c>
      <c r="J161" s="58">
        <v>20</v>
      </c>
      <c r="K161" s="61"/>
      <c r="L161" s="62" t="str">
        <f t="shared" si="13"/>
        <v>-</v>
      </c>
      <c r="M161" s="63">
        <f t="shared" si="14"/>
        <v>0</v>
      </c>
      <c r="N161" s="64" t="s">
        <v>336</v>
      </c>
      <c r="O161" s="65">
        <v>60</v>
      </c>
      <c r="Q161" s="6"/>
    </row>
    <row r="162" spans="2:17" ht="15.75" hidden="1" customHeight="1">
      <c r="B162" s="139" t="s">
        <v>337</v>
      </c>
      <c r="C162" s="150" t="s">
        <v>41</v>
      </c>
      <c r="D162" s="141" t="s">
        <v>338</v>
      </c>
      <c r="E162" s="141" t="s">
        <v>312</v>
      </c>
      <c r="F162" s="141" t="s">
        <v>214</v>
      </c>
      <c r="G162" s="142" t="s">
        <v>210</v>
      </c>
      <c r="H162" s="143">
        <v>2.35</v>
      </c>
      <c r="I162" s="144">
        <f t="shared" si="12"/>
        <v>194.9325</v>
      </c>
      <c r="J162" s="142">
        <v>20</v>
      </c>
      <c r="K162" s="145"/>
      <c r="L162" s="146" t="str">
        <f t="shared" si="13"/>
        <v>-</v>
      </c>
      <c r="M162" s="147">
        <f t="shared" si="14"/>
        <v>0</v>
      </c>
      <c r="N162" s="148" t="s">
        <v>339</v>
      </c>
      <c r="O162" s="65">
        <v>0</v>
      </c>
      <c r="Q162" s="6"/>
    </row>
    <row r="163" spans="2:17" s="67" customFormat="1" ht="15.75" customHeight="1">
      <c r="B163" s="55" t="s">
        <v>340</v>
      </c>
      <c r="C163" s="56" t="s">
        <v>41</v>
      </c>
      <c r="D163" s="57" t="s">
        <v>341</v>
      </c>
      <c r="E163" s="57" t="s">
        <v>312</v>
      </c>
      <c r="F163" s="57" t="s">
        <v>214</v>
      </c>
      <c r="G163" s="58" t="s">
        <v>210</v>
      </c>
      <c r="H163" s="59">
        <v>2.35</v>
      </c>
      <c r="I163" s="60">
        <f t="shared" si="12"/>
        <v>194.9325</v>
      </c>
      <c r="J163" s="58">
        <v>20</v>
      </c>
      <c r="K163" s="61"/>
      <c r="L163" s="62" t="str">
        <f t="shared" si="13"/>
        <v>-</v>
      </c>
      <c r="M163" s="63">
        <f t="shared" si="14"/>
        <v>0</v>
      </c>
      <c r="N163" s="64" t="s">
        <v>52</v>
      </c>
      <c r="O163" s="65" t="s">
        <v>47</v>
      </c>
      <c r="P163" s="6"/>
      <c r="Q163" s="6"/>
    </row>
    <row r="164" spans="2:17" ht="15.75" customHeight="1">
      <c r="B164" s="55" t="s">
        <v>342</v>
      </c>
      <c r="C164" s="56" t="s">
        <v>41</v>
      </c>
      <c r="D164" s="57" t="s">
        <v>343</v>
      </c>
      <c r="E164" s="57" t="s">
        <v>49</v>
      </c>
      <c r="F164" s="57" t="s">
        <v>214</v>
      </c>
      <c r="G164" s="58" t="s">
        <v>210</v>
      </c>
      <c r="H164" s="59">
        <v>1.79</v>
      </c>
      <c r="I164" s="60">
        <f t="shared" si="12"/>
        <v>148.48050000000001</v>
      </c>
      <c r="J164" s="58">
        <v>20</v>
      </c>
      <c r="K164" s="61"/>
      <c r="L164" s="62" t="str">
        <f t="shared" si="13"/>
        <v>-</v>
      </c>
      <c r="M164" s="63">
        <f t="shared" si="14"/>
        <v>0</v>
      </c>
      <c r="N164" s="64" t="s">
        <v>107</v>
      </c>
      <c r="O164" s="65" t="s">
        <v>47</v>
      </c>
      <c r="Q164" s="6"/>
    </row>
    <row r="165" spans="2:17" s="67" customFormat="1" ht="15.75" customHeight="1">
      <c r="B165" s="55" t="s">
        <v>344</v>
      </c>
      <c r="C165" s="56" t="s">
        <v>41</v>
      </c>
      <c r="D165" s="57" t="s">
        <v>345</v>
      </c>
      <c r="E165" s="57" t="s">
        <v>312</v>
      </c>
      <c r="F165" s="57" t="s">
        <v>214</v>
      </c>
      <c r="G165" s="58" t="s">
        <v>210</v>
      </c>
      <c r="H165" s="59">
        <v>2.35</v>
      </c>
      <c r="I165" s="60">
        <f t="shared" si="12"/>
        <v>194.9325</v>
      </c>
      <c r="J165" s="58">
        <v>20</v>
      </c>
      <c r="K165" s="61"/>
      <c r="L165" s="62" t="str">
        <f t="shared" si="13"/>
        <v>-</v>
      </c>
      <c r="M165" s="63">
        <f t="shared" si="14"/>
        <v>0</v>
      </c>
      <c r="N165" s="64" t="s">
        <v>346</v>
      </c>
      <c r="O165" s="65" t="s">
        <v>47</v>
      </c>
      <c r="P165" s="6"/>
      <c r="Q165" s="6"/>
    </row>
    <row r="166" spans="2:17" ht="15.75" customHeight="1">
      <c r="B166" s="55" t="s">
        <v>347</v>
      </c>
      <c r="C166" s="56" t="s">
        <v>41</v>
      </c>
      <c r="D166" s="57" t="s">
        <v>348</v>
      </c>
      <c r="E166" s="57" t="s">
        <v>49</v>
      </c>
      <c r="F166" s="57" t="s">
        <v>214</v>
      </c>
      <c r="G166" s="58" t="s">
        <v>210</v>
      </c>
      <c r="H166" s="59">
        <v>1.79</v>
      </c>
      <c r="I166" s="60">
        <f t="shared" si="12"/>
        <v>148.48050000000001</v>
      </c>
      <c r="J166" s="58">
        <v>20</v>
      </c>
      <c r="K166" s="61"/>
      <c r="L166" s="62" t="str">
        <f t="shared" si="13"/>
        <v>-</v>
      </c>
      <c r="M166" s="63">
        <f t="shared" si="14"/>
        <v>0</v>
      </c>
      <c r="N166" s="64" t="s">
        <v>349</v>
      </c>
      <c r="O166" s="65">
        <v>100</v>
      </c>
      <c r="Q166" s="6"/>
    </row>
    <row r="167" spans="2:17" ht="15.75" customHeight="1">
      <c r="B167" s="55" t="s">
        <v>350</v>
      </c>
      <c r="C167" s="68" t="s">
        <v>41</v>
      </c>
      <c r="D167" s="57" t="s">
        <v>351</v>
      </c>
      <c r="E167" s="57" t="s">
        <v>49</v>
      </c>
      <c r="F167" s="57" t="s">
        <v>214</v>
      </c>
      <c r="G167" s="58" t="s">
        <v>210</v>
      </c>
      <c r="H167" s="59">
        <v>1.79</v>
      </c>
      <c r="I167" s="60">
        <f t="shared" si="12"/>
        <v>148.48050000000001</v>
      </c>
      <c r="J167" s="58">
        <v>20</v>
      </c>
      <c r="K167" s="61"/>
      <c r="L167" s="62" t="str">
        <f t="shared" si="13"/>
        <v>-</v>
      </c>
      <c r="M167" s="63">
        <f t="shared" si="14"/>
        <v>0</v>
      </c>
      <c r="N167" s="64" t="s">
        <v>352</v>
      </c>
      <c r="O167" s="65">
        <v>80</v>
      </c>
      <c r="Q167" s="6"/>
    </row>
    <row r="168" spans="2:17" ht="15.75" customHeight="1">
      <c r="B168" s="55" t="s">
        <v>353</v>
      </c>
      <c r="C168" s="56" t="s">
        <v>41</v>
      </c>
      <c r="D168" s="57" t="s">
        <v>354</v>
      </c>
      <c r="E168" s="57" t="s">
        <v>49</v>
      </c>
      <c r="F168" s="57" t="s">
        <v>214</v>
      </c>
      <c r="G168" s="58" t="s">
        <v>210</v>
      </c>
      <c r="H168" s="59">
        <v>1.79</v>
      </c>
      <c r="I168" s="60">
        <f t="shared" si="12"/>
        <v>148.48050000000001</v>
      </c>
      <c r="J168" s="58">
        <v>20</v>
      </c>
      <c r="K168" s="61"/>
      <c r="L168" s="62" t="str">
        <f t="shared" si="13"/>
        <v>-</v>
      </c>
      <c r="M168" s="63">
        <f t="shared" si="14"/>
        <v>0</v>
      </c>
      <c r="N168" s="64" t="s">
        <v>238</v>
      </c>
      <c r="O168" s="65">
        <v>80</v>
      </c>
      <c r="Q168" s="6"/>
    </row>
    <row r="169" spans="2:17" ht="15.75" customHeight="1">
      <c r="B169" s="55" t="s">
        <v>355</v>
      </c>
      <c r="C169" s="56" t="s">
        <v>41</v>
      </c>
      <c r="D169" s="57" t="s">
        <v>356</v>
      </c>
      <c r="E169" s="57" t="s">
        <v>49</v>
      </c>
      <c r="F169" s="57" t="s">
        <v>214</v>
      </c>
      <c r="G169" s="58" t="s">
        <v>210</v>
      </c>
      <c r="H169" s="59">
        <v>1.79</v>
      </c>
      <c r="I169" s="60">
        <f t="shared" si="12"/>
        <v>148.48050000000001</v>
      </c>
      <c r="J169" s="58">
        <v>20</v>
      </c>
      <c r="K169" s="61"/>
      <c r="L169" s="62" t="str">
        <f t="shared" si="13"/>
        <v>-</v>
      </c>
      <c r="M169" s="63">
        <f t="shared" si="14"/>
        <v>0</v>
      </c>
      <c r="N169" s="64" t="s">
        <v>241</v>
      </c>
      <c r="O169" s="65" t="s">
        <v>47</v>
      </c>
      <c r="Q169" s="6"/>
    </row>
    <row r="170" spans="2:17" ht="15.75" customHeight="1">
      <c r="B170" s="55" t="s">
        <v>357</v>
      </c>
      <c r="C170" s="56" t="s">
        <v>41</v>
      </c>
      <c r="D170" s="57" t="s">
        <v>358</v>
      </c>
      <c r="E170" s="57" t="s">
        <v>312</v>
      </c>
      <c r="F170" s="57" t="s">
        <v>214</v>
      </c>
      <c r="G170" s="58" t="s">
        <v>210</v>
      </c>
      <c r="H170" s="59">
        <v>2.35</v>
      </c>
      <c r="I170" s="60">
        <f t="shared" si="12"/>
        <v>194.9325</v>
      </c>
      <c r="J170" s="58">
        <v>20</v>
      </c>
      <c r="K170" s="61"/>
      <c r="L170" s="62" t="str">
        <f t="shared" si="13"/>
        <v>-</v>
      </c>
      <c r="M170" s="63">
        <f t="shared" si="14"/>
        <v>0</v>
      </c>
      <c r="N170" s="64" t="s">
        <v>359</v>
      </c>
      <c r="O170" s="65" t="s">
        <v>47</v>
      </c>
      <c r="Q170" s="6"/>
    </row>
    <row r="171" spans="2:17" ht="15.75" customHeight="1">
      <c r="B171" s="55" t="s">
        <v>360</v>
      </c>
      <c r="C171" s="68" t="s">
        <v>41</v>
      </c>
      <c r="D171" s="57" t="s">
        <v>361</v>
      </c>
      <c r="E171" s="57" t="s">
        <v>312</v>
      </c>
      <c r="F171" s="57" t="s">
        <v>214</v>
      </c>
      <c r="G171" s="58" t="s">
        <v>210</v>
      </c>
      <c r="H171" s="59">
        <v>2.35</v>
      </c>
      <c r="I171" s="60">
        <f t="shared" si="12"/>
        <v>194.9325</v>
      </c>
      <c r="J171" s="58">
        <v>20</v>
      </c>
      <c r="K171" s="61"/>
      <c r="L171" s="62" t="str">
        <f t="shared" si="13"/>
        <v>-</v>
      </c>
      <c r="M171" s="63">
        <f t="shared" si="14"/>
        <v>0</v>
      </c>
      <c r="N171" s="64" t="s">
        <v>52</v>
      </c>
      <c r="O171" s="65">
        <v>40</v>
      </c>
      <c r="Q171" s="6"/>
    </row>
    <row r="172" spans="2:17" ht="15.75" customHeight="1">
      <c r="B172" s="55" t="s">
        <v>362</v>
      </c>
      <c r="C172" s="56" t="s">
        <v>41</v>
      </c>
      <c r="D172" s="57" t="s">
        <v>363</v>
      </c>
      <c r="E172" s="57" t="s">
        <v>49</v>
      </c>
      <c r="F172" s="57" t="s">
        <v>214</v>
      </c>
      <c r="G172" s="58" t="s">
        <v>210</v>
      </c>
      <c r="H172" s="59">
        <v>1.79</v>
      </c>
      <c r="I172" s="60">
        <f t="shared" si="12"/>
        <v>148.48050000000001</v>
      </c>
      <c r="J172" s="58">
        <v>20</v>
      </c>
      <c r="K172" s="61"/>
      <c r="L172" s="62" t="str">
        <f t="shared" si="13"/>
        <v>-</v>
      </c>
      <c r="M172" s="63">
        <f t="shared" si="14"/>
        <v>0</v>
      </c>
      <c r="N172" s="64" t="s">
        <v>364</v>
      </c>
      <c r="O172" s="65" t="s">
        <v>47</v>
      </c>
      <c r="Q172" s="6"/>
    </row>
    <row r="173" spans="2:17" ht="15.75" customHeight="1">
      <c r="B173" s="55" t="s">
        <v>365</v>
      </c>
      <c r="C173" s="56" t="s">
        <v>41</v>
      </c>
      <c r="D173" s="57" t="s">
        <v>366</v>
      </c>
      <c r="E173" s="57" t="s">
        <v>312</v>
      </c>
      <c r="F173" s="57" t="s">
        <v>214</v>
      </c>
      <c r="G173" s="58" t="s">
        <v>210</v>
      </c>
      <c r="H173" s="59">
        <v>2.35</v>
      </c>
      <c r="I173" s="60">
        <f t="shared" si="12"/>
        <v>194.9325</v>
      </c>
      <c r="J173" s="58">
        <v>20</v>
      </c>
      <c r="K173" s="61"/>
      <c r="L173" s="62" t="str">
        <f t="shared" si="13"/>
        <v>-</v>
      </c>
      <c r="M173" s="63">
        <f t="shared" si="14"/>
        <v>0</v>
      </c>
      <c r="N173" s="64" t="s">
        <v>367</v>
      </c>
      <c r="O173" s="65" t="s">
        <v>47</v>
      </c>
      <c r="Q173" s="6"/>
    </row>
    <row r="174" spans="2:17" ht="15.75" customHeight="1">
      <c r="B174" s="55" t="s">
        <v>368</v>
      </c>
      <c r="C174" s="56" t="s">
        <v>41</v>
      </c>
      <c r="D174" s="57" t="s">
        <v>369</v>
      </c>
      <c r="E174" s="57" t="s">
        <v>49</v>
      </c>
      <c r="F174" s="57" t="s">
        <v>214</v>
      </c>
      <c r="G174" s="58" t="s">
        <v>210</v>
      </c>
      <c r="H174" s="59">
        <v>1.79</v>
      </c>
      <c r="I174" s="60">
        <f t="shared" si="12"/>
        <v>148.48050000000001</v>
      </c>
      <c r="J174" s="58">
        <v>20</v>
      </c>
      <c r="K174" s="61"/>
      <c r="L174" s="62" t="str">
        <f t="shared" si="13"/>
        <v>-</v>
      </c>
      <c r="M174" s="63">
        <f t="shared" si="14"/>
        <v>0</v>
      </c>
      <c r="N174" s="64" t="s">
        <v>370</v>
      </c>
      <c r="O174" s="65" t="s">
        <v>47</v>
      </c>
      <c r="Q174" s="6"/>
    </row>
    <row r="175" spans="2:17" s="67" customFormat="1" ht="15.75" customHeight="1">
      <c r="B175" s="55" t="s">
        <v>371</v>
      </c>
      <c r="C175" s="56" t="s">
        <v>41</v>
      </c>
      <c r="D175" s="57" t="s">
        <v>372</v>
      </c>
      <c r="E175" s="57" t="s">
        <v>312</v>
      </c>
      <c r="F175" s="57" t="s">
        <v>214</v>
      </c>
      <c r="G175" s="58" t="s">
        <v>210</v>
      </c>
      <c r="H175" s="59">
        <v>2.35</v>
      </c>
      <c r="I175" s="60">
        <f t="shared" si="12"/>
        <v>194.9325</v>
      </c>
      <c r="J175" s="58">
        <v>20</v>
      </c>
      <c r="K175" s="61"/>
      <c r="L175" s="62" t="str">
        <f t="shared" si="13"/>
        <v>-</v>
      </c>
      <c r="M175" s="63">
        <f t="shared" si="14"/>
        <v>0</v>
      </c>
      <c r="N175" s="64" t="s">
        <v>373</v>
      </c>
      <c r="O175" s="65" t="s">
        <v>47</v>
      </c>
      <c r="P175" s="6"/>
      <c r="Q175" s="6"/>
    </row>
    <row r="176" spans="2:17" s="67" customFormat="1" ht="15.75" customHeight="1">
      <c r="B176" s="55" t="s">
        <v>374</v>
      </c>
      <c r="C176" s="70" t="s">
        <v>41</v>
      </c>
      <c r="D176" s="57" t="s">
        <v>375</v>
      </c>
      <c r="E176" s="57" t="s">
        <v>312</v>
      </c>
      <c r="F176" s="57" t="s">
        <v>214</v>
      </c>
      <c r="G176" s="58" t="s">
        <v>210</v>
      </c>
      <c r="H176" s="59">
        <v>2.35</v>
      </c>
      <c r="I176" s="60">
        <f t="shared" si="12"/>
        <v>194.9325</v>
      </c>
      <c r="J176" s="58">
        <v>20</v>
      </c>
      <c r="K176" s="61"/>
      <c r="L176" s="62" t="str">
        <f t="shared" si="13"/>
        <v>-</v>
      </c>
      <c r="M176" s="63">
        <f t="shared" si="14"/>
        <v>0</v>
      </c>
      <c r="N176" s="64" t="s">
        <v>376</v>
      </c>
      <c r="O176" s="65" t="s">
        <v>47</v>
      </c>
      <c r="P176" s="6"/>
      <c r="Q176" s="6"/>
    </row>
    <row r="177" spans="2:17" ht="15.75" customHeight="1">
      <c r="B177" s="55" t="s">
        <v>377</v>
      </c>
      <c r="C177" s="70" t="s">
        <v>41</v>
      </c>
      <c r="D177" s="57" t="s">
        <v>378</v>
      </c>
      <c r="E177" s="57" t="s">
        <v>49</v>
      </c>
      <c r="F177" s="57" t="s">
        <v>214</v>
      </c>
      <c r="G177" s="58" t="s">
        <v>210</v>
      </c>
      <c r="H177" s="59">
        <v>1.79</v>
      </c>
      <c r="I177" s="60">
        <f t="shared" si="12"/>
        <v>148.48050000000001</v>
      </c>
      <c r="J177" s="58">
        <v>20</v>
      </c>
      <c r="K177" s="61"/>
      <c r="L177" s="62" t="str">
        <f t="shared" si="13"/>
        <v>-</v>
      </c>
      <c r="M177" s="63">
        <f t="shared" si="14"/>
        <v>0</v>
      </c>
      <c r="N177" s="64" t="s">
        <v>379</v>
      </c>
      <c r="O177" s="65" t="s">
        <v>47</v>
      </c>
      <c r="Q177" s="6"/>
    </row>
    <row r="178" spans="2:17" ht="15.75" customHeight="1">
      <c r="B178" s="55" t="s">
        <v>380</v>
      </c>
      <c r="C178" s="56" t="s">
        <v>41</v>
      </c>
      <c r="D178" s="57" t="s">
        <v>381</v>
      </c>
      <c r="E178" s="57" t="s">
        <v>312</v>
      </c>
      <c r="F178" s="57" t="s">
        <v>214</v>
      </c>
      <c r="G178" s="58" t="s">
        <v>210</v>
      </c>
      <c r="H178" s="59">
        <v>2.35</v>
      </c>
      <c r="I178" s="60">
        <f t="shared" si="12"/>
        <v>194.9325</v>
      </c>
      <c r="J178" s="58">
        <v>20</v>
      </c>
      <c r="K178" s="61"/>
      <c r="L178" s="62" t="str">
        <f t="shared" si="13"/>
        <v>-</v>
      </c>
      <c r="M178" s="63">
        <f t="shared" si="14"/>
        <v>0</v>
      </c>
      <c r="N178" s="64" t="s">
        <v>52</v>
      </c>
      <c r="O178" s="65">
        <v>100</v>
      </c>
      <c r="Q178" s="6"/>
    </row>
    <row r="179" spans="2:17" s="67" customFormat="1" ht="15.75" hidden="1" customHeight="1">
      <c r="B179" s="139" t="s">
        <v>382</v>
      </c>
      <c r="C179" s="150" t="s">
        <v>41</v>
      </c>
      <c r="D179" s="141" t="s">
        <v>383</v>
      </c>
      <c r="E179" s="141" t="s">
        <v>312</v>
      </c>
      <c r="F179" s="141" t="s">
        <v>214</v>
      </c>
      <c r="G179" s="142" t="s">
        <v>210</v>
      </c>
      <c r="H179" s="143">
        <v>2.35</v>
      </c>
      <c r="I179" s="144">
        <f t="shared" si="12"/>
        <v>194.9325</v>
      </c>
      <c r="J179" s="142">
        <v>20</v>
      </c>
      <c r="K179" s="145"/>
      <c r="L179" s="146" t="str">
        <f t="shared" si="13"/>
        <v>-</v>
      </c>
      <c r="M179" s="147">
        <f t="shared" si="14"/>
        <v>0</v>
      </c>
      <c r="N179" s="148" t="s">
        <v>384</v>
      </c>
      <c r="O179" s="65">
        <v>0</v>
      </c>
      <c r="P179" s="6"/>
      <c r="Q179" s="6"/>
    </row>
    <row r="180" spans="2:17" ht="15.75" customHeight="1">
      <c r="B180" s="55" t="s">
        <v>385</v>
      </c>
      <c r="C180" s="56" t="s">
        <v>41</v>
      </c>
      <c r="D180" s="57" t="s">
        <v>386</v>
      </c>
      <c r="E180" s="57" t="s">
        <v>49</v>
      </c>
      <c r="F180" s="57" t="s">
        <v>214</v>
      </c>
      <c r="G180" s="58" t="s">
        <v>210</v>
      </c>
      <c r="H180" s="59">
        <v>1.79</v>
      </c>
      <c r="I180" s="60">
        <f t="shared" si="12"/>
        <v>148.48050000000001</v>
      </c>
      <c r="J180" s="58">
        <v>20</v>
      </c>
      <c r="K180" s="61"/>
      <c r="L180" s="62" t="str">
        <f t="shared" si="13"/>
        <v>-</v>
      </c>
      <c r="M180" s="63">
        <f t="shared" si="14"/>
        <v>0</v>
      </c>
      <c r="N180" s="64" t="s">
        <v>211</v>
      </c>
      <c r="O180" s="65" t="s">
        <v>47</v>
      </c>
      <c r="Q180" s="6"/>
    </row>
    <row r="181" spans="2:17" ht="15.75" customHeight="1">
      <c r="B181" s="55" t="s">
        <v>387</v>
      </c>
      <c r="C181" s="56" t="s">
        <v>41</v>
      </c>
      <c r="D181" s="57" t="s">
        <v>388</v>
      </c>
      <c r="E181" s="57" t="s">
        <v>49</v>
      </c>
      <c r="F181" s="57" t="s">
        <v>214</v>
      </c>
      <c r="G181" s="58" t="s">
        <v>210</v>
      </c>
      <c r="H181" s="59">
        <v>1.79</v>
      </c>
      <c r="I181" s="60">
        <f t="shared" si="12"/>
        <v>148.48050000000001</v>
      </c>
      <c r="J181" s="58">
        <v>20</v>
      </c>
      <c r="K181" s="61"/>
      <c r="L181" s="62" t="str">
        <f t="shared" si="13"/>
        <v>-</v>
      </c>
      <c r="M181" s="63">
        <f t="shared" si="14"/>
        <v>0</v>
      </c>
      <c r="N181" s="64" t="s">
        <v>218</v>
      </c>
      <c r="O181" s="65" t="s">
        <v>47</v>
      </c>
      <c r="Q181" s="6"/>
    </row>
    <row r="182" spans="2:17" ht="15.75" customHeight="1">
      <c r="B182" s="55" t="s">
        <v>389</v>
      </c>
      <c r="C182" s="56" t="s">
        <v>41</v>
      </c>
      <c r="D182" s="57" t="s">
        <v>390</v>
      </c>
      <c r="E182" s="57" t="s">
        <v>49</v>
      </c>
      <c r="F182" s="57" t="s">
        <v>214</v>
      </c>
      <c r="G182" s="58" t="s">
        <v>210</v>
      </c>
      <c r="H182" s="59">
        <v>1.79</v>
      </c>
      <c r="I182" s="60">
        <f t="shared" ref="I182:I209" si="15">H182*$L$8</f>
        <v>148.48050000000001</v>
      </c>
      <c r="J182" s="58">
        <v>20</v>
      </c>
      <c r="K182" s="61"/>
      <c r="L182" s="62" t="str">
        <f t="shared" ref="L182:L209" si="16">IF(K182="","-",K182/250)</f>
        <v>-</v>
      </c>
      <c r="M182" s="63">
        <f t="shared" ref="M182:M209" si="17">H182*K182</f>
        <v>0</v>
      </c>
      <c r="N182" s="64" t="s">
        <v>391</v>
      </c>
      <c r="O182" s="65">
        <v>20</v>
      </c>
      <c r="Q182" s="6"/>
    </row>
    <row r="183" spans="2:17" ht="15.75" customHeight="1">
      <c r="B183" s="55" t="s">
        <v>392</v>
      </c>
      <c r="C183" s="56" t="s">
        <v>41</v>
      </c>
      <c r="D183" s="57" t="s">
        <v>393</v>
      </c>
      <c r="E183" s="57" t="s">
        <v>49</v>
      </c>
      <c r="F183" s="57" t="s">
        <v>214</v>
      </c>
      <c r="G183" s="58" t="s">
        <v>210</v>
      </c>
      <c r="H183" s="59">
        <v>1.79</v>
      </c>
      <c r="I183" s="60">
        <f t="shared" si="15"/>
        <v>148.48050000000001</v>
      </c>
      <c r="J183" s="58">
        <v>20</v>
      </c>
      <c r="K183" s="61"/>
      <c r="L183" s="62" t="str">
        <f t="shared" si="16"/>
        <v>-</v>
      </c>
      <c r="M183" s="63">
        <f t="shared" si="17"/>
        <v>0</v>
      </c>
      <c r="N183" s="64" t="s">
        <v>394</v>
      </c>
      <c r="O183" s="65" t="s">
        <v>47</v>
      </c>
      <c r="Q183" s="6"/>
    </row>
    <row r="184" spans="2:17" s="67" customFormat="1" ht="15.75" customHeight="1">
      <c r="B184" s="55" t="s">
        <v>395</v>
      </c>
      <c r="C184" s="56" t="s">
        <v>41</v>
      </c>
      <c r="D184" s="57" t="s">
        <v>396</v>
      </c>
      <c r="E184" s="57" t="s">
        <v>312</v>
      </c>
      <c r="F184" s="57" t="s">
        <v>214</v>
      </c>
      <c r="G184" s="58" t="s">
        <v>210</v>
      </c>
      <c r="H184" s="59">
        <v>2.35</v>
      </c>
      <c r="I184" s="60">
        <f t="shared" si="15"/>
        <v>194.9325</v>
      </c>
      <c r="J184" s="58">
        <v>20</v>
      </c>
      <c r="K184" s="61"/>
      <c r="L184" s="62" t="str">
        <f t="shared" si="16"/>
        <v>-</v>
      </c>
      <c r="M184" s="63">
        <f t="shared" si="17"/>
        <v>0</v>
      </c>
      <c r="N184" s="64" t="s">
        <v>397</v>
      </c>
      <c r="O184" s="65">
        <v>80</v>
      </c>
      <c r="P184" s="6"/>
      <c r="Q184" s="6"/>
    </row>
    <row r="185" spans="2:17" ht="15.75" customHeight="1">
      <c r="B185" s="55" t="s">
        <v>398</v>
      </c>
      <c r="C185" s="56" t="s">
        <v>41</v>
      </c>
      <c r="D185" s="57" t="s">
        <v>399</v>
      </c>
      <c r="E185" s="57" t="s">
        <v>49</v>
      </c>
      <c r="F185" s="57" t="s">
        <v>214</v>
      </c>
      <c r="G185" s="58" t="s">
        <v>210</v>
      </c>
      <c r="H185" s="59">
        <v>1.79</v>
      </c>
      <c r="I185" s="60">
        <f t="shared" si="15"/>
        <v>148.48050000000001</v>
      </c>
      <c r="J185" s="58">
        <v>20</v>
      </c>
      <c r="K185" s="61"/>
      <c r="L185" s="62" t="str">
        <f t="shared" si="16"/>
        <v>-</v>
      </c>
      <c r="M185" s="63">
        <f t="shared" si="17"/>
        <v>0</v>
      </c>
      <c r="N185" s="64" t="s">
        <v>400</v>
      </c>
      <c r="O185" s="65">
        <v>20</v>
      </c>
      <c r="Q185" s="6"/>
    </row>
    <row r="186" spans="2:17" ht="15.75" customHeight="1">
      <c r="B186" s="55" t="s">
        <v>401</v>
      </c>
      <c r="C186" s="56" t="s">
        <v>41</v>
      </c>
      <c r="D186" s="57" t="s">
        <v>402</v>
      </c>
      <c r="E186" s="57" t="s">
        <v>49</v>
      </c>
      <c r="F186" s="57" t="s">
        <v>214</v>
      </c>
      <c r="G186" s="58" t="s">
        <v>210</v>
      </c>
      <c r="H186" s="59">
        <v>1.79</v>
      </c>
      <c r="I186" s="60">
        <f t="shared" si="15"/>
        <v>148.48050000000001</v>
      </c>
      <c r="J186" s="58">
        <v>20</v>
      </c>
      <c r="K186" s="61"/>
      <c r="L186" s="62" t="str">
        <f t="shared" si="16"/>
        <v>-</v>
      </c>
      <c r="M186" s="63">
        <f t="shared" si="17"/>
        <v>0</v>
      </c>
      <c r="N186" s="64" t="s">
        <v>403</v>
      </c>
      <c r="O186" s="65">
        <v>100</v>
      </c>
      <c r="Q186" s="6"/>
    </row>
    <row r="187" spans="2:17" ht="15.75" customHeight="1">
      <c r="B187" s="55" t="s">
        <v>404</v>
      </c>
      <c r="C187" s="56" t="s">
        <v>41</v>
      </c>
      <c r="D187" s="57" t="s">
        <v>405</v>
      </c>
      <c r="E187" s="57" t="s">
        <v>49</v>
      </c>
      <c r="F187" s="57" t="s">
        <v>214</v>
      </c>
      <c r="G187" s="58" t="s">
        <v>210</v>
      </c>
      <c r="H187" s="59">
        <v>1.79</v>
      </c>
      <c r="I187" s="60">
        <f t="shared" si="15"/>
        <v>148.48050000000001</v>
      </c>
      <c r="J187" s="58">
        <v>20</v>
      </c>
      <c r="K187" s="61"/>
      <c r="L187" s="62" t="str">
        <f t="shared" si="16"/>
        <v>-</v>
      </c>
      <c r="M187" s="63">
        <f t="shared" si="17"/>
        <v>0</v>
      </c>
      <c r="N187" s="64" t="s">
        <v>235</v>
      </c>
      <c r="O187" s="65" t="s">
        <v>47</v>
      </c>
      <c r="Q187" s="6"/>
    </row>
    <row r="188" spans="2:17" ht="15.75" customHeight="1">
      <c r="B188" s="55" t="s">
        <v>406</v>
      </c>
      <c r="C188" s="68" t="s">
        <v>41</v>
      </c>
      <c r="D188" s="57" t="s">
        <v>407</v>
      </c>
      <c r="E188" s="57" t="s">
        <v>49</v>
      </c>
      <c r="F188" s="57" t="s">
        <v>214</v>
      </c>
      <c r="G188" s="58" t="s">
        <v>210</v>
      </c>
      <c r="H188" s="59">
        <v>1.79</v>
      </c>
      <c r="I188" s="60">
        <f t="shared" si="15"/>
        <v>148.48050000000001</v>
      </c>
      <c r="J188" s="58">
        <v>20</v>
      </c>
      <c r="K188" s="61"/>
      <c r="L188" s="62" t="str">
        <f t="shared" si="16"/>
        <v>-</v>
      </c>
      <c r="M188" s="63">
        <f t="shared" si="17"/>
        <v>0</v>
      </c>
      <c r="N188" s="64" t="s">
        <v>46</v>
      </c>
      <c r="O188" s="65">
        <v>100</v>
      </c>
      <c r="Q188" s="6"/>
    </row>
    <row r="189" spans="2:17" s="67" customFormat="1" ht="15.75" customHeight="1">
      <c r="B189" s="55" t="s">
        <v>408</v>
      </c>
      <c r="C189" s="56" t="s">
        <v>41</v>
      </c>
      <c r="D189" s="57" t="s">
        <v>409</v>
      </c>
      <c r="E189" s="57" t="s">
        <v>49</v>
      </c>
      <c r="F189" s="57" t="s">
        <v>214</v>
      </c>
      <c r="G189" s="58" t="s">
        <v>210</v>
      </c>
      <c r="H189" s="59">
        <v>1.79</v>
      </c>
      <c r="I189" s="60">
        <f t="shared" si="15"/>
        <v>148.48050000000001</v>
      </c>
      <c r="J189" s="58">
        <v>20</v>
      </c>
      <c r="K189" s="61"/>
      <c r="L189" s="62" t="str">
        <f t="shared" si="16"/>
        <v>-</v>
      </c>
      <c r="M189" s="63">
        <f t="shared" si="17"/>
        <v>0</v>
      </c>
      <c r="N189" s="64" t="s">
        <v>304</v>
      </c>
      <c r="O189" s="65" t="s">
        <v>47</v>
      </c>
      <c r="P189" s="6"/>
      <c r="Q189" s="6"/>
    </row>
    <row r="190" spans="2:17" s="67" customFormat="1" ht="15.75" customHeight="1">
      <c r="B190" s="55" t="s">
        <v>410</v>
      </c>
      <c r="C190" s="68" t="s">
        <v>41</v>
      </c>
      <c r="D190" s="57" t="s">
        <v>411</v>
      </c>
      <c r="E190" s="57" t="s">
        <v>49</v>
      </c>
      <c r="F190" s="57" t="s">
        <v>214</v>
      </c>
      <c r="G190" s="58" t="s">
        <v>210</v>
      </c>
      <c r="H190" s="59">
        <v>1.79</v>
      </c>
      <c r="I190" s="60">
        <f t="shared" si="15"/>
        <v>148.48050000000001</v>
      </c>
      <c r="J190" s="58">
        <v>20</v>
      </c>
      <c r="K190" s="61"/>
      <c r="L190" s="62" t="str">
        <f t="shared" si="16"/>
        <v>-</v>
      </c>
      <c r="M190" s="63">
        <f t="shared" si="17"/>
        <v>0</v>
      </c>
      <c r="N190" s="64" t="s">
        <v>238</v>
      </c>
      <c r="O190" s="65">
        <v>80</v>
      </c>
      <c r="P190" s="6"/>
      <c r="Q190" s="6"/>
    </row>
    <row r="191" spans="2:17" ht="15.75" customHeight="1">
      <c r="B191" s="55" t="s">
        <v>412</v>
      </c>
      <c r="C191" s="56" t="s">
        <v>41</v>
      </c>
      <c r="D191" s="57" t="s">
        <v>413</v>
      </c>
      <c r="E191" s="57" t="s">
        <v>312</v>
      </c>
      <c r="F191" s="57" t="s">
        <v>214</v>
      </c>
      <c r="G191" s="58" t="s">
        <v>210</v>
      </c>
      <c r="H191" s="59">
        <v>2.35</v>
      </c>
      <c r="I191" s="60">
        <f t="shared" si="15"/>
        <v>194.9325</v>
      </c>
      <c r="J191" s="58">
        <v>20</v>
      </c>
      <c r="K191" s="61"/>
      <c r="L191" s="62" t="str">
        <f t="shared" si="16"/>
        <v>-</v>
      </c>
      <c r="M191" s="63">
        <f t="shared" si="17"/>
        <v>0</v>
      </c>
      <c r="N191" s="64" t="s">
        <v>107</v>
      </c>
      <c r="O191" s="65" t="s">
        <v>47</v>
      </c>
      <c r="Q191" s="6"/>
    </row>
    <row r="192" spans="2:17" ht="15.75" customHeight="1">
      <c r="B192" s="55" t="s">
        <v>414</v>
      </c>
      <c r="C192" s="56" t="s">
        <v>41</v>
      </c>
      <c r="D192" s="57" t="s">
        <v>415</v>
      </c>
      <c r="E192" s="57" t="s">
        <v>312</v>
      </c>
      <c r="F192" s="57" t="s">
        <v>214</v>
      </c>
      <c r="G192" s="58" t="s">
        <v>210</v>
      </c>
      <c r="H192" s="59">
        <v>2.35</v>
      </c>
      <c r="I192" s="60">
        <f t="shared" si="15"/>
        <v>194.9325</v>
      </c>
      <c r="J192" s="58">
        <v>20</v>
      </c>
      <c r="K192" s="61"/>
      <c r="L192" s="62" t="str">
        <f t="shared" si="16"/>
        <v>-</v>
      </c>
      <c r="M192" s="63">
        <f t="shared" si="17"/>
        <v>0</v>
      </c>
      <c r="N192" s="64" t="s">
        <v>364</v>
      </c>
      <c r="O192" s="65" t="s">
        <v>47</v>
      </c>
      <c r="Q192" s="6"/>
    </row>
    <row r="193" spans="2:17" ht="15.75" customHeight="1">
      <c r="B193" s="55" t="s">
        <v>416</v>
      </c>
      <c r="C193" s="68" t="s">
        <v>41</v>
      </c>
      <c r="D193" s="57" t="s">
        <v>417</v>
      </c>
      <c r="E193" s="57" t="s">
        <v>49</v>
      </c>
      <c r="F193" s="57" t="s">
        <v>214</v>
      </c>
      <c r="G193" s="58" t="s">
        <v>210</v>
      </c>
      <c r="H193" s="59">
        <v>1.79</v>
      </c>
      <c r="I193" s="60">
        <f t="shared" si="15"/>
        <v>148.48050000000001</v>
      </c>
      <c r="J193" s="58">
        <v>20</v>
      </c>
      <c r="K193" s="61"/>
      <c r="L193" s="62" t="str">
        <f t="shared" si="16"/>
        <v>-</v>
      </c>
      <c r="M193" s="63">
        <f t="shared" si="17"/>
        <v>0</v>
      </c>
      <c r="N193" s="64" t="s">
        <v>52</v>
      </c>
      <c r="O193" s="65">
        <v>40</v>
      </c>
      <c r="Q193" s="6"/>
    </row>
    <row r="194" spans="2:17" ht="15.75" customHeight="1">
      <c r="B194" s="55" t="s">
        <v>418</v>
      </c>
      <c r="C194" s="56" t="s">
        <v>41</v>
      </c>
      <c r="D194" s="57" t="s">
        <v>419</v>
      </c>
      <c r="E194" s="57" t="s">
        <v>49</v>
      </c>
      <c r="F194" s="57" t="s">
        <v>214</v>
      </c>
      <c r="G194" s="58" t="s">
        <v>210</v>
      </c>
      <c r="H194" s="59">
        <v>1.79</v>
      </c>
      <c r="I194" s="60">
        <f t="shared" si="15"/>
        <v>148.48050000000001</v>
      </c>
      <c r="J194" s="58">
        <v>20</v>
      </c>
      <c r="K194" s="61"/>
      <c r="L194" s="62" t="str">
        <f t="shared" si="16"/>
        <v>-</v>
      </c>
      <c r="M194" s="63">
        <f t="shared" si="17"/>
        <v>0</v>
      </c>
      <c r="N194" s="64" t="s">
        <v>420</v>
      </c>
      <c r="O194" s="65" t="s">
        <v>47</v>
      </c>
      <c r="Q194" s="6"/>
    </row>
    <row r="195" spans="2:17" ht="15.75" customHeight="1">
      <c r="B195" s="55" t="s">
        <v>421</v>
      </c>
      <c r="C195" s="68" t="s">
        <v>41</v>
      </c>
      <c r="D195" s="57" t="s">
        <v>422</v>
      </c>
      <c r="E195" s="57" t="s">
        <v>49</v>
      </c>
      <c r="F195" s="57" t="s">
        <v>214</v>
      </c>
      <c r="G195" s="58" t="s">
        <v>210</v>
      </c>
      <c r="H195" s="59">
        <v>1.79</v>
      </c>
      <c r="I195" s="60">
        <f t="shared" si="15"/>
        <v>148.48050000000001</v>
      </c>
      <c r="J195" s="58">
        <v>20</v>
      </c>
      <c r="K195" s="61"/>
      <c r="L195" s="62" t="str">
        <f t="shared" si="16"/>
        <v>-</v>
      </c>
      <c r="M195" s="63">
        <f t="shared" si="17"/>
        <v>0</v>
      </c>
      <c r="N195" s="64" t="s">
        <v>107</v>
      </c>
      <c r="O195" s="65">
        <v>100</v>
      </c>
      <c r="Q195" s="6"/>
    </row>
    <row r="196" spans="2:17" s="67" customFormat="1" ht="15.75" customHeight="1">
      <c r="B196" s="55" t="s">
        <v>423</v>
      </c>
      <c r="C196" s="56" t="s">
        <v>41</v>
      </c>
      <c r="D196" s="57" t="s">
        <v>424</v>
      </c>
      <c r="E196" s="57" t="s">
        <v>49</v>
      </c>
      <c r="F196" s="57" t="s">
        <v>214</v>
      </c>
      <c r="G196" s="58" t="s">
        <v>210</v>
      </c>
      <c r="H196" s="59">
        <v>1.79</v>
      </c>
      <c r="I196" s="60">
        <f t="shared" si="15"/>
        <v>148.48050000000001</v>
      </c>
      <c r="J196" s="58">
        <v>20</v>
      </c>
      <c r="K196" s="61"/>
      <c r="L196" s="62" t="str">
        <f t="shared" si="16"/>
        <v>-</v>
      </c>
      <c r="M196" s="63">
        <f t="shared" si="17"/>
        <v>0</v>
      </c>
      <c r="N196" s="64" t="s">
        <v>52</v>
      </c>
      <c r="O196" s="65">
        <v>60</v>
      </c>
      <c r="P196" s="6"/>
      <c r="Q196" s="6"/>
    </row>
    <row r="197" spans="2:17" ht="15.75" customHeight="1">
      <c r="B197" s="55" t="s">
        <v>425</v>
      </c>
      <c r="C197" s="70" t="s">
        <v>41</v>
      </c>
      <c r="D197" s="57" t="s">
        <v>426</v>
      </c>
      <c r="E197" s="57" t="s">
        <v>49</v>
      </c>
      <c r="F197" s="57" t="s">
        <v>214</v>
      </c>
      <c r="G197" s="58" t="s">
        <v>210</v>
      </c>
      <c r="H197" s="59">
        <v>1.79</v>
      </c>
      <c r="I197" s="60">
        <f t="shared" si="15"/>
        <v>148.48050000000001</v>
      </c>
      <c r="J197" s="58">
        <v>20</v>
      </c>
      <c r="K197" s="61"/>
      <c r="L197" s="62" t="str">
        <f t="shared" si="16"/>
        <v>-</v>
      </c>
      <c r="M197" s="63">
        <f t="shared" si="17"/>
        <v>0</v>
      </c>
      <c r="N197" s="64" t="s">
        <v>427</v>
      </c>
      <c r="O197" s="65" t="s">
        <v>47</v>
      </c>
      <c r="Q197" s="6"/>
    </row>
    <row r="198" spans="2:17" s="67" customFormat="1" ht="15.75" customHeight="1">
      <c r="B198" s="55" t="s">
        <v>428</v>
      </c>
      <c r="C198" s="56" t="s">
        <v>41</v>
      </c>
      <c r="D198" s="57" t="s">
        <v>276</v>
      </c>
      <c r="E198" s="57" t="s">
        <v>312</v>
      </c>
      <c r="F198" s="57" t="s">
        <v>214</v>
      </c>
      <c r="G198" s="58" t="s">
        <v>210</v>
      </c>
      <c r="H198" s="59">
        <v>2.35</v>
      </c>
      <c r="I198" s="60">
        <f t="shared" si="15"/>
        <v>194.9325</v>
      </c>
      <c r="J198" s="58">
        <v>20</v>
      </c>
      <c r="K198" s="61"/>
      <c r="L198" s="62" t="str">
        <f t="shared" si="16"/>
        <v>-</v>
      </c>
      <c r="M198" s="63">
        <f t="shared" si="17"/>
        <v>0</v>
      </c>
      <c r="N198" s="64" t="s">
        <v>429</v>
      </c>
      <c r="O198" s="65" t="s">
        <v>47</v>
      </c>
      <c r="P198" s="6"/>
      <c r="Q198" s="6"/>
    </row>
    <row r="199" spans="2:17" s="67" customFormat="1" ht="15.75" customHeight="1">
      <c r="B199" s="55" t="s">
        <v>430</v>
      </c>
      <c r="C199" s="56" t="s">
        <v>41</v>
      </c>
      <c r="D199" s="57" t="s">
        <v>431</v>
      </c>
      <c r="E199" s="57" t="s">
        <v>312</v>
      </c>
      <c r="F199" s="57" t="s">
        <v>214</v>
      </c>
      <c r="G199" s="58" t="s">
        <v>210</v>
      </c>
      <c r="H199" s="59">
        <v>2.35</v>
      </c>
      <c r="I199" s="60">
        <f t="shared" si="15"/>
        <v>194.9325</v>
      </c>
      <c r="J199" s="58">
        <v>20</v>
      </c>
      <c r="K199" s="61"/>
      <c r="L199" s="62" t="str">
        <f t="shared" si="16"/>
        <v>-</v>
      </c>
      <c r="M199" s="63">
        <f t="shared" si="17"/>
        <v>0</v>
      </c>
      <c r="N199" s="64" t="s">
        <v>223</v>
      </c>
      <c r="O199" s="65" t="s">
        <v>47</v>
      </c>
      <c r="P199" s="6"/>
      <c r="Q199" s="6"/>
    </row>
    <row r="200" spans="2:17" ht="15.75" customHeight="1">
      <c r="B200" s="55" t="s">
        <v>432</v>
      </c>
      <c r="C200" s="70" t="s">
        <v>41</v>
      </c>
      <c r="D200" s="57" t="s">
        <v>433</v>
      </c>
      <c r="E200" s="57" t="s">
        <v>49</v>
      </c>
      <c r="F200" s="57" t="s">
        <v>214</v>
      </c>
      <c r="G200" s="58" t="s">
        <v>210</v>
      </c>
      <c r="H200" s="59">
        <v>1.79</v>
      </c>
      <c r="I200" s="60">
        <f t="shared" si="15"/>
        <v>148.48050000000001</v>
      </c>
      <c r="J200" s="58">
        <v>20</v>
      </c>
      <c r="K200" s="61"/>
      <c r="L200" s="62" t="str">
        <f t="shared" si="16"/>
        <v>-</v>
      </c>
      <c r="M200" s="63">
        <f t="shared" si="17"/>
        <v>0</v>
      </c>
      <c r="N200" s="64" t="s">
        <v>46</v>
      </c>
      <c r="O200" s="65" t="s">
        <v>47</v>
      </c>
      <c r="Q200" s="6"/>
    </row>
    <row r="201" spans="2:17" ht="15.75" customHeight="1">
      <c r="B201" s="55" t="s">
        <v>434</v>
      </c>
      <c r="C201" s="68" t="s">
        <v>41</v>
      </c>
      <c r="D201" s="57" t="s">
        <v>282</v>
      </c>
      <c r="E201" s="57" t="s">
        <v>312</v>
      </c>
      <c r="F201" s="57" t="s">
        <v>214</v>
      </c>
      <c r="G201" s="58" t="s">
        <v>210</v>
      </c>
      <c r="H201" s="59">
        <v>2.35</v>
      </c>
      <c r="I201" s="60">
        <f t="shared" si="15"/>
        <v>194.9325</v>
      </c>
      <c r="J201" s="58">
        <v>20</v>
      </c>
      <c r="K201" s="61"/>
      <c r="L201" s="62" t="str">
        <f t="shared" si="16"/>
        <v>-</v>
      </c>
      <c r="M201" s="63">
        <f t="shared" si="17"/>
        <v>0</v>
      </c>
      <c r="N201" s="64" t="s">
        <v>46</v>
      </c>
      <c r="O201" s="65" t="s">
        <v>47</v>
      </c>
      <c r="Q201" s="6"/>
    </row>
    <row r="202" spans="2:17" ht="15.75" customHeight="1">
      <c r="B202" s="55" t="s">
        <v>435</v>
      </c>
      <c r="C202" s="56" t="s">
        <v>41</v>
      </c>
      <c r="D202" s="57" t="s">
        <v>436</v>
      </c>
      <c r="E202" s="57" t="s">
        <v>312</v>
      </c>
      <c r="F202" s="57" t="s">
        <v>214</v>
      </c>
      <c r="G202" s="58" t="s">
        <v>210</v>
      </c>
      <c r="H202" s="59">
        <v>2.35</v>
      </c>
      <c r="I202" s="60">
        <f t="shared" si="15"/>
        <v>194.9325</v>
      </c>
      <c r="J202" s="58">
        <v>20</v>
      </c>
      <c r="K202" s="61"/>
      <c r="L202" s="62" t="str">
        <f t="shared" si="16"/>
        <v>-</v>
      </c>
      <c r="M202" s="63">
        <f t="shared" si="17"/>
        <v>0</v>
      </c>
      <c r="N202" s="64" t="s">
        <v>232</v>
      </c>
      <c r="O202" s="65" t="s">
        <v>47</v>
      </c>
      <c r="Q202" s="6"/>
    </row>
    <row r="203" spans="2:17" ht="15.75" hidden="1" customHeight="1">
      <c r="B203" s="139" t="s">
        <v>437</v>
      </c>
      <c r="C203" s="140" t="s">
        <v>41</v>
      </c>
      <c r="D203" s="141" t="s">
        <v>299</v>
      </c>
      <c r="E203" s="141" t="s">
        <v>49</v>
      </c>
      <c r="F203" s="141" t="s">
        <v>214</v>
      </c>
      <c r="G203" s="142" t="s">
        <v>210</v>
      </c>
      <c r="H203" s="143">
        <v>1.79</v>
      </c>
      <c r="I203" s="144">
        <f t="shared" si="15"/>
        <v>148.48050000000001</v>
      </c>
      <c r="J203" s="142">
        <v>20</v>
      </c>
      <c r="K203" s="145"/>
      <c r="L203" s="146" t="str">
        <f t="shared" si="16"/>
        <v>-</v>
      </c>
      <c r="M203" s="147">
        <f t="shared" si="17"/>
        <v>0</v>
      </c>
      <c r="N203" s="148" t="s">
        <v>211</v>
      </c>
      <c r="O203" s="65">
        <v>0</v>
      </c>
      <c r="Q203" s="6"/>
    </row>
    <row r="204" spans="2:17" ht="15.75" hidden="1" customHeight="1">
      <c r="B204" s="139" t="s">
        <v>438</v>
      </c>
      <c r="C204" s="150" t="s">
        <v>41</v>
      </c>
      <c r="D204" s="141" t="s">
        <v>439</v>
      </c>
      <c r="E204" s="141" t="s">
        <v>49</v>
      </c>
      <c r="F204" s="141" t="s">
        <v>214</v>
      </c>
      <c r="G204" s="142" t="s">
        <v>210</v>
      </c>
      <c r="H204" s="143">
        <v>1.79</v>
      </c>
      <c r="I204" s="144">
        <f t="shared" si="15"/>
        <v>148.48050000000001</v>
      </c>
      <c r="J204" s="142">
        <v>20</v>
      </c>
      <c r="K204" s="145"/>
      <c r="L204" s="146" t="str">
        <f t="shared" si="16"/>
        <v>-</v>
      </c>
      <c r="M204" s="147">
        <f t="shared" si="17"/>
        <v>0</v>
      </c>
      <c r="N204" s="148" t="s">
        <v>440</v>
      </c>
      <c r="O204" s="65">
        <v>0</v>
      </c>
      <c r="Q204" s="6"/>
    </row>
    <row r="205" spans="2:17" ht="15.75" hidden="1" customHeight="1">
      <c r="B205" s="139" t="s">
        <v>441</v>
      </c>
      <c r="C205" s="150" t="s">
        <v>41</v>
      </c>
      <c r="D205" s="141" t="s">
        <v>442</v>
      </c>
      <c r="E205" s="141" t="s">
        <v>312</v>
      </c>
      <c r="F205" s="141" t="s">
        <v>214</v>
      </c>
      <c r="G205" s="142" t="s">
        <v>210</v>
      </c>
      <c r="H205" s="143">
        <v>2.35</v>
      </c>
      <c r="I205" s="144">
        <f t="shared" si="15"/>
        <v>194.9325</v>
      </c>
      <c r="J205" s="142">
        <v>20</v>
      </c>
      <c r="K205" s="145"/>
      <c r="L205" s="146" t="str">
        <f t="shared" si="16"/>
        <v>-</v>
      </c>
      <c r="M205" s="147">
        <f t="shared" si="17"/>
        <v>0</v>
      </c>
      <c r="N205" s="148" t="s">
        <v>52</v>
      </c>
      <c r="O205" s="65">
        <v>0</v>
      </c>
      <c r="Q205" s="6"/>
    </row>
    <row r="206" spans="2:17" ht="15.75" customHeight="1">
      <c r="B206" s="55" t="s">
        <v>443</v>
      </c>
      <c r="C206" s="56" t="s">
        <v>41</v>
      </c>
      <c r="D206" s="57" t="s">
        <v>444</v>
      </c>
      <c r="E206" s="57" t="s">
        <v>49</v>
      </c>
      <c r="F206" s="57" t="s">
        <v>214</v>
      </c>
      <c r="G206" s="58" t="s">
        <v>210</v>
      </c>
      <c r="H206" s="59">
        <v>1.79</v>
      </c>
      <c r="I206" s="60">
        <f t="shared" si="15"/>
        <v>148.48050000000001</v>
      </c>
      <c r="J206" s="58">
        <v>20</v>
      </c>
      <c r="K206" s="61"/>
      <c r="L206" s="62" t="str">
        <f t="shared" si="16"/>
        <v>-</v>
      </c>
      <c r="M206" s="63">
        <f t="shared" si="17"/>
        <v>0</v>
      </c>
      <c r="N206" s="64" t="s">
        <v>107</v>
      </c>
      <c r="O206" s="65" t="s">
        <v>47</v>
      </c>
      <c r="Q206" s="6"/>
    </row>
    <row r="207" spans="2:17" ht="15.75" customHeight="1">
      <c r="B207" s="55" t="s">
        <v>445</v>
      </c>
      <c r="C207" s="56" t="s">
        <v>41</v>
      </c>
      <c r="D207" s="57" t="s">
        <v>446</v>
      </c>
      <c r="E207" s="57" t="s">
        <v>49</v>
      </c>
      <c r="F207" s="57" t="s">
        <v>214</v>
      </c>
      <c r="G207" s="58" t="s">
        <v>210</v>
      </c>
      <c r="H207" s="59">
        <v>1.79</v>
      </c>
      <c r="I207" s="60">
        <f t="shared" si="15"/>
        <v>148.48050000000001</v>
      </c>
      <c r="J207" s="58">
        <v>20</v>
      </c>
      <c r="K207" s="61"/>
      <c r="L207" s="62" t="str">
        <f t="shared" si="16"/>
        <v>-</v>
      </c>
      <c r="M207" s="63">
        <f t="shared" si="17"/>
        <v>0</v>
      </c>
      <c r="N207" s="64" t="s">
        <v>447</v>
      </c>
      <c r="O207" s="65" t="s">
        <v>47</v>
      </c>
      <c r="Q207" s="6"/>
    </row>
    <row r="208" spans="2:17" ht="15.75" customHeight="1">
      <c r="B208" s="55" t="s">
        <v>448</v>
      </c>
      <c r="C208" s="68" t="s">
        <v>41</v>
      </c>
      <c r="D208" s="57" t="s">
        <v>449</v>
      </c>
      <c r="E208" s="57" t="s">
        <v>49</v>
      </c>
      <c r="F208" s="57" t="s">
        <v>214</v>
      </c>
      <c r="G208" s="58" t="s">
        <v>210</v>
      </c>
      <c r="H208" s="59">
        <v>1.79</v>
      </c>
      <c r="I208" s="60">
        <f t="shared" si="15"/>
        <v>148.48050000000001</v>
      </c>
      <c r="J208" s="58">
        <v>20</v>
      </c>
      <c r="K208" s="61"/>
      <c r="L208" s="62" t="str">
        <f t="shared" si="16"/>
        <v>-</v>
      </c>
      <c r="M208" s="63">
        <f t="shared" si="17"/>
        <v>0</v>
      </c>
      <c r="N208" s="64" t="s">
        <v>326</v>
      </c>
      <c r="O208" s="65">
        <v>40</v>
      </c>
      <c r="Q208" s="6"/>
    </row>
    <row r="209" spans="2:17" s="67" customFormat="1" ht="15.75" customHeight="1">
      <c r="B209" s="55" t="s">
        <v>450</v>
      </c>
      <c r="C209" s="68" t="s">
        <v>41</v>
      </c>
      <c r="D209" s="57" t="s">
        <v>451</v>
      </c>
      <c r="E209" s="57" t="s">
        <v>49</v>
      </c>
      <c r="F209" s="57" t="s">
        <v>214</v>
      </c>
      <c r="G209" s="58" t="s">
        <v>210</v>
      </c>
      <c r="H209" s="59">
        <v>1.79</v>
      </c>
      <c r="I209" s="60">
        <f t="shared" si="15"/>
        <v>148.48050000000001</v>
      </c>
      <c r="J209" s="58">
        <v>20</v>
      </c>
      <c r="K209" s="61"/>
      <c r="L209" s="62" t="str">
        <f t="shared" si="16"/>
        <v>-</v>
      </c>
      <c r="M209" s="63">
        <f t="shared" si="17"/>
        <v>0</v>
      </c>
      <c r="N209" s="64" t="s">
        <v>452</v>
      </c>
      <c r="O209" s="65">
        <v>40</v>
      </c>
      <c r="P209" s="6"/>
      <c r="Q209" s="6"/>
    </row>
    <row r="210" spans="2:17" ht="15.75" customHeight="1">
      <c r="B210" s="71"/>
      <c r="C210" s="48" t="s">
        <v>217</v>
      </c>
      <c r="D210" s="71"/>
      <c r="E210" s="71"/>
      <c r="F210" s="71"/>
      <c r="G210" s="72"/>
      <c r="H210" s="73"/>
      <c r="I210" s="73"/>
      <c r="J210" s="74"/>
      <c r="K210" s="74"/>
      <c r="L210" s="74"/>
      <c r="M210" s="75"/>
      <c r="N210" s="76"/>
      <c r="O210" s="65"/>
      <c r="Q210" s="6"/>
    </row>
    <row r="211" spans="2:17" ht="15.75" customHeight="1">
      <c r="B211" s="55" t="s">
        <v>453</v>
      </c>
      <c r="C211" s="68" t="s">
        <v>41</v>
      </c>
      <c r="D211" s="57" t="s">
        <v>454</v>
      </c>
      <c r="E211" s="57" t="s">
        <v>312</v>
      </c>
      <c r="F211" s="57" t="s">
        <v>217</v>
      </c>
      <c r="G211" s="58" t="s">
        <v>210</v>
      </c>
      <c r="H211" s="59">
        <v>2.35</v>
      </c>
      <c r="I211" s="60">
        <f t="shared" ref="I211:I252" si="18">H211*$L$8</f>
        <v>194.9325</v>
      </c>
      <c r="J211" s="58">
        <v>20</v>
      </c>
      <c r="K211" s="61"/>
      <c r="L211" s="62" t="str">
        <f t="shared" ref="L211:L252" si="19">IF(K211="","-",K211/250)</f>
        <v>-</v>
      </c>
      <c r="M211" s="63">
        <f t="shared" ref="M211:M252" si="20">H211*K211</f>
        <v>0</v>
      </c>
      <c r="N211" s="64" t="s">
        <v>46</v>
      </c>
      <c r="O211" s="65" t="s">
        <v>47</v>
      </c>
      <c r="Q211" s="6"/>
    </row>
    <row r="212" spans="2:17" ht="15.75" customHeight="1">
      <c r="B212" s="55" t="s">
        <v>455</v>
      </c>
      <c r="C212" s="68" t="s">
        <v>41</v>
      </c>
      <c r="D212" s="57" t="s">
        <v>456</v>
      </c>
      <c r="E212" s="57" t="s">
        <v>49</v>
      </c>
      <c r="F212" s="57" t="s">
        <v>217</v>
      </c>
      <c r="G212" s="58" t="s">
        <v>210</v>
      </c>
      <c r="H212" s="59">
        <v>1.79</v>
      </c>
      <c r="I212" s="60">
        <f t="shared" si="18"/>
        <v>148.48050000000001</v>
      </c>
      <c r="J212" s="58">
        <v>20</v>
      </c>
      <c r="K212" s="61"/>
      <c r="L212" s="62" t="str">
        <f t="shared" si="19"/>
        <v>-</v>
      </c>
      <c r="M212" s="63">
        <f t="shared" si="20"/>
        <v>0</v>
      </c>
      <c r="N212" s="64" t="s">
        <v>134</v>
      </c>
      <c r="O212" s="65" t="s">
        <v>47</v>
      </c>
      <c r="Q212" s="6"/>
    </row>
    <row r="213" spans="2:17" ht="15.75" hidden="1" customHeight="1">
      <c r="B213" s="139" t="s">
        <v>457</v>
      </c>
      <c r="C213" s="150" t="s">
        <v>41</v>
      </c>
      <c r="D213" s="141" t="s">
        <v>458</v>
      </c>
      <c r="E213" s="141" t="s">
        <v>49</v>
      </c>
      <c r="F213" s="141" t="s">
        <v>217</v>
      </c>
      <c r="G213" s="142" t="s">
        <v>210</v>
      </c>
      <c r="H213" s="143">
        <v>1.79</v>
      </c>
      <c r="I213" s="144">
        <f t="shared" si="18"/>
        <v>148.48050000000001</v>
      </c>
      <c r="J213" s="142">
        <v>20</v>
      </c>
      <c r="K213" s="145"/>
      <c r="L213" s="146" t="str">
        <f t="shared" si="19"/>
        <v>-</v>
      </c>
      <c r="M213" s="147">
        <f t="shared" si="20"/>
        <v>0</v>
      </c>
      <c r="N213" s="148" t="s">
        <v>134</v>
      </c>
      <c r="O213" s="65">
        <v>0</v>
      </c>
      <c r="Q213" s="6"/>
    </row>
    <row r="214" spans="2:17" ht="15.75" customHeight="1">
      <c r="B214" s="55" t="s">
        <v>459</v>
      </c>
      <c r="C214" s="70" t="s">
        <v>41</v>
      </c>
      <c r="D214" s="57" t="s">
        <v>216</v>
      </c>
      <c r="E214" s="57" t="s">
        <v>312</v>
      </c>
      <c r="F214" s="57" t="s">
        <v>217</v>
      </c>
      <c r="G214" s="58" t="s">
        <v>210</v>
      </c>
      <c r="H214" s="59">
        <v>2.35</v>
      </c>
      <c r="I214" s="60">
        <f t="shared" si="18"/>
        <v>194.9325</v>
      </c>
      <c r="J214" s="58">
        <v>20</v>
      </c>
      <c r="K214" s="61"/>
      <c r="L214" s="62" t="str">
        <f t="shared" si="19"/>
        <v>-</v>
      </c>
      <c r="M214" s="63">
        <f t="shared" si="20"/>
        <v>0</v>
      </c>
      <c r="N214" s="64" t="s">
        <v>218</v>
      </c>
      <c r="O214" s="65" t="s">
        <v>47</v>
      </c>
      <c r="Q214" s="6"/>
    </row>
    <row r="215" spans="2:17" ht="15.75" customHeight="1">
      <c r="B215" s="55" t="s">
        <v>460</v>
      </c>
      <c r="C215" s="56" t="s">
        <v>41</v>
      </c>
      <c r="D215" s="57" t="s">
        <v>461</v>
      </c>
      <c r="E215" s="57" t="s">
        <v>49</v>
      </c>
      <c r="F215" s="57" t="s">
        <v>217</v>
      </c>
      <c r="G215" s="58" t="s">
        <v>210</v>
      </c>
      <c r="H215" s="59">
        <v>1.79</v>
      </c>
      <c r="I215" s="60">
        <f t="shared" si="18"/>
        <v>148.48050000000001</v>
      </c>
      <c r="J215" s="58">
        <v>20</v>
      </c>
      <c r="K215" s="61"/>
      <c r="L215" s="62" t="str">
        <f t="shared" si="19"/>
        <v>-</v>
      </c>
      <c r="M215" s="63">
        <f t="shared" si="20"/>
        <v>0</v>
      </c>
      <c r="N215" s="64" t="s">
        <v>364</v>
      </c>
      <c r="O215" s="65" t="s">
        <v>47</v>
      </c>
      <c r="Q215" s="6"/>
    </row>
    <row r="216" spans="2:17" ht="15.75" hidden="1" customHeight="1">
      <c r="B216" s="139" t="s">
        <v>462</v>
      </c>
      <c r="C216" s="140" t="s">
        <v>41</v>
      </c>
      <c r="D216" s="141" t="s">
        <v>463</v>
      </c>
      <c r="E216" s="141" t="s">
        <v>49</v>
      </c>
      <c r="F216" s="141" t="s">
        <v>217</v>
      </c>
      <c r="G216" s="142" t="s">
        <v>210</v>
      </c>
      <c r="H216" s="143">
        <v>1.79</v>
      </c>
      <c r="I216" s="144">
        <f t="shared" si="18"/>
        <v>148.48050000000001</v>
      </c>
      <c r="J216" s="142">
        <v>20</v>
      </c>
      <c r="K216" s="145"/>
      <c r="L216" s="146" t="str">
        <f t="shared" si="19"/>
        <v>-</v>
      </c>
      <c r="M216" s="147">
        <f t="shared" si="20"/>
        <v>0</v>
      </c>
      <c r="N216" s="148" t="s">
        <v>107</v>
      </c>
      <c r="O216" s="65">
        <v>0</v>
      </c>
      <c r="Q216" s="6"/>
    </row>
    <row r="217" spans="2:17" ht="15.75" customHeight="1">
      <c r="B217" s="55" t="s">
        <v>464</v>
      </c>
      <c r="C217" s="68" t="s">
        <v>41</v>
      </c>
      <c r="D217" s="57" t="s">
        <v>465</v>
      </c>
      <c r="E217" s="57" t="s">
        <v>49</v>
      </c>
      <c r="F217" s="57" t="s">
        <v>217</v>
      </c>
      <c r="G217" s="58" t="s">
        <v>210</v>
      </c>
      <c r="H217" s="59">
        <v>1.79</v>
      </c>
      <c r="I217" s="60">
        <f t="shared" si="18"/>
        <v>148.48050000000001</v>
      </c>
      <c r="J217" s="58">
        <v>20</v>
      </c>
      <c r="K217" s="61"/>
      <c r="L217" s="62" t="str">
        <f t="shared" si="19"/>
        <v>-</v>
      </c>
      <c r="M217" s="63">
        <f t="shared" si="20"/>
        <v>0</v>
      </c>
      <c r="N217" s="64" t="s">
        <v>134</v>
      </c>
      <c r="O217" s="65">
        <v>100</v>
      </c>
      <c r="Q217" s="6"/>
    </row>
    <row r="218" spans="2:17" s="67" customFormat="1" ht="15.75" customHeight="1">
      <c r="B218" s="55" t="s">
        <v>466</v>
      </c>
      <c r="C218" s="56" t="s">
        <v>41</v>
      </c>
      <c r="D218" s="57" t="s">
        <v>467</v>
      </c>
      <c r="E218" s="57" t="s">
        <v>49</v>
      </c>
      <c r="F218" s="57" t="s">
        <v>217</v>
      </c>
      <c r="G218" s="58" t="s">
        <v>210</v>
      </c>
      <c r="H218" s="59">
        <v>1.79</v>
      </c>
      <c r="I218" s="60">
        <f t="shared" si="18"/>
        <v>148.48050000000001</v>
      </c>
      <c r="J218" s="58">
        <v>20</v>
      </c>
      <c r="K218" s="61"/>
      <c r="L218" s="62" t="str">
        <f t="shared" si="19"/>
        <v>-</v>
      </c>
      <c r="M218" s="63">
        <f t="shared" si="20"/>
        <v>0</v>
      </c>
      <c r="N218" s="64" t="s">
        <v>468</v>
      </c>
      <c r="O218" s="65">
        <v>20</v>
      </c>
      <c r="P218" s="6"/>
      <c r="Q218" s="6"/>
    </row>
    <row r="219" spans="2:17" ht="15.75" hidden="1" customHeight="1">
      <c r="B219" s="139" t="s">
        <v>469</v>
      </c>
      <c r="C219" s="140" t="s">
        <v>41</v>
      </c>
      <c r="D219" s="141" t="s">
        <v>470</v>
      </c>
      <c r="E219" s="141" t="s">
        <v>49</v>
      </c>
      <c r="F219" s="141" t="s">
        <v>217</v>
      </c>
      <c r="G219" s="142" t="s">
        <v>210</v>
      </c>
      <c r="H219" s="143">
        <v>1.79</v>
      </c>
      <c r="I219" s="144">
        <f t="shared" si="18"/>
        <v>148.48050000000001</v>
      </c>
      <c r="J219" s="142">
        <v>20</v>
      </c>
      <c r="K219" s="145"/>
      <c r="L219" s="146" t="str">
        <f t="shared" si="19"/>
        <v>-</v>
      </c>
      <c r="M219" s="147">
        <f t="shared" si="20"/>
        <v>0</v>
      </c>
      <c r="N219" s="148" t="s">
        <v>134</v>
      </c>
      <c r="O219" s="65">
        <v>0</v>
      </c>
      <c r="Q219" s="6"/>
    </row>
    <row r="220" spans="2:17" ht="15.75" customHeight="1">
      <c r="B220" s="55" t="s">
        <v>471</v>
      </c>
      <c r="C220" s="56" t="s">
        <v>41</v>
      </c>
      <c r="D220" s="57" t="s">
        <v>472</v>
      </c>
      <c r="E220" s="57" t="s">
        <v>312</v>
      </c>
      <c r="F220" s="57" t="s">
        <v>217</v>
      </c>
      <c r="G220" s="58" t="s">
        <v>210</v>
      </c>
      <c r="H220" s="59">
        <v>2.35</v>
      </c>
      <c r="I220" s="60">
        <f t="shared" si="18"/>
        <v>194.9325</v>
      </c>
      <c r="J220" s="58">
        <v>20</v>
      </c>
      <c r="K220" s="61"/>
      <c r="L220" s="62" t="str">
        <f t="shared" si="19"/>
        <v>-</v>
      </c>
      <c r="M220" s="63">
        <f t="shared" si="20"/>
        <v>0</v>
      </c>
      <c r="N220" s="64" t="s">
        <v>218</v>
      </c>
      <c r="O220" s="65" t="s">
        <v>47</v>
      </c>
      <c r="Q220" s="6"/>
    </row>
    <row r="221" spans="2:17" s="67" customFormat="1" ht="15.75" customHeight="1">
      <c r="B221" s="55" t="s">
        <v>473</v>
      </c>
      <c r="C221" s="56" t="s">
        <v>41</v>
      </c>
      <c r="D221" s="57" t="s">
        <v>237</v>
      </c>
      <c r="E221" s="57" t="s">
        <v>49</v>
      </c>
      <c r="F221" s="57" t="s">
        <v>217</v>
      </c>
      <c r="G221" s="58" t="s">
        <v>210</v>
      </c>
      <c r="H221" s="59">
        <v>1.79</v>
      </c>
      <c r="I221" s="60">
        <f t="shared" si="18"/>
        <v>148.48050000000001</v>
      </c>
      <c r="J221" s="58">
        <v>20</v>
      </c>
      <c r="K221" s="61"/>
      <c r="L221" s="62" t="str">
        <f t="shared" si="19"/>
        <v>-</v>
      </c>
      <c r="M221" s="63">
        <f t="shared" si="20"/>
        <v>0</v>
      </c>
      <c r="N221" s="64" t="s">
        <v>238</v>
      </c>
      <c r="O221" s="65" t="s">
        <v>47</v>
      </c>
      <c r="P221" s="6"/>
      <c r="Q221" s="6"/>
    </row>
    <row r="222" spans="2:17" s="67" customFormat="1" ht="15.75" customHeight="1">
      <c r="B222" s="55" t="s">
        <v>474</v>
      </c>
      <c r="C222" s="68" t="s">
        <v>41</v>
      </c>
      <c r="D222" s="57" t="s">
        <v>475</v>
      </c>
      <c r="E222" s="57" t="s">
        <v>49</v>
      </c>
      <c r="F222" s="57" t="s">
        <v>217</v>
      </c>
      <c r="G222" s="58" t="s">
        <v>210</v>
      </c>
      <c r="H222" s="59">
        <v>1.79</v>
      </c>
      <c r="I222" s="60">
        <f t="shared" si="18"/>
        <v>148.48050000000001</v>
      </c>
      <c r="J222" s="58">
        <v>20</v>
      </c>
      <c r="K222" s="61"/>
      <c r="L222" s="62" t="str">
        <f t="shared" si="19"/>
        <v>-</v>
      </c>
      <c r="M222" s="63">
        <f t="shared" si="20"/>
        <v>0</v>
      </c>
      <c r="N222" s="64" t="s">
        <v>46</v>
      </c>
      <c r="O222" s="65">
        <v>60</v>
      </c>
      <c r="P222" s="6"/>
      <c r="Q222" s="6"/>
    </row>
    <row r="223" spans="2:17" ht="15.75" customHeight="1">
      <c r="B223" s="55" t="s">
        <v>476</v>
      </c>
      <c r="C223" s="56" t="s">
        <v>41</v>
      </c>
      <c r="D223" s="57" t="s">
        <v>477</v>
      </c>
      <c r="E223" s="57" t="s">
        <v>49</v>
      </c>
      <c r="F223" s="57" t="s">
        <v>217</v>
      </c>
      <c r="G223" s="58" t="s">
        <v>210</v>
      </c>
      <c r="H223" s="59">
        <v>1.79</v>
      </c>
      <c r="I223" s="60">
        <f t="shared" si="18"/>
        <v>148.48050000000001</v>
      </c>
      <c r="J223" s="58">
        <v>20</v>
      </c>
      <c r="K223" s="61"/>
      <c r="L223" s="62" t="str">
        <f t="shared" si="19"/>
        <v>-</v>
      </c>
      <c r="M223" s="63">
        <f t="shared" si="20"/>
        <v>0</v>
      </c>
      <c r="N223" s="64" t="s">
        <v>46</v>
      </c>
      <c r="O223" s="65" t="s">
        <v>47</v>
      </c>
      <c r="Q223" s="6"/>
    </row>
    <row r="224" spans="2:17" ht="15.75" hidden="1" customHeight="1">
      <c r="B224" s="139" t="s">
        <v>478</v>
      </c>
      <c r="C224" s="150" t="s">
        <v>41</v>
      </c>
      <c r="D224" s="141" t="s">
        <v>479</v>
      </c>
      <c r="E224" s="141" t="s">
        <v>49</v>
      </c>
      <c r="F224" s="141" t="s">
        <v>217</v>
      </c>
      <c r="G224" s="142" t="s">
        <v>210</v>
      </c>
      <c r="H224" s="143">
        <v>1.79</v>
      </c>
      <c r="I224" s="144">
        <f t="shared" si="18"/>
        <v>148.48050000000001</v>
      </c>
      <c r="J224" s="142">
        <v>20</v>
      </c>
      <c r="K224" s="145"/>
      <c r="L224" s="146" t="str">
        <f t="shared" si="19"/>
        <v>-</v>
      </c>
      <c r="M224" s="147">
        <f t="shared" si="20"/>
        <v>0</v>
      </c>
      <c r="N224" s="148" t="s">
        <v>107</v>
      </c>
      <c r="O224" s="65">
        <v>0</v>
      </c>
      <c r="Q224" s="6"/>
    </row>
    <row r="225" spans="2:17" s="67" customFormat="1" ht="15.75" customHeight="1">
      <c r="B225" s="55" t="s">
        <v>480</v>
      </c>
      <c r="C225" s="56" t="s">
        <v>41</v>
      </c>
      <c r="D225" s="57" t="s">
        <v>481</v>
      </c>
      <c r="E225" s="57" t="s">
        <v>49</v>
      </c>
      <c r="F225" s="57" t="s">
        <v>217</v>
      </c>
      <c r="G225" s="58" t="s">
        <v>210</v>
      </c>
      <c r="H225" s="59">
        <v>1.79</v>
      </c>
      <c r="I225" s="60">
        <f t="shared" si="18"/>
        <v>148.48050000000001</v>
      </c>
      <c r="J225" s="58">
        <v>20</v>
      </c>
      <c r="K225" s="61"/>
      <c r="L225" s="62" t="str">
        <f t="shared" si="19"/>
        <v>-</v>
      </c>
      <c r="M225" s="63">
        <f t="shared" si="20"/>
        <v>0</v>
      </c>
      <c r="N225" s="64" t="s">
        <v>211</v>
      </c>
      <c r="O225" s="65">
        <v>60</v>
      </c>
      <c r="P225" s="6"/>
      <c r="Q225" s="6"/>
    </row>
    <row r="226" spans="2:17" ht="15.75" customHeight="1">
      <c r="B226" s="55" t="s">
        <v>482</v>
      </c>
      <c r="C226" s="56" t="s">
        <v>41</v>
      </c>
      <c r="D226" s="57" t="s">
        <v>483</v>
      </c>
      <c r="E226" s="57" t="s">
        <v>49</v>
      </c>
      <c r="F226" s="57" t="s">
        <v>217</v>
      </c>
      <c r="G226" s="58" t="s">
        <v>210</v>
      </c>
      <c r="H226" s="59">
        <v>1.79</v>
      </c>
      <c r="I226" s="60">
        <f t="shared" si="18"/>
        <v>148.48050000000001</v>
      </c>
      <c r="J226" s="58">
        <v>20</v>
      </c>
      <c r="K226" s="61"/>
      <c r="L226" s="62" t="str">
        <f t="shared" si="19"/>
        <v>-</v>
      </c>
      <c r="M226" s="63">
        <f t="shared" si="20"/>
        <v>0</v>
      </c>
      <c r="N226" s="64" t="s">
        <v>244</v>
      </c>
      <c r="O226" s="65" t="s">
        <v>47</v>
      </c>
      <c r="Q226" s="6"/>
    </row>
    <row r="227" spans="2:17" s="67" customFormat="1" ht="15.75" customHeight="1">
      <c r="B227" s="55" t="s">
        <v>484</v>
      </c>
      <c r="C227" s="56" t="s">
        <v>41</v>
      </c>
      <c r="D227" s="57" t="s">
        <v>485</v>
      </c>
      <c r="E227" s="57" t="s">
        <v>49</v>
      </c>
      <c r="F227" s="57" t="s">
        <v>217</v>
      </c>
      <c r="G227" s="58" t="s">
        <v>210</v>
      </c>
      <c r="H227" s="59">
        <v>1.79</v>
      </c>
      <c r="I227" s="60">
        <f t="shared" si="18"/>
        <v>148.48050000000001</v>
      </c>
      <c r="J227" s="58">
        <v>20</v>
      </c>
      <c r="K227" s="61"/>
      <c r="L227" s="62" t="str">
        <f t="shared" si="19"/>
        <v>-</v>
      </c>
      <c r="M227" s="63">
        <f t="shared" si="20"/>
        <v>0</v>
      </c>
      <c r="N227" s="64" t="s">
        <v>46</v>
      </c>
      <c r="O227" s="65" t="s">
        <v>47</v>
      </c>
      <c r="P227" s="6"/>
      <c r="Q227" s="6"/>
    </row>
    <row r="228" spans="2:17" ht="15.75" customHeight="1">
      <c r="B228" s="55" t="s">
        <v>486</v>
      </c>
      <c r="C228" s="56" t="s">
        <v>41</v>
      </c>
      <c r="D228" s="57" t="s">
        <v>487</v>
      </c>
      <c r="E228" s="57" t="s">
        <v>49</v>
      </c>
      <c r="F228" s="57" t="s">
        <v>217</v>
      </c>
      <c r="G228" s="58" t="s">
        <v>210</v>
      </c>
      <c r="H228" s="59">
        <v>1.79</v>
      </c>
      <c r="I228" s="60">
        <f t="shared" si="18"/>
        <v>148.48050000000001</v>
      </c>
      <c r="J228" s="58">
        <v>20</v>
      </c>
      <c r="K228" s="61"/>
      <c r="L228" s="62" t="str">
        <f t="shared" si="19"/>
        <v>-</v>
      </c>
      <c r="M228" s="63">
        <f t="shared" si="20"/>
        <v>0</v>
      </c>
      <c r="N228" s="64" t="s">
        <v>218</v>
      </c>
      <c r="O228" s="65" t="s">
        <v>47</v>
      </c>
      <c r="Q228" s="6"/>
    </row>
    <row r="229" spans="2:17" ht="15.75" customHeight="1">
      <c r="B229" s="55" t="s">
        <v>488</v>
      </c>
      <c r="C229" s="70" t="s">
        <v>41</v>
      </c>
      <c r="D229" s="57" t="s">
        <v>260</v>
      </c>
      <c r="E229" s="57" t="s">
        <v>312</v>
      </c>
      <c r="F229" s="57" t="s">
        <v>217</v>
      </c>
      <c r="G229" s="58" t="s">
        <v>210</v>
      </c>
      <c r="H229" s="59">
        <v>2.35</v>
      </c>
      <c r="I229" s="60">
        <f t="shared" si="18"/>
        <v>194.9325</v>
      </c>
      <c r="J229" s="58">
        <v>20</v>
      </c>
      <c r="K229" s="61"/>
      <c r="L229" s="62" t="str">
        <f t="shared" si="19"/>
        <v>-</v>
      </c>
      <c r="M229" s="63">
        <f t="shared" si="20"/>
        <v>0</v>
      </c>
      <c r="N229" s="64" t="s">
        <v>261</v>
      </c>
      <c r="O229" s="65">
        <v>60</v>
      </c>
      <c r="Q229" s="6"/>
    </row>
    <row r="230" spans="2:17" ht="15.75" hidden="1" customHeight="1">
      <c r="B230" s="139" t="s">
        <v>489</v>
      </c>
      <c r="C230" s="140" t="s">
        <v>41</v>
      </c>
      <c r="D230" s="141" t="s">
        <v>490</v>
      </c>
      <c r="E230" s="141" t="s">
        <v>312</v>
      </c>
      <c r="F230" s="141" t="s">
        <v>217</v>
      </c>
      <c r="G230" s="142" t="s">
        <v>210</v>
      </c>
      <c r="H230" s="143">
        <v>2.35</v>
      </c>
      <c r="I230" s="144">
        <f t="shared" si="18"/>
        <v>194.9325</v>
      </c>
      <c r="J230" s="142">
        <v>20</v>
      </c>
      <c r="K230" s="145"/>
      <c r="L230" s="146" t="str">
        <f t="shared" si="19"/>
        <v>-</v>
      </c>
      <c r="M230" s="147">
        <f t="shared" si="20"/>
        <v>0</v>
      </c>
      <c r="N230" s="148" t="s">
        <v>491</v>
      </c>
      <c r="O230" s="65">
        <v>0</v>
      </c>
      <c r="Q230" s="6"/>
    </row>
    <row r="231" spans="2:17" s="67" customFormat="1" ht="15.75" hidden="1" customHeight="1">
      <c r="B231" s="139" t="s">
        <v>492</v>
      </c>
      <c r="C231" s="140" t="s">
        <v>41</v>
      </c>
      <c r="D231" s="141" t="s">
        <v>493</v>
      </c>
      <c r="E231" s="141" t="s">
        <v>49</v>
      </c>
      <c r="F231" s="141" t="s">
        <v>217</v>
      </c>
      <c r="G231" s="142" t="s">
        <v>210</v>
      </c>
      <c r="H231" s="143">
        <v>1.79</v>
      </c>
      <c r="I231" s="144">
        <f t="shared" si="18"/>
        <v>148.48050000000001</v>
      </c>
      <c r="J231" s="142">
        <v>20</v>
      </c>
      <c r="K231" s="145"/>
      <c r="L231" s="146" t="str">
        <f t="shared" si="19"/>
        <v>-</v>
      </c>
      <c r="M231" s="147">
        <f t="shared" si="20"/>
        <v>0</v>
      </c>
      <c r="N231" s="148" t="s">
        <v>494</v>
      </c>
      <c r="O231" s="65">
        <v>0</v>
      </c>
      <c r="P231" s="6"/>
      <c r="Q231" s="6"/>
    </row>
    <row r="232" spans="2:17" ht="15.75" customHeight="1">
      <c r="B232" s="55" t="s">
        <v>495</v>
      </c>
      <c r="C232" s="70" t="s">
        <v>41</v>
      </c>
      <c r="D232" s="57" t="s">
        <v>496</v>
      </c>
      <c r="E232" s="57" t="s">
        <v>49</v>
      </c>
      <c r="F232" s="57" t="s">
        <v>217</v>
      </c>
      <c r="G232" s="58" t="s">
        <v>210</v>
      </c>
      <c r="H232" s="59">
        <v>1.79</v>
      </c>
      <c r="I232" s="60">
        <f t="shared" si="18"/>
        <v>148.48050000000001</v>
      </c>
      <c r="J232" s="58">
        <v>20</v>
      </c>
      <c r="K232" s="61"/>
      <c r="L232" s="62" t="str">
        <f t="shared" si="19"/>
        <v>-</v>
      </c>
      <c r="M232" s="63">
        <f t="shared" si="20"/>
        <v>0</v>
      </c>
      <c r="N232" s="64" t="s">
        <v>497</v>
      </c>
      <c r="O232" s="65" t="s">
        <v>47</v>
      </c>
      <c r="Q232" s="6"/>
    </row>
    <row r="233" spans="2:17" ht="15.75" customHeight="1">
      <c r="B233" s="55" t="s">
        <v>498</v>
      </c>
      <c r="C233" s="56" t="s">
        <v>41</v>
      </c>
      <c r="D233" s="57" t="s">
        <v>499</v>
      </c>
      <c r="E233" s="57" t="s">
        <v>49</v>
      </c>
      <c r="F233" s="57" t="s">
        <v>217</v>
      </c>
      <c r="G233" s="58" t="s">
        <v>210</v>
      </c>
      <c r="H233" s="59">
        <v>1.79</v>
      </c>
      <c r="I233" s="60">
        <f t="shared" si="18"/>
        <v>148.48050000000001</v>
      </c>
      <c r="J233" s="58">
        <v>20</v>
      </c>
      <c r="K233" s="61"/>
      <c r="L233" s="62" t="str">
        <f t="shared" si="19"/>
        <v>-</v>
      </c>
      <c r="M233" s="63">
        <f t="shared" si="20"/>
        <v>0</v>
      </c>
      <c r="N233" s="64" t="s">
        <v>500</v>
      </c>
      <c r="O233" s="65" t="s">
        <v>47</v>
      </c>
      <c r="Q233" s="6"/>
    </row>
    <row r="234" spans="2:17" ht="15.75" customHeight="1">
      <c r="B234" s="55" t="s">
        <v>501</v>
      </c>
      <c r="C234" s="56" t="s">
        <v>41</v>
      </c>
      <c r="D234" s="57" t="s">
        <v>265</v>
      </c>
      <c r="E234" s="57" t="s">
        <v>49</v>
      </c>
      <c r="F234" s="57" t="s">
        <v>217</v>
      </c>
      <c r="G234" s="58" t="s">
        <v>210</v>
      </c>
      <c r="H234" s="59">
        <v>1.79</v>
      </c>
      <c r="I234" s="60">
        <f t="shared" si="18"/>
        <v>148.48050000000001</v>
      </c>
      <c r="J234" s="58">
        <v>20</v>
      </c>
      <c r="K234" s="61"/>
      <c r="L234" s="62" t="str">
        <f t="shared" si="19"/>
        <v>-</v>
      </c>
      <c r="M234" s="63">
        <f t="shared" si="20"/>
        <v>0</v>
      </c>
      <c r="N234" s="64" t="s">
        <v>52</v>
      </c>
      <c r="O234" s="65" t="s">
        <v>47</v>
      </c>
      <c r="Q234" s="6"/>
    </row>
    <row r="235" spans="2:17" ht="15.75" customHeight="1">
      <c r="B235" s="55" t="s">
        <v>502</v>
      </c>
      <c r="C235" s="56" t="s">
        <v>41</v>
      </c>
      <c r="D235" s="57" t="s">
        <v>503</v>
      </c>
      <c r="E235" s="57" t="s">
        <v>312</v>
      </c>
      <c r="F235" s="57" t="s">
        <v>217</v>
      </c>
      <c r="G235" s="58" t="s">
        <v>210</v>
      </c>
      <c r="H235" s="59">
        <v>2.35</v>
      </c>
      <c r="I235" s="60">
        <f t="shared" si="18"/>
        <v>194.9325</v>
      </c>
      <c r="J235" s="58">
        <v>20</v>
      </c>
      <c r="K235" s="61"/>
      <c r="L235" s="62" t="str">
        <f t="shared" si="19"/>
        <v>-</v>
      </c>
      <c r="M235" s="63">
        <f t="shared" si="20"/>
        <v>0</v>
      </c>
      <c r="N235" s="64" t="s">
        <v>223</v>
      </c>
      <c r="O235" s="65">
        <v>60</v>
      </c>
      <c r="Q235" s="6"/>
    </row>
    <row r="236" spans="2:17" ht="15.75" customHeight="1">
      <c r="B236" s="55" t="s">
        <v>504</v>
      </c>
      <c r="C236" s="56" t="s">
        <v>41</v>
      </c>
      <c r="D236" s="57" t="s">
        <v>505</v>
      </c>
      <c r="E236" s="57" t="s">
        <v>49</v>
      </c>
      <c r="F236" s="57" t="s">
        <v>217</v>
      </c>
      <c r="G236" s="58" t="s">
        <v>210</v>
      </c>
      <c r="H236" s="59">
        <v>1.79</v>
      </c>
      <c r="I236" s="60">
        <f t="shared" si="18"/>
        <v>148.48050000000001</v>
      </c>
      <c r="J236" s="58">
        <v>20</v>
      </c>
      <c r="K236" s="61"/>
      <c r="L236" s="62" t="str">
        <f t="shared" si="19"/>
        <v>-</v>
      </c>
      <c r="M236" s="63">
        <f t="shared" si="20"/>
        <v>0</v>
      </c>
      <c r="N236" s="64" t="s">
        <v>506</v>
      </c>
      <c r="O236" s="65" t="s">
        <v>47</v>
      </c>
      <c r="Q236" s="6"/>
    </row>
    <row r="237" spans="2:17" ht="15.75" customHeight="1">
      <c r="B237" s="55" t="s">
        <v>507</v>
      </c>
      <c r="C237" s="68" t="s">
        <v>41</v>
      </c>
      <c r="D237" s="57" t="s">
        <v>508</v>
      </c>
      <c r="E237" s="57" t="s">
        <v>49</v>
      </c>
      <c r="F237" s="57" t="s">
        <v>217</v>
      </c>
      <c r="G237" s="58" t="s">
        <v>210</v>
      </c>
      <c r="H237" s="59">
        <v>1.79</v>
      </c>
      <c r="I237" s="60">
        <f t="shared" si="18"/>
        <v>148.48050000000001</v>
      </c>
      <c r="J237" s="58">
        <v>20</v>
      </c>
      <c r="K237" s="61"/>
      <c r="L237" s="62" t="str">
        <f t="shared" si="19"/>
        <v>-</v>
      </c>
      <c r="M237" s="63">
        <f t="shared" si="20"/>
        <v>0</v>
      </c>
      <c r="N237" s="64" t="s">
        <v>52</v>
      </c>
      <c r="O237" s="65">
        <v>60</v>
      </c>
      <c r="Q237" s="6"/>
    </row>
    <row r="238" spans="2:17" s="67" customFormat="1" ht="15.75" customHeight="1">
      <c r="B238" s="55" t="s">
        <v>509</v>
      </c>
      <c r="C238" s="68" t="s">
        <v>41</v>
      </c>
      <c r="D238" s="57" t="s">
        <v>510</v>
      </c>
      <c r="E238" s="57" t="s">
        <v>49</v>
      </c>
      <c r="F238" s="57" t="s">
        <v>217</v>
      </c>
      <c r="G238" s="58" t="s">
        <v>45</v>
      </c>
      <c r="H238" s="59">
        <v>4.8099999999999996</v>
      </c>
      <c r="I238" s="60">
        <f t="shared" si="18"/>
        <v>398.98949999999996</v>
      </c>
      <c r="J238" s="58">
        <v>10</v>
      </c>
      <c r="K238" s="61"/>
      <c r="L238" s="62" t="str">
        <f t="shared" si="19"/>
        <v>-</v>
      </c>
      <c r="M238" s="63">
        <f t="shared" si="20"/>
        <v>0</v>
      </c>
      <c r="N238" s="64" t="s">
        <v>511</v>
      </c>
      <c r="O238" s="65">
        <v>60</v>
      </c>
      <c r="P238" s="6"/>
      <c r="Q238" s="6"/>
    </row>
    <row r="239" spans="2:17" s="67" customFormat="1" ht="15.75" customHeight="1">
      <c r="B239" s="55" t="s">
        <v>512</v>
      </c>
      <c r="C239" s="68" t="s">
        <v>41</v>
      </c>
      <c r="D239" s="57" t="s">
        <v>513</v>
      </c>
      <c r="E239" s="57" t="s">
        <v>49</v>
      </c>
      <c r="F239" s="57" t="s">
        <v>217</v>
      </c>
      <c r="G239" s="58" t="s">
        <v>210</v>
      </c>
      <c r="H239" s="59">
        <v>1.79</v>
      </c>
      <c r="I239" s="60">
        <f t="shared" si="18"/>
        <v>148.48050000000001</v>
      </c>
      <c r="J239" s="58">
        <v>20</v>
      </c>
      <c r="K239" s="61"/>
      <c r="L239" s="62" t="str">
        <f t="shared" si="19"/>
        <v>-</v>
      </c>
      <c r="M239" s="63">
        <f t="shared" si="20"/>
        <v>0</v>
      </c>
      <c r="N239" s="64" t="s">
        <v>514</v>
      </c>
      <c r="O239" s="65">
        <v>100</v>
      </c>
      <c r="P239" s="6"/>
      <c r="Q239" s="6"/>
    </row>
    <row r="240" spans="2:17" s="67" customFormat="1" ht="15.75" hidden="1" customHeight="1">
      <c r="B240" s="139" t="s">
        <v>515</v>
      </c>
      <c r="C240" s="150" t="s">
        <v>41</v>
      </c>
      <c r="D240" s="141" t="s">
        <v>516</v>
      </c>
      <c r="E240" s="141" t="s">
        <v>49</v>
      </c>
      <c r="F240" s="141" t="s">
        <v>517</v>
      </c>
      <c r="G240" s="142" t="s">
        <v>45</v>
      </c>
      <c r="H240" s="143">
        <v>5.98</v>
      </c>
      <c r="I240" s="144">
        <f t="shared" si="18"/>
        <v>496.04100000000005</v>
      </c>
      <c r="J240" s="142">
        <v>10</v>
      </c>
      <c r="K240" s="145"/>
      <c r="L240" s="146" t="str">
        <f t="shared" si="19"/>
        <v>-</v>
      </c>
      <c r="M240" s="147">
        <f t="shared" si="20"/>
        <v>0</v>
      </c>
      <c r="N240" s="148" t="s">
        <v>70</v>
      </c>
      <c r="O240" s="65">
        <v>0</v>
      </c>
      <c r="P240" s="6"/>
      <c r="Q240" s="6"/>
    </row>
    <row r="241" spans="2:17" ht="15.75" customHeight="1">
      <c r="B241" s="55" t="s">
        <v>518</v>
      </c>
      <c r="C241" s="56" t="s">
        <v>41</v>
      </c>
      <c r="D241" s="57" t="s">
        <v>272</v>
      </c>
      <c r="E241" s="57" t="s">
        <v>312</v>
      </c>
      <c r="F241" s="57" t="s">
        <v>217</v>
      </c>
      <c r="G241" s="58" t="s">
        <v>210</v>
      </c>
      <c r="H241" s="59">
        <v>2.35</v>
      </c>
      <c r="I241" s="60">
        <f t="shared" si="18"/>
        <v>194.9325</v>
      </c>
      <c r="J241" s="58">
        <v>20</v>
      </c>
      <c r="K241" s="61"/>
      <c r="L241" s="62" t="str">
        <f t="shared" si="19"/>
        <v>-</v>
      </c>
      <c r="M241" s="63">
        <f t="shared" si="20"/>
        <v>0</v>
      </c>
      <c r="N241" s="64" t="s">
        <v>211</v>
      </c>
      <c r="O241" s="65" t="s">
        <v>47</v>
      </c>
      <c r="Q241" s="6"/>
    </row>
    <row r="242" spans="2:17" s="67" customFormat="1" ht="15.75" customHeight="1">
      <c r="B242" s="55" t="s">
        <v>519</v>
      </c>
      <c r="C242" s="56" t="s">
        <v>41</v>
      </c>
      <c r="D242" s="57" t="s">
        <v>520</v>
      </c>
      <c r="E242" s="57" t="s">
        <v>312</v>
      </c>
      <c r="F242" s="57" t="s">
        <v>217</v>
      </c>
      <c r="G242" s="58" t="s">
        <v>210</v>
      </c>
      <c r="H242" s="59">
        <v>2.35</v>
      </c>
      <c r="I242" s="60">
        <f t="shared" si="18"/>
        <v>194.9325</v>
      </c>
      <c r="J242" s="58">
        <v>20</v>
      </c>
      <c r="K242" s="61"/>
      <c r="L242" s="62" t="str">
        <f t="shared" si="19"/>
        <v>-</v>
      </c>
      <c r="M242" s="63">
        <f t="shared" si="20"/>
        <v>0</v>
      </c>
      <c r="N242" s="64" t="s">
        <v>521</v>
      </c>
      <c r="O242" s="65" t="s">
        <v>47</v>
      </c>
      <c r="P242" s="6"/>
      <c r="Q242" s="6"/>
    </row>
    <row r="243" spans="2:17" ht="15.75" hidden="1" customHeight="1">
      <c r="B243" s="139" t="s">
        <v>522</v>
      </c>
      <c r="C243" s="140" t="s">
        <v>41</v>
      </c>
      <c r="D243" s="141" t="s">
        <v>274</v>
      </c>
      <c r="E243" s="141" t="s">
        <v>49</v>
      </c>
      <c r="F243" s="141" t="s">
        <v>217</v>
      </c>
      <c r="G243" s="142" t="s">
        <v>210</v>
      </c>
      <c r="H243" s="143">
        <v>1.79</v>
      </c>
      <c r="I243" s="144">
        <f t="shared" si="18"/>
        <v>148.48050000000001</v>
      </c>
      <c r="J243" s="142">
        <v>20</v>
      </c>
      <c r="K243" s="145"/>
      <c r="L243" s="146" t="str">
        <f t="shared" si="19"/>
        <v>-</v>
      </c>
      <c r="M243" s="147">
        <f t="shared" si="20"/>
        <v>0</v>
      </c>
      <c r="N243" s="148" t="s">
        <v>52</v>
      </c>
      <c r="O243" s="65">
        <v>0</v>
      </c>
      <c r="Q243" s="6"/>
    </row>
    <row r="244" spans="2:17" ht="15.75" customHeight="1">
      <c r="B244" s="55" t="s">
        <v>523</v>
      </c>
      <c r="C244" s="56" t="s">
        <v>41</v>
      </c>
      <c r="D244" s="57" t="s">
        <v>524</v>
      </c>
      <c r="E244" s="57" t="s">
        <v>49</v>
      </c>
      <c r="F244" s="57" t="s">
        <v>217</v>
      </c>
      <c r="G244" s="58" t="s">
        <v>210</v>
      </c>
      <c r="H244" s="59">
        <v>1.79</v>
      </c>
      <c r="I244" s="60">
        <f t="shared" si="18"/>
        <v>148.48050000000001</v>
      </c>
      <c r="J244" s="58">
        <v>20</v>
      </c>
      <c r="K244" s="61"/>
      <c r="L244" s="62" t="str">
        <f t="shared" si="19"/>
        <v>-</v>
      </c>
      <c r="M244" s="63">
        <f t="shared" si="20"/>
        <v>0</v>
      </c>
      <c r="N244" s="64" t="s">
        <v>134</v>
      </c>
      <c r="O244" s="65" t="s">
        <v>47</v>
      </c>
      <c r="Q244" s="6"/>
    </row>
    <row r="245" spans="2:17" ht="15.75" customHeight="1">
      <c r="B245" s="55" t="s">
        <v>525</v>
      </c>
      <c r="C245" s="68" t="s">
        <v>41</v>
      </c>
      <c r="D245" s="57" t="s">
        <v>526</v>
      </c>
      <c r="E245" s="57" t="s">
        <v>49</v>
      </c>
      <c r="F245" s="57" t="s">
        <v>217</v>
      </c>
      <c r="G245" s="58" t="s">
        <v>210</v>
      </c>
      <c r="H245" s="59">
        <v>1.79</v>
      </c>
      <c r="I245" s="60">
        <f t="shared" si="18"/>
        <v>148.48050000000001</v>
      </c>
      <c r="J245" s="58">
        <v>20</v>
      </c>
      <c r="K245" s="61"/>
      <c r="L245" s="62" t="str">
        <f t="shared" si="19"/>
        <v>-</v>
      </c>
      <c r="M245" s="63">
        <f t="shared" si="20"/>
        <v>0</v>
      </c>
      <c r="N245" s="64" t="s">
        <v>527</v>
      </c>
      <c r="O245" s="65" t="s">
        <v>47</v>
      </c>
      <c r="Q245" s="6"/>
    </row>
    <row r="246" spans="2:17" s="67" customFormat="1" ht="15.75" customHeight="1">
      <c r="B246" s="55" t="s">
        <v>528</v>
      </c>
      <c r="C246" s="68" t="s">
        <v>41</v>
      </c>
      <c r="D246" s="57" t="s">
        <v>529</v>
      </c>
      <c r="E246" s="57" t="s">
        <v>49</v>
      </c>
      <c r="F246" s="57" t="s">
        <v>217</v>
      </c>
      <c r="G246" s="58" t="s">
        <v>210</v>
      </c>
      <c r="H246" s="59">
        <v>1.79</v>
      </c>
      <c r="I246" s="60">
        <f t="shared" si="18"/>
        <v>148.48050000000001</v>
      </c>
      <c r="J246" s="58">
        <v>20</v>
      </c>
      <c r="K246" s="61"/>
      <c r="L246" s="62" t="str">
        <f t="shared" si="19"/>
        <v>-</v>
      </c>
      <c r="M246" s="63">
        <f t="shared" si="20"/>
        <v>0</v>
      </c>
      <c r="N246" s="64" t="s">
        <v>304</v>
      </c>
      <c r="O246" s="65" t="s">
        <v>47</v>
      </c>
      <c r="P246" s="6"/>
      <c r="Q246" s="6"/>
    </row>
    <row r="247" spans="2:17" ht="15.75" hidden="1" customHeight="1">
      <c r="B247" s="139" t="s">
        <v>530</v>
      </c>
      <c r="C247" s="140" t="s">
        <v>41</v>
      </c>
      <c r="D247" s="141" t="s">
        <v>531</v>
      </c>
      <c r="E247" s="141" t="s">
        <v>49</v>
      </c>
      <c r="F247" s="141" t="s">
        <v>217</v>
      </c>
      <c r="G247" s="142" t="s">
        <v>210</v>
      </c>
      <c r="H247" s="143">
        <v>1.79</v>
      </c>
      <c r="I247" s="144">
        <f t="shared" si="18"/>
        <v>148.48050000000001</v>
      </c>
      <c r="J247" s="142">
        <v>20</v>
      </c>
      <c r="K247" s="145"/>
      <c r="L247" s="146" t="str">
        <f t="shared" si="19"/>
        <v>-</v>
      </c>
      <c r="M247" s="147">
        <f t="shared" si="20"/>
        <v>0</v>
      </c>
      <c r="N247" s="148" t="s">
        <v>46</v>
      </c>
      <c r="O247" s="65">
        <v>0</v>
      </c>
      <c r="Q247" s="6"/>
    </row>
    <row r="248" spans="2:17" ht="15.75" hidden="1" customHeight="1">
      <c r="B248" s="139" t="s">
        <v>532</v>
      </c>
      <c r="C248" s="140" t="s">
        <v>41</v>
      </c>
      <c r="D248" s="141" t="s">
        <v>533</v>
      </c>
      <c r="E248" s="141" t="s">
        <v>312</v>
      </c>
      <c r="F248" s="141" t="s">
        <v>217</v>
      </c>
      <c r="G248" s="142" t="s">
        <v>210</v>
      </c>
      <c r="H248" s="143">
        <v>2.35</v>
      </c>
      <c r="I248" s="144">
        <f t="shared" si="18"/>
        <v>194.9325</v>
      </c>
      <c r="J248" s="142">
        <v>20</v>
      </c>
      <c r="K248" s="145"/>
      <c r="L248" s="146" t="str">
        <f t="shared" si="19"/>
        <v>-</v>
      </c>
      <c r="M248" s="147">
        <f t="shared" si="20"/>
        <v>0</v>
      </c>
      <c r="N248" s="148" t="s">
        <v>285</v>
      </c>
      <c r="O248" s="65">
        <v>0</v>
      </c>
      <c r="Q248" s="6"/>
    </row>
    <row r="249" spans="2:17" ht="15.75" customHeight="1">
      <c r="B249" s="55" t="s">
        <v>534</v>
      </c>
      <c r="C249" s="56" t="s">
        <v>41</v>
      </c>
      <c r="D249" s="57" t="s">
        <v>535</v>
      </c>
      <c r="E249" s="57" t="s">
        <v>49</v>
      </c>
      <c r="F249" s="57" t="s">
        <v>217</v>
      </c>
      <c r="G249" s="58" t="s">
        <v>210</v>
      </c>
      <c r="H249" s="59">
        <v>1.79</v>
      </c>
      <c r="I249" s="60">
        <f t="shared" si="18"/>
        <v>148.48050000000001</v>
      </c>
      <c r="J249" s="58">
        <v>20</v>
      </c>
      <c r="K249" s="61"/>
      <c r="L249" s="62" t="str">
        <f t="shared" si="19"/>
        <v>-</v>
      </c>
      <c r="M249" s="63">
        <f t="shared" si="20"/>
        <v>0</v>
      </c>
      <c r="N249" s="64" t="s">
        <v>211</v>
      </c>
      <c r="O249" s="65" t="s">
        <v>47</v>
      </c>
      <c r="Q249" s="6"/>
    </row>
    <row r="250" spans="2:17" s="67" customFormat="1" ht="15.75" customHeight="1">
      <c r="B250" s="55" t="s">
        <v>536</v>
      </c>
      <c r="C250" s="56" t="s">
        <v>41</v>
      </c>
      <c r="D250" s="57" t="s">
        <v>537</v>
      </c>
      <c r="E250" s="57" t="s">
        <v>49</v>
      </c>
      <c r="F250" s="57" t="s">
        <v>217</v>
      </c>
      <c r="G250" s="58" t="s">
        <v>210</v>
      </c>
      <c r="H250" s="59">
        <v>1.79</v>
      </c>
      <c r="I250" s="60">
        <f t="shared" si="18"/>
        <v>148.48050000000001</v>
      </c>
      <c r="J250" s="58">
        <v>20</v>
      </c>
      <c r="K250" s="61"/>
      <c r="L250" s="62" t="str">
        <f t="shared" si="19"/>
        <v>-</v>
      </c>
      <c r="M250" s="63">
        <f t="shared" si="20"/>
        <v>0</v>
      </c>
      <c r="N250" s="64" t="s">
        <v>538</v>
      </c>
      <c r="O250" s="65" t="s">
        <v>47</v>
      </c>
      <c r="P250" s="6"/>
      <c r="Q250" s="6"/>
    </row>
    <row r="251" spans="2:17" s="67" customFormat="1" ht="15.75" customHeight="1">
      <c r="B251" s="55" t="s">
        <v>539</v>
      </c>
      <c r="C251" s="56" t="s">
        <v>41</v>
      </c>
      <c r="D251" s="57" t="s">
        <v>540</v>
      </c>
      <c r="E251" s="57" t="s">
        <v>49</v>
      </c>
      <c r="F251" s="57" t="s">
        <v>217</v>
      </c>
      <c r="G251" s="58" t="s">
        <v>210</v>
      </c>
      <c r="H251" s="59">
        <v>1.79</v>
      </c>
      <c r="I251" s="60">
        <f t="shared" si="18"/>
        <v>148.48050000000001</v>
      </c>
      <c r="J251" s="58">
        <v>20</v>
      </c>
      <c r="K251" s="61"/>
      <c r="L251" s="62" t="str">
        <f t="shared" si="19"/>
        <v>-</v>
      </c>
      <c r="M251" s="63">
        <f t="shared" si="20"/>
        <v>0</v>
      </c>
      <c r="N251" s="64" t="s">
        <v>541</v>
      </c>
      <c r="O251" s="65" t="s">
        <v>47</v>
      </c>
      <c r="P251" s="6"/>
      <c r="Q251" s="6"/>
    </row>
    <row r="252" spans="2:17" s="67" customFormat="1" ht="15.75" hidden="1" customHeight="1">
      <c r="B252" s="139" t="s">
        <v>542</v>
      </c>
      <c r="C252" s="151" t="s">
        <v>41</v>
      </c>
      <c r="D252" s="152" t="s">
        <v>543</v>
      </c>
      <c r="E252" s="141" t="s">
        <v>49</v>
      </c>
      <c r="F252" s="141" t="s">
        <v>217</v>
      </c>
      <c r="G252" s="142" t="s">
        <v>210</v>
      </c>
      <c r="H252" s="143">
        <v>1.79</v>
      </c>
      <c r="I252" s="144">
        <f t="shared" si="18"/>
        <v>148.48050000000001</v>
      </c>
      <c r="J252" s="142">
        <v>20</v>
      </c>
      <c r="K252" s="145"/>
      <c r="L252" s="146" t="str">
        <f t="shared" si="19"/>
        <v>-</v>
      </c>
      <c r="M252" s="147">
        <f t="shared" si="20"/>
        <v>0</v>
      </c>
      <c r="N252" s="148" t="s">
        <v>238</v>
      </c>
      <c r="O252" s="65">
        <v>0</v>
      </c>
      <c r="P252" s="6"/>
      <c r="Q252" s="6"/>
    </row>
    <row r="253" spans="2:17" ht="15.75" customHeight="1">
      <c r="B253" s="49"/>
      <c r="C253" s="48" t="s">
        <v>544</v>
      </c>
      <c r="D253" s="49"/>
      <c r="E253" s="49"/>
      <c r="F253" s="49"/>
      <c r="G253" s="49"/>
      <c r="H253" s="51"/>
      <c r="I253" s="51"/>
      <c r="J253" s="52"/>
      <c r="K253" s="52"/>
      <c r="L253" s="52"/>
      <c r="M253" s="53"/>
      <c r="N253" s="54"/>
      <c r="O253" s="65"/>
      <c r="Q253" s="6"/>
    </row>
    <row r="254" spans="2:17" ht="15.75" customHeight="1">
      <c r="B254" s="55" t="s">
        <v>545</v>
      </c>
      <c r="C254" s="68" t="s">
        <v>41</v>
      </c>
      <c r="D254" s="57" t="s">
        <v>546</v>
      </c>
      <c r="E254" s="57" t="s">
        <v>312</v>
      </c>
      <c r="F254" s="57" t="s">
        <v>209</v>
      </c>
      <c r="G254" s="58" t="s">
        <v>210</v>
      </c>
      <c r="H254" s="59">
        <v>2.35</v>
      </c>
      <c r="I254" s="60">
        <f t="shared" ref="I254:I267" si="21">H254*$L$8</f>
        <v>194.9325</v>
      </c>
      <c r="J254" s="58">
        <v>20</v>
      </c>
      <c r="K254" s="61"/>
      <c r="L254" s="62" t="str">
        <f t="shared" ref="L254:L267" si="22">IF(K254="","-",K254/250)</f>
        <v>-</v>
      </c>
      <c r="M254" s="63">
        <f t="shared" ref="M254:M267" si="23">H254*K254</f>
        <v>0</v>
      </c>
      <c r="N254" s="64" t="s">
        <v>107</v>
      </c>
      <c r="O254" s="65" t="s">
        <v>47</v>
      </c>
      <c r="Q254" s="6"/>
    </row>
    <row r="255" spans="2:17" ht="15.75" customHeight="1">
      <c r="B255" s="55" t="s">
        <v>547</v>
      </c>
      <c r="C255" s="56" t="s">
        <v>41</v>
      </c>
      <c r="D255" s="57" t="s">
        <v>207</v>
      </c>
      <c r="E255" s="57" t="s">
        <v>49</v>
      </c>
      <c r="F255" s="57" t="s">
        <v>209</v>
      </c>
      <c r="G255" s="58" t="s">
        <v>210</v>
      </c>
      <c r="H255" s="59">
        <v>1.79</v>
      </c>
      <c r="I255" s="60">
        <f t="shared" si="21"/>
        <v>148.48050000000001</v>
      </c>
      <c r="J255" s="58">
        <v>20</v>
      </c>
      <c r="K255" s="61"/>
      <c r="L255" s="62" t="str">
        <f t="shared" si="22"/>
        <v>-</v>
      </c>
      <c r="M255" s="63">
        <f t="shared" si="23"/>
        <v>0</v>
      </c>
      <c r="N255" s="64" t="s">
        <v>211</v>
      </c>
      <c r="O255" s="65">
        <v>40</v>
      </c>
      <c r="Q255" s="6"/>
    </row>
    <row r="256" spans="2:17" ht="15.75" customHeight="1">
      <c r="B256" s="55" t="s">
        <v>548</v>
      </c>
      <c r="C256" s="56" t="s">
        <v>41</v>
      </c>
      <c r="D256" s="57" t="s">
        <v>549</v>
      </c>
      <c r="E256" s="57" t="s">
        <v>49</v>
      </c>
      <c r="F256" s="57" t="s">
        <v>209</v>
      </c>
      <c r="G256" s="58" t="s">
        <v>210</v>
      </c>
      <c r="H256" s="59">
        <v>1.79</v>
      </c>
      <c r="I256" s="60">
        <f t="shared" si="21"/>
        <v>148.48050000000001</v>
      </c>
      <c r="J256" s="58">
        <v>20</v>
      </c>
      <c r="K256" s="61"/>
      <c r="L256" s="62" t="str">
        <f t="shared" si="22"/>
        <v>-</v>
      </c>
      <c r="M256" s="63">
        <f t="shared" si="23"/>
        <v>0</v>
      </c>
      <c r="N256" s="64" t="s">
        <v>244</v>
      </c>
      <c r="O256" s="65" t="s">
        <v>47</v>
      </c>
      <c r="Q256" s="6"/>
    </row>
    <row r="257" spans="2:17" ht="15.75" customHeight="1">
      <c r="B257" s="55" t="s">
        <v>550</v>
      </c>
      <c r="C257" s="68" t="s">
        <v>41</v>
      </c>
      <c r="D257" s="57" t="s">
        <v>551</v>
      </c>
      <c r="E257" s="57" t="s">
        <v>49</v>
      </c>
      <c r="F257" s="57" t="s">
        <v>209</v>
      </c>
      <c r="G257" s="58" t="s">
        <v>210</v>
      </c>
      <c r="H257" s="59">
        <v>1.79</v>
      </c>
      <c r="I257" s="60">
        <f t="shared" si="21"/>
        <v>148.48050000000001</v>
      </c>
      <c r="J257" s="58">
        <v>20</v>
      </c>
      <c r="K257" s="61"/>
      <c r="L257" s="62" t="str">
        <f t="shared" si="22"/>
        <v>-</v>
      </c>
      <c r="M257" s="63">
        <f t="shared" si="23"/>
        <v>0</v>
      </c>
      <c r="N257" s="64" t="s">
        <v>134</v>
      </c>
      <c r="O257" s="65">
        <v>100</v>
      </c>
      <c r="Q257" s="6"/>
    </row>
    <row r="258" spans="2:17" ht="15.75" customHeight="1">
      <c r="B258" s="55" t="s">
        <v>552</v>
      </c>
      <c r="C258" s="56" t="s">
        <v>41</v>
      </c>
      <c r="D258" s="57" t="s">
        <v>553</v>
      </c>
      <c r="E258" s="57" t="s">
        <v>49</v>
      </c>
      <c r="F258" s="57" t="s">
        <v>209</v>
      </c>
      <c r="G258" s="58" t="s">
        <v>210</v>
      </c>
      <c r="H258" s="59">
        <v>1.79</v>
      </c>
      <c r="I258" s="60">
        <f t="shared" si="21"/>
        <v>148.48050000000001</v>
      </c>
      <c r="J258" s="58">
        <v>20</v>
      </c>
      <c r="K258" s="61"/>
      <c r="L258" s="62" t="str">
        <f t="shared" si="22"/>
        <v>-</v>
      </c>
      <c r="M258" s="63">
        <f t="shared" si="23"/>
        <v>0</v>
      </c>
      <c r="N258" s="64" t="s">
        <v>364</v>
      </c>
      <c r="O258" s="65" t="s">
        <v>47</v>
      </c>
      <c r="Q258" s="6"/>
    </row>
    <row r="259" spans="2:17" ht="15.75" customHeight="1">
      <c r="B259" s="55" t="s">
        <v>554</v>
      </c>
      <c r="C259" s="56" t="s">
        <v>41</v>
      </c>
      <c r="D259" s="57" t="s">
        <v>555</v>
      </c>
      <c r="E259" s="57" t="s">
        <v>312</v>
      </c>
      <c r="F259" s="57" t="s">
        <v>209</v>
      </c>
      <c r="G259" s="58" t="s">
        <v>210</v>
      </c>
      <c r="H259" s="59">
        <v>2.35</v>
      </c>
      <c r="I259" s="60">
        <f t="shared" si="21"/>
        <v>194.9325</v>
      </c>
      <c r="J259" s="58">
        <v>20</v>
      </c>
      <c r="K259" s="61"/>
      <c r="L259" s="62" t="str">
        <f t="shared" si="22"/>
        <v>-</v>
      </c>
      <c r="M259" s="63">
        <f t="shared" si="23"/>
        <v>0</v>
      </c>
      <c r="N259" s="64" t="s">
        <v>364</v>
      </c>
      <c r="O259" s="65" t="s">
        <v>47</v>
      </c>
      <c r="Q259" s="6"/>
    </row>
    <row r="260" spans="2:17" ht="15.75" customHeight="1">
      <c r="B260" s="55" t="s">
        <v>556</v>
      </c>
      <c r="C260" s="68" t="s">
        <v>41</v>
      </c>
      <c r="D260" s="57" t="s">
        <v>557</v>
      </c>
      <c r="E260" s="57" t="s">
        <v>312</v>
      </c>
      <c r="F260" s="57" t="s">
        <v>209</v>
      </c>
      <c r="G260" s="58" t="s">
        <v>210</v>
      </c>
      <c r="H260" s="59">
        <v>2.35</v>
      </c>
      <c r="I260" s="60">
        <f t="shared" si="21"/>
        <v>194.9325</v>
      </c>
      <c r="J260" s="58">
        <v>20</v>
      </c>
      <c r="K260" s="61"/>
      <c r="L260" s="62" t="str">
        <f t="shared" si="22"/>
        <v>-</v>
      </c>
      <c r="M260" s="63">
        <f t="shared" si="23"/>
        <v>0</v>
      </c>
      <c r="N260" s="64" t="s">
        <v>46</v>
      </c>
      <c r="O260" s="65" t="s">
        <v>47</v>
      </c>
      <c r="Q260" s="6"/>
    </row>
    <row r="261" spans="2:17" ht="15.75" customHeight="1">
      <c r="B261" s="55" t="s">
        <v>558</v>
      </c>
      <c r="C261" s="68" t="s">
        <v>41</v>
      </c>
      <c r="D261" s="57" t="s">
        <v>559</v>
      </c>
      <c r="E261" s="57" t="s">
        <v>49</v>
      </c>
      <c r="F261" s="57" t="s">
        <v>209</v>
      </c>
      <c r="G261" s="58" t="s">
        <v>210</v>
      </c>
      <c r="H261" s="59">
        <v>1.79</v>
      </c>
      <c r="I261" s="60">
        <f t="shared" si="21"/>
        <v>148.48050000000001</v>
      </c>
      <c r="J261" s="58">
        <v>20</v>
      </c>
      <c r="K261" s="61"/>
      <c r="L261" s="62" t="str">
        <f t="shared" si="22"/>
        <v>-</v>
      </c>
      <c r="M261" s="63">
        <f t="shared" si="23"/>
        <v>0</v>
      </c>
      <c r="N261" s="64" t="s">
        <v>560</v>
      </c>
      <c r="O261" s="65">
        <v>80</v>
      </c>
      <c r="Q261" s="6"/>
    </row>
    <row r="262" spans="2:17" ht="15.75" customHeight="1">
      <c r="B262" s="55" t="s">
        <v>561</v>
      </c>
      <c r="C262" s="56" t="s">
        <v>41</v>
      </c>
      <c r="D262" s="57" t="s">
        <v>562</v>
      </c>
      <c r="E262" s="57" t="s">
        <v>49</v>
      </c>
      <c r="F262" s="57" t="s">
        <v>209</v>
      </c>
      <c r="G262" s="58" t="s">
        <v>210</v>
      </c>
      <c r="H262" s="59">
        <v>1.79</v>
      </c>
      <c r="I262" s="60">
        <f t="shared" si="21"/>
        <v>148.48050000000001</v>
      </c>
      <c r="J262" s="58">
        <v>20</v>
      </c>
      <c r="K262" s="61"/>
      <c r="L262" s="62" t="str">
        <f t="shared" si="22"/>
        <v>-</v>
      </c>
      <c r="M262" s="63">
        <f t="shared" si="23"/>
        <v>0</v>
      </c>
      <c r="N262" s="64" t="s">
        <v>52</v>
      </c>
      <c r="O262" s="65">
        <v>20</v>
      </c>
      <c r="Q262" s="6"/>
    </row>
    <row r="263" spans="2:17" ht="15.75" customHeight="1">
      <c r="B263" s="55" t="s">
        <v>563</v>
      </c>
      <c r="C263" s="56" t="s">
        <v>41</v>
      </c>
      <c r="D263" s="57" t="s">
        <v>564</v>
      </c>
      <c r="E263" s="57" t="s">
        <v>312</v>
      </c>
      <c r="F263" s="57" t="s">
        <v>209</v>
      </c>
      <c r="G263" s="58" t="s">
        <v>210</v>
      </c>
      <c r="H263" s="59">
        <v>2.35</v>
      </c>
      <c r="I263" s="60">
        <f t="shared" si="21"/>
        <v>194.9325</v>
      </c>
      <c r="J263" s="58">
        <v>20</v>
      </c>
      <c r="K263" s="61"/>
      <c r="L263" s="62" t="str">
        <f t="shared" si="22"/>
        <v>-</v>
      </c>
      <c r="M263" s="63">
        <f t="shared" si="23"/>
        <v>0</v>
      </c>
      <c r="N263" s="64" t="s">
        <v>565</v>
      </c>
      <c r="O263" s="65" t="s">
        <v>47</v>
      </c>
      <c r="Q263" s="6"/>
    </row>
    <row r="264" spans="2:17" ht="15.75" customHeight="1">
      <c r="B264" s="55" t="s">
        <v>566</v>
      </c>
      <c r="C264" s="56" t="s">
        <v>41</v>
      </c>
      <c r="D264" s="57" t="s">
        <v>567</v>
      </c>
      <c r="E264" s="57" t="s">
        <v>49</v>
      </c>
      <c r="F264" s="57" t="s">
        <v>209</v>
      </c>
      <c r="G264" s="58" t="s">
        <v>210</v>
      </c>
      <c r="H264" s="59">
        <v>1.79</v>
      </c>
      <c r="I264" s="60">
        <f t="shared" si="21"/>
        <v>148.48050000000001</v>
      </c>
      <c r="J264" s="58">
        <v>20</v>
      </c>
      <c r="K264" s="61"/>
      <c r="L264" s="62" t="str">
        <f t="shared" si="22"/>
        <v>-</v>
      </c>
      <c r="M264" s="63">
        <f t="shared" si="23"/>
        <v>0</v>
      </c>
      <c r="N264" s="64" t="s">
        <v>107</v>
      </c>
      <c r="O264" s="65">
        <v>40</v>
      </c>
      <c r="Q264" s="6"/>
    </row>
    <row r="265" spans="2:17" ht="15.75" customHeight="1">
      <c r="B265" s="55" t="s">
        <v>568</v>
      </c>
      <c r="C265" s="56" t="s">
        <v>41</v>
      </c>
      <c r="D265" s="57" t="s">
        <v>569</v>
      </c>
      <c r="E265" s="57" t="s">
        <v>49</v>
      </c>
      <c r="F265" s="57" t="s">
        <v>209</v>
      </c>
      <c r="G265" s="58" t="s">
        <v>210</v>
      </c>
      <c r="H265" s="59">
        <v>1.79</v>
      </c>
      <c r="I265" s="60">
        <f t="shared" si="21"/>
        <v>148.48050000000001</v>
      </c>
      <c r="J265" s="58">
        <v>20</v>
      </c>
      <c r="K265" s="61"/>
      <c r="L265" s="62" t="str">
        <f t="shared" si="22"/>
        <v>-</v>
      </c>
      <c r="M265" s="63">
        <f t="shared" si="23"/>
        <v>0</v>
      </c>
      <c r="N265" s="64" t="s">
        <v>134</v>
      </c>
      <c r="O265" s="65">
        <v>100</v>
      </c>
      <c r="Q265" s="6"/>
    </row>
    <row r="266" spans="2:17" ht="15.75" customHeight="1">
      <c r="B266" s="55" t="s">
        <v>570</v>
      </c>
      <c r="C266" s="56" t="s">
        <v>41</v>
      </c>
      <c r="D266" s="57" t="s">
        <v>571</v>
      </c>
      <c r="E266" s="57" t="s">
        <v>49</v>
      </c>
      <c r="F266" s="57" t="s">
        <v>209</v>
      </c>
      <c r="G266" s="58" t="s">
        <v>210</v>
      </c>
      <c r="H266" s="59">
        <v>1.79</v>
      </c>
      <c r="I266" s="60">
        <f t="shared" si="21"/>
        <v>148.48050000000001</v>
      </c>
      <c r="J266" s="58">
        <v>20</v>
      </c>
      <c r="K266" s="61"/>
      <c r="L266" s="62" t="str">
        <f t="shared" si="22"/>
        <v>-</v>
      </c>
      <c r="M266" s="63">
        <f t="shared" si="23"/>
        <v>0</v>
      </c>
      <c r="N266" s="64" t="s">
        <v>107</v>
      </c>
      <c r="O266" s="65" t="s">
        <v>47</v>
      </c>
      <c r="Q266" s="6"/>
    </row>
    <row r="267" spans="2:17" s="67" customFormat="1" ht="15.75" customHeight="1">
      <c r="B267" s="55" t="s">
        <v>572</v>
      </c>
      <c r="C267" s="56" t="s">
        <v>41</v>
      </c>
      <c r="D267" s="57" t="s">
        <v>573</v>
      </c>
      <c r="E267" s="57" t="s">
        <v>49</v>
      </c>
      <c r="F267" s="57" t="s">
        <v>209</v>
      </c>
      <c r="G267" s="58" t="s">
        <v>210</v>
      </c>
      <c r="H267" s="59">
        <v>1.79</v>
      </c>
      <c r="I267" s="60">
        <f t="shared" si="21"/>
        <v>148.48050000000001</v>
      </c>
      <c r="J267" s="58">
        <v>20</v>
      </c>
      <c r="K267" s="61"/>
      <c r="L267" s="62" t="str">
        <f t="shared" si="22"/>
        <v>-</v>
      </c>
      <c r="M267" s="63">
        <f t="shared" si="23"/>
        <v>0</v>
      </c>
      <c r="N267" s="64" t="s">
        <v>52</v>
      </c>
      <c r="O267" s="65">
        <v>60</v>
      </c>
      <c r="P267" s="6"/>
      <c r="Q267" s="6"/>
    </row>
    <row r="268" spans="2:17" ht="15.75" customHeight="1">
      <c r="B268" s="49"/>
      <c r="C268" s="48" t="s">
        <v>574</v>
      </c>
      <c r="D268" s="49"/>
      <c r="E268" s="49"/>
      <c r="F268" s="49"/>
      <c r="G268" s="49"/>
      <c r="H268" s="51"/>
      <c r="I268" s="51"/>
      <c r="J268" s="52"/>
      <c r="K268" s="52"/>
      <c r="L268" s="52"/>
      <c r="M268" s="53"/>
      <c r="N268" s="54"/>
      <c r="O268" s="65"/>
      <c r="Q268" s="6"/>
    </row>
    <row r="269" spans="2:17" ht="15.75" customHeight="1">
      <c r="B269" s="55" t="s">
        <v>575</v>
      </c>
      <c r="C269" s="56" t="s">
        <v>41</v>
      </c>
      <c r="D269" s="57" t="s">
        <v>576</v>
      </c>
      <c r="E269" s="57" t="s">
        <v>49</v>
      </c>
      <c r="F269" s="57" t="s">
        <v>577</v>
      </c>
      <c r="G269" s="58" t="s">
        <v>210</v>
      </c>
      <c r="H269" s="59">
        <v>1.79</v>
      </c>
      <c r="I269" s="60">
        <f t="shared" ref="I269:I295" si="24">H269*$L$8</f>
        <v>148.48050000000001</v>
      </c>
      <c r="J269" s="58">
        <v>20</v>
      </c>
      <c r="K269" s="61"/>
      <c r="L269" s="62" t="str">
        <f t="shared" ref="L269:L295" si="25">IF(K269="","-",K269/250)</f>
        <v>-</v>
      </c>
      <c r="M269" s="63">
        <f t="shared" ref="M269:M295" si="26">H269*K269</f>
        <v>0</v>
      </c>
      <c r="N269" s="64" t="s">
        <v>52</v>
      </c>
      <c r="O269" s="65" t="s">
        <v>47</v>
      </c>
      <c r="Q269" s="6"/>
    </row>
    <row r="270" spans="2:17" ht="15.75" customHeight="1">
      <c r="B270" s="55" t="s">
        <v>578</v>
      </c>
      <c r="C270" s="56" t="s">
        <v>41</v>
      </c>
      <c r="D270" s="57" t="s">
        <v>579</v>
      </c>
      <c r="E270" s="57" t="s">
        <v>49</v>
      </c>
      <c r="F270" s="57" t="s">
        <v>577</v>
      </c>
      <c r="G270" s="58" t="s">
        <v>210</v>
      </c>
      <c r="H270" s="59">
        <v>1.79</v>
      </c>
      <c r="I270" s="60">
        <f t="shared" si="24"/>
        <v>148.48050000000001</v>
      </c>
      <c r="J270" s="58">
        <v>20</v>
      </c>
      <c r="K270" s="61"/>
      <c r="L270" s="62" t="str">
        <f t="shared" si="25"/>
        <v>-</v>
      </c>
      <c r="M270" s="63">
        <f t="shared" si="26"/>
        <v>0</v>
      </c>
      <c r="N270" s="64" t="s">
        <v>52</v>
      </c>
      <c r="O270" s="65" t="s">
        <v>47</v>
      </c>
      <c r="Q270" s="6"/>
    </row>
    <row r="271" spans="2:17" ht="15.75" customHeight="1">
      <c r="B271" s="55" t="s">
        <v>580</v>
      </c>
      <c r="C271" s="56" t="s">
        <v>41</v>
      </c>
      <c r="D271" s="57" t="s">
        <v>581</v>
      </c>
      <c r="E271" s="57" t="s">
        <v>49</v>
      </c>
      <c r="F271" s="57" t="s">
        <v>577</v>
      </c>
      <c r="G271" s="58" t="s">
        <v>210</v>
      </c>
      <c r="H271" s="59">
        <v>1.79</v>
      </c>
      <c r="I271" s="60">
        <f t="shared" si="24"/>
        <v>148.48050000000001</v>
      </c>
      <c r="J271" s="58">
        <v>20</v>
      </c>
      <c r="K271" s="61"/>
      <c r="L271" s="62" t="str">
        <f t="shared" si="25"/>
        <v>-</v>
      </c>
      <c r="M271" s="63">
        <f t="shared" si="26"/>
        <v>0</v>
      </c>
      <c r="N271" s="64" t="s">
        <v>582</v>
      </c>
      <c r="O271" s="65">
        <v>100</v>
      </c>
      <c r="Q271" s="6"/>
    </row>
    <row r="272" spans="2:17" ht="15.75" hidden="1" customHeight="1">
      <c r="B272" s="139" t="s">
        <v>583</v>
      </c>
      <c r="C272" s="150" t="s">
        <v>41</v>
      </c>
      <c r="D272" s="141" t="s">
        <v>584</v>
      </c>
      <c r="E272" s="141" t="s">
        <v>49</v>
      </c>
      <c r="F272" s="141" t="s">
        <v>577</v>
      </c>
      <c r="G272" s="142" t="s">
        <v>210</v>
      </c>
      <c r="H272" s="143">
        <v>1.79</v>
      </c>
      <c r="I272" s="144">
        <f t="shared" si="24"/>
        <v>148.48050000000001</v>
      </c>
      <c r="J272" s="142">
        <v>20</v>
      </c>
      <c r="K272" s="145"/>
      <c r="L272" s="146" t="str">
        <f t="shared" si="25"/>
        <v>-</v>
      </c>
      <c r="M272" s="147">
        <f t="shared" si="26"/>
        <v>0</v>
      </c>
      <c r="N272" s="148" t="s">
        <v>585</v>
      </c>
      <c r="O272" s="65">
        <v>0</v>
      </c>
      <c r="Q272" s="6"/>
    </row>
    <row r="273" spans="2:17" ht="15.75" customHeight="1">
      <c r="B273" s="55" t="s">
        <v>586</v>
      </c>
      <c r="C273" s="56" t="s">
        <v>41</v>
      </c>
      <c r="D273" s="57" t="s">
        <v>587</v>
      </c>
      <c r="E273" s="57" t="s">
        <v>49</v>
      </c>
      <c r="F273" s="57" t="s">
        <v>577</v>
      </c>
      <c r="G273" s="58" t="s">
        <v>210</v>
      </c>
      <c r="H273" s="59">
        <v>1.79</v>
      </c>
      <c r="I273" s="60">
        <f t="shared" si="24"/>
        <v>148.48050000000001</v>
      </c>
      <c r="J273" s="58">
        <v>20</v>
      </c>
      <c r="K273" s="61"/>
      <c r="L273" s="62" t="str">
        <f t="shared" si="25"/>
        <v>-</v>
      </c>
      <c r="M273" s="63">
        <f t="shared" si="26"/>
        <v>0</v>
      </c>
      <c r="N273" s="64" t="s">
        <v>364</v>
      </c>
      <c r="O273" s="65" t="s">
        <v>47</v>
      </c>
      <c r="Q273" s="6"/>
    </row>
    <row r="274" spans="2:17" ht="15.75" customHeight="1">
      <c r="B274" s="55" t="s">
        <v>588</v>
      </c>
      <c r="C274" s="68" t="s">
        <v>41</v>
      </c>
      <c r="D274" s="57" t="s">
        <v>589</v>
      </c>
      <c r="E274" s="57" t="s">
        <v>312</v>
      </c>
      <c r="F274" s="57" t="s">
        <v>577</v>
      </c>
      <c r="G274" s="58" t="s">
        <v>210</v>
      </c>
      <c r="H274" s="59">
        <v>2.35</v>
      </c>
      <c r="I274" s="60">
        <f t="shared" si="24"/>
        <v>194.9325</v>
      </c>
      <c r="J274" s="58">
        <v>20</v>
      </c>
      <c r="K274" s="61"/>
      <c r="L274" s="62" t="str">
        <f t="shared" si="25"/>
        <v>-</v>
      </c>
      <c r="M274" s="63">
        <f t="shared" si="26"/>
        <v>0</v>
      </c>
      <c r="N274" s="64" t="s">
        <v>590</v>
      </c>
      <c r="O274" s="65">
        <v>60</v>
      </c>
      <c r="Q274" s="6"/>
    </row>
    <row r="275" spans="2:17" ht="15.75" customHeight="1">
      <c r="B275" s="55" t="s">
        <v>591</v>
      </c>
      <c r="C275" s="56" t="s">
        <v>41</v>
      </c>
      <c r="D275" s="57" t="s">
        <v>592</v>
      </c>
      <c r="E275" s="57" t="s">
        <v>49</v>
      </c>
      <c r="F275" s="57" t="s">
        <v>577</v>
      </c>
      <c r="G275" s="58" t="s">
        <v>210</v>
      </c>
      <c r="H275" s="59">
        <v>1.79</v>
      </c>
      <c r="I275" s="60">
        <f t="shared" si="24"/>
        <v>148.48050000000001</v>
      </c>
      <c r="J275" s="58">
        <v>20</v>
      </c>
      <c r="K275" s="61"/>
      <c r="L275" s="62" t="str">
        <f t="shared" si="25"/>
        <v>-</v>
      </c>
      <c r="M275" s="63">
        <f t="shared" si="26"/>
        <v>0</v>
      </c>
      <c r="N275" s="64" t="s">
        <v>511</v>
      </c>
      <c r="O275" s="65" t="s">
        <v>47</v>
      </c>
      <c r="Q275" s="6"/>
    </row>
    <row r="276" spans="2:17" s="67" customFormat="1" ht="15.75" customHeight="1">
      <c r="B276" s="55" t="s">
        <v>593</v>
      </c>
      <c r="C276" s="56" t="s">
        <v>41</v>
      </c>
      <c r="D276" s="57" t="s">
        <v>594</v>
      </c>
      <c r="E276" s="57" t="s">
        <v>49</v>
      </c>
      <c r="F276" s="57" t="s">
        <v>577</v>
      </c>
      <c r="G276" s="58" t="s">
        <v>210</v>
      </c>
      <c r="H276" s="59">
        <v>1.79</v>
      </c>
      <c r="I276" s="60">
        <f t="shared" si="24"/>
        <v>148.48050000000001</v>
      </c>
      <c r="J276" s="58">
        <v>20</v>
      </c>
      <c r="K276" s="61"/>
      <c r="L276" s="62" t="str">
        <f t="shared" si="25"/>
        <v>-</v>
      </c>
      <c r="M276" s="63">
        <f t="shared" si="26"/>
        <v>0</v>
      </c>
      <c r="N276" s="64" t="s">
        <v>223</v>
      </c>
      <c r="O276" s="65" t="s">
        <v>47</v>
      </c>
      <c r="P276" s="6"/>
      <c r="Q276" s="6"/>
    </row>
    <row r="277" spans="2:17" s="67" customFormat="1" ht="15.75" hidden="1" customHeight="1">
      <c r="B277" s="139" t="s">
        <v>595</v>
      </c>
      <c r="C277" s="150" t="s">
        <v>41</v>
      </c>
      <c r="D277" s="141" t="s">
        <v>596</v>
      </c>
      <c r="E277" s="141" t="s">
        <v>49</v>
      </c>
      <c r="F277" s="141" t="s">
        <v>577</v>
      </c>
      <c r="G277" s="142" t="s">
        <v>210</v>
      </c>
      <c r="H277" s="143">
        <v>1.79</v>
      </c>
      <c r="I277" s="144">
        <f t="shared" si="24"/>
        <v>148.48050000000001</v>
      </c>
      <c r="J277" s="142">
        <v>20</v>
      </c>
      <c r="K277" s="145"/>
      <c r="L277" s="146" t="str">
        <f t="shared" si="25"/>
        <v>-</v>
      </c>
      <c r="M277" s="147">
        <f t="shared" si="26"/>
        <v>0</v>
      </c>
      <c r="N277" s="148" t="s">
        <v>52</v>
      </c>
      <c r="O277" s="65">
        <v>0</v>
      </c>
      <c r="P277" s="6"/>
      <c r="Q277" s="6"/>
    </row>
    <row r="278" spans="2:17" ht="15.75" customHeight="1">
      <c r="B278" s="55" t="s">
        <v>597</v>
      </c>
      <c r="C278" s="56" t="s">
        <v>41</v>
      </c>
      <c r="D278" s="57" t="s">
        <v>598</v>
      </c>
      <c r="E278" s="57" t="s">
        <v>49</v>
      </c>
      <c r="F278" s="57" t="s">
        <v>577</v>
      </c>
      <c r="G278" s="58" t="s">
        <v>210</v>
      </c>
      <c r="H278" s="59">
        <v>1.79</v>
      </c>
      <c r="I278" s="60">
        <f t="shared" si="24"/>
        <v>148.48050000000001</v>
      </c>
      <c r="J278" s="58">
        <v>20</v>
      </c>
      <c r="K278" s="61"/>
      <c r="L278" s="62" t="str">
        <f t="shared" si="25"/>
        <v>-</v>
      </c>
      <c r="M278" s="63">
        <f t="shared" si="26"/>
        <v>0</v>
      </c>
      <c r="N278" s="64" t="s">
        <v>599</v>
      </c>
      <c r="O278" s="65" t="s">
        <v>47</v>
      </c>
      <c r="Q278" s="6"/>
    </row>
    <row r="279" spans="2:17" ht="15.75" customHeight="1">
      <c r="B279" s="55" t="s">
        <v>600</v>
      </c>
      <c r="C279" s="56" t="s">
        <v>41</v>
      </c>
      <c r="D279" s="57" t="s">
        <v>601</v>
      </c>
      <c r="E279" s="57" t="s">
        <v>49</v>
      </c>
      <c r="F279" s="57" t="s">
        <v>577</v>
      </c>
      <c r="G279" s="58" t="s">
        <v>210</v>
      </c>
      <c r="H279" s="59">
        <v>1.79</v>
      </c>
      <c r="I279" s="60">
        <f t="shared" si="24"/>
        <v>148.48050000000001</v>
      </c>
      <c r="J279" s="58">
        <v>20</v>
      </c>
      <c r="K279" s="61"/>
      <c r="L279" s="62" t="str">
        <f t="shared" si="25"/>
        <v>-</v>
      </c>
      <c r="M279" s="63">
        <f t="shared" si="26"/>
        <v>0</v>
      </c>
      <c r="N279" s="64" t="s">
        <v>602</v>
      </c>
      <c r="O279" s="65">
        <v>20</v>
      </c>
      <c r="Q279" s="6"/>
    </row>
    <row r="280" spans="2:17" ht="15.75" hidden="1" customHeight="1">
      <c r="B280" s="139" t="s">
        <v>603</v>
      </c>
      <c r="C280" s="150" t="s">
        <v>41</v>
      </c>
      <c r="D280" s="141" t="s">
        <v>604</v>
      </c>
      <c r="E280" s="141" t="s">
        <v>49</v>
      </c>
      <c r="F280" s="141" t="s">
        <v>577</v>
      </c>
      <c r="G280" s="142" t="s">
        <v>210</v>
      </c>
      <c r="H280" s="143">
        <v>1.79</v>
      </c>
      <c r="I280" s="144">
        <f t="shared" si="24"/>
        <v>148.48050000000001</v>
      </c>
      <c r="J280" s="142">
        <v>20</v>
      </c>
      <c r="K280" s="145"/>
      <c r="L280" s="146" t="str">
        <f t="shared" si="25"/>
        <v>-</v>
      </c>
      <c r="M280" s="147">
        <f t="shared" si="26"/>
        <v>0</v>
      </c>
      <c r="N280" s="148" t="s">
        <v>602</v>
      </c>
      <c r="O280" s="65">
        <v>0</v>
      </c>
      <c r="Q280" s="6"/>
    </row>
    <row r="281" spans="2:17" ht="15.75" customHeight="1">
      <c r="B281" s="55" t="s">
        <v>605</v>
      </c>
      <c r="C281" s="68" t="s">
        <v>41</v>
      </c>
      <c r="D281" s="57" t="s">
        <v>606</v>
      </c>
      <c r="E281" s="57" t="s">
        <v>49</v>
      </c>
      <c r="F281" s="57" t="s">
        <v>577</v>
      </c>
      <c r="G281" s="58" t="s">
        <v>210</v>
      </c>
      <c r="H281" s="59">
        <v>1.79</v>
      </c>
      <c r="I281" s="60">
        <f t="shared" si="24"/>
        <v>148.48050000000001</v>
      </c>
      <c r="J281" s="58">
        <v>20</v>
      </c>
      <c r="K281" s="61"/>
      <c r="L281" s="62" t="str">
        <f t="shared" si="25"/>
        <v>-</v>
      </c>
      <c r="M281" s="63">
        <f t="shared" si="26"/>
        <v>0</v>
      </c>
      <c r="N281" s="64" t="s">
        <v>218</v>
      </c>
      <c r="O281" s="65" t="s">
        <v>47</v>
      </c>
      <c r="Q281" s="6"/>
    </row>
    <row r="282" spans="2:17" ht="15.75" customHeight="1">
      <c r="B282" s="55" t="s">
        <v>607</v>
      </c>
      <c r="C282" s="68" t="s">
        <v>41</v>
      </c>
      <c r="D282" s="57" t="s">
        <v>608</v>
      </c>
      <c r="E282" s="57" t="s">
        <v>49</v>
      </c>
      <c r="F282" s="57" t="s">
        <v>577</v>
      </c>
      <c r="G282" s="58" t="s">
        <v>210</v>
      </c>
      <c r="H282" s="59">
        <v>1.79</v>
      </c>
      <c r="I282" s="60">
        <f t="shared" si="24"/>
        <v>148.48050000000001</v>
      </c>
      <c r="J282" s="58">
        <v>20</v>
      </c>
      <c r="K282" s="61"/>
      <c r="L282" s="62" t="str">
        <f t="shared" si="25"/>
        <v>-</v>
      </c>
      <c r="M282" s="63">
        <f t="shared" si="26"/>
        <v>0</v>
      </c>
      <c r="N282" s="64" t="s">
        <v>218</v>
      </c>
      <c r="O282" s="65" t="s">
        <v>47</v>
      </c>
      <c r="Q282" s="6"/>
    </row>
    <row r="283" spans="2:17" ht="15.75" customHeight="1">
      <c r="B283" s="55" t="s">
        <v>609</v>
      </c>
      <c r="C283" s="56" t="s">
        <v>41</v>
      </c>
      <c r="D283" s="57" t="s">
        <v>610</v>
      </c>
      <c r="E283" s="57" t="s">
        <v>49</v>
      </c>
      <c r="F283" s="57" t="s">
        <v>577</v>
      </c>
      <c r="G283" s="58" t="s">
        <v>210</v>
      </c>
      <c r="H283" s="59">
        <v>1.79</v>
      </c>
      <c r="I283" s="60">
        <f t="shared" si="24"/>
        <v>148.48050000000001</v>
      </c>
      <c r="J283" s="58">
        <v>20</v>
      </c>
      <c r="K283" s="61"/>
      <c r="L283" s="62" t="str">
        <f t="shared" si="25"/>
        <v>-</v>
      </c>
      <c r="M283" s="63">
        <f t="shared" si="26"/>
        <v>0</v>
      </c>
      <c r="N283" s="64" t="s">
        <v>46</v>
      </c>
      <c r="O283" s="65" t="s">
        <v>47</v>
      </c>
      <c r="Q283" s="6"/>
    </row>
    <row r="284" spans="2:17" ht="15.75" customHeight="1">
      <c r="B284" s="55" t="s">
        <v>611</v>
      </c>
      <c r="C284" s="68" t="s">
        <v>41</v>
      </c>
      <c r="D284" s="57" t="s">
        <v>612</v>
      </c>
      <c r="E284" s="57" t="s">
        <v>49</v>
      </c>
      <c r="F284" s="57" t="s">
        <v>577</v>
      </c>
      <c r="G284" s="58" t="s">
        <v>210</v>
      </c>
      <c r="H284" s="59">
        <v>1.79</v>
      </c>
      <c r="I284" s="60">
        <f t="shared" si="24"/>
        <v>148.48050000000001</v>
      </c>
      <c r="J284" s="58">
        <v>20</v>
      </c>
      <c r="K284" s="61"/>
      <c r="L284" s="62" t="str">
        <f t="shared" si="25"/>
        <v>-</v>
      </c>
      <c r="M284" s="63">
        <f t="shared" si="26"/>
        <v>0</v>
      </c>
      <c r="N284" s="64" t="s">
        <v>46</v>
      </c>
      <c r="O284" s="65">
        <v>20</v>
      </c>
      <c r="Q284" s="6"/>
    </row>
    <row r="285" spans="2:17" ht="15.75" hidden="1" customHeight="1">
      <c r="B285" s="139" t="s">
        <v>613</v>
      </c>
      <c r="C285" s="140" t="s">
        <v>41</v>
      </c>
      <c r="D285" s="141" t="s">
        <v>614</v>
      </c>
      <c r="E285" s="141" t="s">
        <v>49</v>
      </c>
      <c r="F285" s="141" t="s">
        <v>577</v>
      </c>
      <c r="G285" s="142" t="s">
        <v>210</v>
      </c>
      <c r="H285" s="143">
        <v>1.79</v>
      </c>
      <c r="I285" s="144">
        <f t="shared" si="24"/>
        <v>148.48050000000001</v>
      </c>
      <c r="J285" s="142">
        <v>20</v>
      </c>
      <c r="K285" s="145"/>
      <c r="L285" s="146" t="str">
        <f t="shared" si="25"/>
        <v>-</v>
      </c>
      <c r="M285" s="147">
        <f t="shared" si="26"/>
        <v>0</v>
      </c>
      <c r="N285" s="148" t="s">
        <v>615</v>
      </c>
      <c r="O285" s="65">
        <v>0</v>
      </c>
      <c r="Q285" s="6"/>
    </row>
    <row r="286" spans="2:17" ht="15.75" hidden="1" customHeight="1">
      <c r="B286" s="139" t="s">
        <v>616</v>
      </c>
      <c r="C286" s="150" t="s">
        <v>41</v>
      </c>
      <c r="D286" s="141" t="s">
        <v>617</v>
      </c>
      <c r="E286" s="141" t="s">
        <v>49</v>
      </c>
      <c r="F286" s="141" t="s">
        <v>577</v>
      </c>
      <c r="G286" s="142" t="s">
        <v>210</v>
      </c>
      <c r="H286" s="143">
        <v>1.79</v>
      </c>
      <c r="I286" s="144">
        <f t="shared" si="24"/>
        <v>148.48050000000001</v>
      </c>
      <c r="J286" s="142">
        <v>20</v>
      </c>
      <c r="K286" s="145"/>
      <c r="L286" s="146" t="str">
        <f t="shared" si="25"/>
        <v>-</v>
      </c>
      <c r="M286" s="147">
        <f t="shared" si="26"/>
        <v>0</v>
      </c>
      <c r="N286" s="148" t="s">
        <v>211</v>
      </c>
      <c r="O286" s="65">
        <v>0</v>
      </c>
      <c r="Q286" s="6"/>
    </row>
    <row r="287" spans="2:17" ht="15.75" hidden="1" customHeight="1">
      <c r="B287" s="139" t="s">
        <v>618</v>
      </c>
      <c r="C287" s="150" t="s">
        <v>41</v>
      </c>
      <c r="D287" s="141" t="s">
        <v>619</v>
      </c>
      <c r="E287" s="141" t="s">
        <v>49</v>
      </c>
      <c r="F287" s="141" t="s">
        <v>577</v>
      </c>
      <c r="G287" s="142" t="s">
        <v>210</v>
      </c>
      <c r="H287" s="143">
        <v>1.79</v>
      </c>
      <c r="I287" s="144">
        <f t="shared" si="24"/>
        <v>148.48050000000001</v>
      </c>
      <c r="J287" s="142">
        <v>20</v>
      </c>
      <c r="K287" s="145"/>
      <c r="L287" s="146" t="str">
        <f t="shared" si="25"/>
        <v>-</v>
      </c>
      <c r="M287" s="147">
        <f t="shared" si="26"/>
        <v>0</v>
      </c>
      <c r="N287" s="148" t="s">
        <v>46</v>
      </c>
      <c r="O287" s="65">
        <v>0</v>
      </c>
      <c r="Q287" s="6"/>
    </row>
    <row r="288" spans="2:17" ht="15.75" hidden="1" customHeight="1">
      <c r="B288" s="139" t="s">
        <v>620</v>
      </c>
      <c r="C288" s="140" t="s">
        <v>41</v>
      </c>
      <c r="D288" s="141" t="s">
        <v>621</v>
      </c>
      <c r="E288" s="141" t="s">
        <v>49</v>
      </c>
      <c r="F288" s="141" t="s">
        <v>577</v>
      </c>
      <c r="G288" s="142" t="s">
        <v>210</v>
      </c>
      <c r="H288" s="143">
        <v>1.79</v>
      </c>
      <c r="I288" s="144">
        <f t="shared" si="24"/>
        <v>148.48050000000001</v>
      </c>
      <c r="J288" s="142">
        <v>20</v>
      </c>
      <c r="K288" s="145"/>
      <c r="L288" s="146" t="str">
        <f t="shared" si="25"/>
        <v>-</v>
      </c>
      <c r="M288" s="147">
        <f t="shared" si="26"/>
        <v>0</v>
      </c>
      <c r="N288" s="148" t="s">
        <v>622</v>
      </c>
      <c r="O288" s="65">
        <v>0</v>
      </c>
      <c r="Q288" s="6"/>
    </row>
    <row r="289" spans="2:17" ht="15.75" hidden="1" customHeight="1">
      <c r="B289" s="139" t="s">
        <v>623</v>
      </c>
      <c r="C289" s="140" t="s">
        <v>41</v>
      </c>
      <c r="D289" s="141" t="s">
        <v>624</v>
      </c>
      <c r="E289" s="141" t="s">
        <v>312</v>
      </c>
      <c r="F289" s="141" t="s">
        <v>577</v>
      </c>
      <c r="G289" s="142" t="s">
        <v>210</v>
      </c>
      <c r="H289" s="143">
        <v>2.35</v>
      </c>
      <c r="I289" s="144">
        <f t="shared" si="24"/>
        <v>194.9325</v>
      </c>
      <c r="J289" s="142">
        <v>20</v>
      </c>
      <c r="K289" s="145"/>
      <c r="L289" s="146" t="str">
        <f t="shared" si="25"/>
        <v>-</v>
      </c>
      <c r="M289" s="147">
        <f t="shared" si="26"/>
        <v>0</v>
      </c>
      <c r="N289" s="148" t="s">
        <v>625</v>
      </c>
      <c r="O289" s="65">
        <v>0</v>
      </c>
      <c r="Q289" s="6"/>
    </row>
    <row r="290" spans="2:17" ht="15.75" hidden="1" customHeight="1">
      <c r="B290" s="139" t="s">
        <v>688</v>
      </c>
      <c r="C290" s="140" t="s">
        <v>41</v>
      </c>
      <c r="D290" s="141" t="s">
        <v>291</v>
      </c>
      <c r="E290" s="141" t="s">
        <v>49</v>
      </c>
      <c r="F290" s="141" t="s">
        <v>577</v>
      </c>
      <c r="G290" s="142" t="s">
        <v>210</v>
      </c>
      <c r="H290" s="143">
        <v>1.79</v>
      </c>
      <c r="I290" s="144">
        <f t="shared" si="24"/>
        <v>148.48050000000001</v>
      </c>
      <c r="J290" s="142">
        <v>20</v>
      </c>
      <c r="K290" s="145"/>
      <c r="L290" s="146" t="str">
        <f t="shared" si="25"/>
        <v>-</v>
      </c>
      <c r="M290" s="147">
        <f t="shared" ref="M290" si="27">H290*K290</f>
        <v>0</v>
      </c>
      <c r="N290" s="148" t="s">
        <v>223</v>
      </c>
      <c r="O290" s="65">
        <v>0</v>
      </c>
      <c r="Q290" s="6"/>
    </row>
    <row r="291" spans="2:17" ht="15.75" customHeight="1">
      <c r="B291" s="55" t="s">
        <v>626</v>
      </c>
      <c r="C291" s="56" t="s">
        <v>41</v>
      </c>
      <c r="D291" s="57" t="s">
        <v>627</v>
      </c>
      <c r="E291" s="57" t="s">
        <v>49</v>
      </c>
      <c r="F291" s="57" t="s">
        <v>577</v>
      </c>
      <c r="G291" s="58" t="s">
        <v>210</v>
      </c>
      <c r="H291" s="59">
        <v>1.79</v>
      </c>
      <c r="I291" s="60">
        <f t="shared" si="24"/>
        <v>148.48050000000001</v>
      </c>
      <c r="J291" s="58">
        <v>20</v>
      </c>
      <c r="K291" s="61"/>
      <c r="L291" s="62" t="str">
        <f t="shared" si="25"/>
        <v>-</v>
      </c>
      <c r="M291" s="63">
        <f t="shared" si="26"/>
        <v>0</v>
      </c>
      <c r="N291" s="64" t="s">
        <v>107</v>
      </c>
      <c r="O291" s="65">
        <v>40</v>
      </c>
      <c r="Q291" s="6"/>
    </row>
    <row r="292" spans="2:17" ht="15.75" customHeight="1">
      <c r="B292" s="55" t="s">
        <v>628</v>
      </c>
      <c r="C292" s="56" t="s">
        <v>41</v>
      </c>
      <c r="D292" s="57" t="s">
        <v>629</v>
      </c>
      <c r="E292" s="57" t="s">
        <v>49</v>
      </c>
      <c r="F292" s="57" t="s">
        <v>577</v>
      </c>
      <c r="G292" s="58" t="s">
        <v>210</v>
      </c>
      <c r="H292" s="59">
        <v>1.79</v>
      </c>
      <c r="I292" s="60">
        <f t="shared" si="24"/>
        <v>148.48050000000001</v>
      </c>
      <c r="J292" s="58">
        <v>20</v>
      </c>
      <c r="K292" s="61"/>
      <c r="L292" s="62" t="str">
        <f t="shared" si="25"/>
        <v>-</v>
      </c>
      <c r="M292" s="63">
        <f t="shared" si="26"/>
        <v>0</v>
      </c>
      <c r="N292" s="64" t="s">
        <v>107</v>
      </c>
      <c r="O292" s="65" t="s">
        <v>47</v>
      </c>
      <c r="Q292" s="6"/>
    </row>
    <row r="293" spans="2:17" ht="15.75" hidden="1" customHeight="1">
      <c r="B293" s="139" t="s">
        <v>630</v>
      </c>
      <c r="C293" s="150" t="s">
        <v>41</v>
      </c>
      <c r="D293" s="141" t="s">
        <v>631</v>
      </c>
      <c r="E293" s="141" t="s">
        <v>49</v>
      </c>
      <c r="F293" s="141" t="s">
        <v>577</v>
      </c>
      <c r="G293" s="142" t="s">
        <v>210</v>
      </c>
      <c r="H293" s="143">
        <v>1.79</v>
      </c>
      <c r="I293" s="144">
        <f t="shared" si="24"/>
        <v>148.48050000000001</v>
      </c>
      <c r="J293" s="142">
        <v>20</v>
      </c>
      <c r="K293" s="145"/>
      <c r="L293" s="146" t="str">
        <f t="shared" si="25"/>
        <v>-</v>
      </c>
      <c r="M293" s="147">
        <f t="shared" si="26"/>
        <v>0</v>
      </c>
      <c r="N293" s="148" t="s">
        <v>615</v>
      </c>
      <c r="O293" s="65">
        <v>0</v>
      </c>
      <c r="Q293" s="6"/>
    </row>
    <row r="294" spans="2:17" ht="15.75" customHeight="1">
      <c r="B294" s="55" t="s">
        <v>632</v>
      </c>
      <c r="C294" s="56" t="s">
        <v>41</v>
      </c>
      <c r="D294" s="57" t="s">
        <v>633</v>
      </c>
      <c r="E294" s="57" t="s">
        <v>49</v>
      </c>
      <c r="F294" s="57" t="s">
        <v>577</v>
      </c>
      <c r="G294" s="58" t="s">
        <v>210</v>
      </c>
      <c r="H294" s="59">
        <v>1.79</v>
      </c>
      <c r="I294" s="60">
        <f t="shared" si="24"/>
        <v>148.48050000000001</v>
      </c>
      <c r="J294" s="58">
        <v>20</v>
      </c>
      <c r="K294" s="61"/>
      <c r="L294" s="62" t="str">
        <f t="shared" si="25"/>
        <v>-</v>
      </c>
      <c r="M294" s="63">
        <f t="shared" si="26"/>
        <v>0</v>
      </c>
      <c r="N294" s="64" t="s">
        <v>52</v>
      </c>
      <c r="O294" s="65" t="s">
        <v>47</v>
      </c>
      <c r="Q294" s="6"/>
    </row>
    <row r="295" spans="2:17" s="67" customFormat="1" ht="15.75" customHeight="1">
      <c r="B295" s="55" t="s">
        <v>634</v>
      </c>
      <c r="C295" s="56" t="s">
        <v>41</v>
      </c>
      <c r="D295" s="57" t="s">
        <v>635</v>
      </c>
      <c r="E295" s="57" t="s">
        <v>49</v>
      </c>
      <c r="F295" s="57" t="s">
        <v>577</v>
      </c>
      <c r="G295" s="58" t="s">
        <v>210</v>
      </c>
      <c r="H295" s="59">
        <v>1.79</v>
      </c>
      <c r="I295" s="60">
        <f t="shared" si="24"/>
        <v>148.48050000000001</v>
      </c>
      <c r="J295" s="58">
        <v>20</v>
      </c>
      <c r="K295" s="61"/>
      <c r="L295" s="62" t="str">
        <f t="shared" si="25"/>
        <v>-</v>
      </c>
      <c r="M295" s="63">
        <f t="shared" si="26"/>
        <v>0</v>
      </c>
      <c r="N295" s="64" t="s">
        <v>452</v>
      </c>
      <c r="O295" s="65" t="s">
        <v>47</v>
      </c>
      <c r="P295" s="6"/>
      <c r="Q295" s="6"/>
    </row>
    <row r="296" spans="2:17" ht="15.75" customHeight="1">
      <c r="B296" s="49"/>
      <c r="C296" s="48" t="s">
        <v>636</v>
      </c>
      <c r="D296" s="49"/>
      <c r="E296" s="49"/>
      <c r="F296" s="49"/>
      <c r="G296" s="50"/>
      <c r="H296" s="51"/>
      <c r="I296" s="51"/>
      <c r="J296" s="52"/>
      <c r="K296" s="52"/>
      <c r="L296" s="52"/>
      <c r="M296" s="53"/>
      <c r="N296" s="54"/>
      <c r="O296" s="65"/>
      <c r="Q296" s="6"/>
    </row>
    <row r="297" spans="2:17" ht="15.75" customHeight="1">
      <c r="B297" s="55" t="s">
        <v>637</v>
      </c>
      <c r="C297" s="68" t="s">
        <v>41</v>
      </c>
      <c r="D297" s="77" t="s">
        <v>638</v>
      </c>
      <c r="E297" s="57" t="s">
        <v>49</v>
      </c>
      <c r="F297" s="77" t="s">
        <v>639</v>
      </c>
      <c r="G297" s="58" t="s">
        <v>210</v>
      </c>
      <c r="H297" s="59">
        <v>1.79</v>
      </c>
      <c r="I297" s="60">
        <f>H297*$L$8</f>
        <v>148.48050000000001</v>
      </c>
      <c r="J297" s="58">
        <v>20</v>
      </c>
      <c r="K297" s="61"/>
      <c r="L297" s="62" t="str">
        <f>IF(K297="","-",K297/250)</f>
        <v>-</v>
      </c>
      <c r="M297" s="63">
        <f>H297*K297</f>
        <v>0</v>
      </c>
      <c r="N297" s="64" t="s">
        <v>211</v>
      </c>
      <c r="O297" s="65" t="s">
        <v>47</v>
      </c>
      <c r="Q297" s="6"/>
    </row>
    <row r="298" spans="2:17" ht="15.75" customHeight="1">
      <c r="B298" s="49"/>
      <c r="C298" s="48" t="s">
        <v>640</v>
      </c>
      <c r="D298" s="49"/>
      <c r="E298" s="49"/>
      <c r="F298" s="49"/>
      <c r="G298" s="50"/>
      <c r="H298" s="51"/>
      <c r="I298" s="51"/>
      <c r="J298" s="52"/>
      <c r="K298" s="52"/>
      <c r="L298" s="52"/>
      <c r="M298" s="53"/>
      <c r="N298" s="54"/>
      <c r="O298" s="65"/>
      <c r="Q298" s="6"/>
    </row>
    <row r="299" spans="2:17" ht="15.75" customHeight="1">
      <c r="B299" s="55" t="s">
        <v>641</v>
      </c>
      <c r="C299" s="56" t="s">
        <v>41</v>
      </c>
      <c r="D299" s="57" t="s">
        <v>225</v>
      </c>
      <c r="E299" s="57" t="s">
        <v>49</v>
      </c>
      <c r="F299" s="57" t="s">
        <v>226</v>
      </c>
      <c r="G299" s="58" t="s">
        <v>210</v>
      </c>
      <c r="H299" s="59">
        <v>1.79</v>
      </c>
      <c r="I299" s="60">
        <f t="shared" ref="I299:I313" si="28">H299*$L$8</f>
        <v>148.48050000000001</v>
      </c>
      <c r="J299" s="58">
        <v>20</v>
      </c>
      <c r="K299" s="61"/>
      <c r="L299" s="62" t="str">
        <f t="shared" ref="L299:L313" si="29">IF(K299="","-",K299/250)</f>
        <v>-</v>
      </c>
      <c r="M299" s="63">
        <f t="shared" ref="M299:M313" si="30">H299*K299</f>
        <v>0</v>
      </c>
      <c r="N299" s="64" t="s">
        <v>227</v>
      </c>
      <c r="O299" s="65" t="s">
        <v>47</v>
      </c>
      <c r="Q299" s="6"/>
    </row>
    <row r="300" spans="2:17" ht="15.75" customHeight="1">
      <c r="B300" s="55" t="s">
        <v>642</v>
      </c>
      <c r="C300" s="68" t="s">
        <v>41</v>
      </c>
      <c r="D300" s="57" t="s">
        <v>643</v>
      </c>
      <c r="E300" s="57" t="s">
        <v>312</v>
      </c>
      <c r="F300" s="57" t="s">
        <v>226</v>
      </c>
      <c r="G300" s="58" t="s">
        <v>210</v>
      </c>
      <c r="H300" s="59">
        <v>2.35</v>
      </c>
      <c r="I300" s="60">
        <f t="shared" si="28"/>
        <v>194.9325</v>
      </c>
      <c r="J300" s="58">
        <v>20</v>
      </c>
      <c r="K300" s="61"/>
      <c r="L300" s="62" t="str">
        <f t="shared" si="29"/>
        <v>-</v>
      </c>
      <c r="M300" s="63">
        <f t="shared" si="30"/>
        <v>0</v>
      </c>
      <c r="N300" s="64" t="s">
        <v>644</v>
      </c>
      <c r="O300" s="65" t="s">
        <v>47</v>
      </c>
      <c r="Q300" s="6"/>
    </row>
    <row r="301" spans="2:17" ht="15.75" customHeight="1">
      <c r="B301" s="55" t="s">
        <v>645</v>
      </c>
      <c r="C301" s="68" t="s">
        <v>41</v>
      </c>
      <c r="D301" s="57" t="s">
        <v>646</v>
      </c>
      <c r="E301" s="57" t="s">
        <v>49</v>
      </c>
      <c r="F301" s="57" t="s">
        <v>226</v>
      </c>
      <c r="G301" s="58" t="s">
        <v>210</v>
      </c>
      <c r="H301" s="59">
        <v>1.79</v>
      </c>
      <c r="I301" s="60">
        <f t="shared" si="28"/>
        <v>148.48050000000001</v>
      </c>
      <c r="J301" s="58">
        <v>20</v>
      </c>
      <c r="K301" s="61"/>
      <c r="L301" s="62" t="str">
        <f t="shared" si="29"/>
        <v>-</v>
      </c>
      <c r="M301" s="63">
        <f t="shared" si="30"/>
        <v>0</v>
      </c>
      <c r="N301" s="64" t="s">
        <v>46</v>
      </c>
      <c r="O301" s="65" t="s">
        <v>47</v>
      </c>
      <c r="Q301" s="6"/>
    </row>
    <row r="302" spans="2:17" ht="15.75" customHeight="1">
      <c r="B302" s="55" t="s">
        <v>647</v>
      </c>
      <c r="C302" s="56" t="s">
        <v>41</v>
      </c>
      <c r="D302" s="57" t="s">
        <v>648</v>
      </c>
      <c r="E302" s="57" t="s">
        <v>312</v>
      </c>
      <c r="F302" s="57" t="s">
        <v>226</v>
      </c>
      <c r="G302" s="58" t="s">
        <v>210</v>
      </c>
      <c r="H302" s="59">
        <v>2.35</v>
      </c>
      <c r="I302" s="60">
        <f t="shared" si="28"/>
        <v>194.9325</v>
      </c>
      <c r="J302" s="58">
        <v>20</v>
      </c>
      <c r="K302" s="61"/>
      <c r="L302" s="62" t="str">
        <f t="shared" si="29"/>
        <v>-</v>
      </c>
      <c r="M302" s="63">
        <f t="shared" si="30"/>
        <v>0</v>
      </c>
      <c r="N302" s="64" t="s">
        <v>615</v>
      </c>
      <c r="O302" s="65" t="s">
        <v>47</v>
      </c>
      <c r="Q302" s="6"/>
    </row>
    <row r="303" spans="2:17" s="67" customFormat="1" ht="15.75" hidden="1" customHeight="1">
      <c r="B303" s="139" t="s">
        <v>649</v>
      </c>
      <c r="C303" s="140" t="s">
        <v>41</v>
      </c>
      <c r="D303" s="141" t="s">
        <v>255</v>
      </c>
      <c r="E303" s="141" t="s">
        <v>312</v>
      </c>
      <c r="F303" s="141" t="s">
        <v>226</v>
      </c>
      <c r="G303" s="142" t="s">
        <v>210</v>
      </c>
      <c r="H303" s="143">
        <v>2.35</v>
      </c>
      <c r="I303" s="144">
        <f t="shared" si="28"/>
        <v>194.9325</v>
      </c>
      <c r="J303" s="142">
        <v>20</v>
      </c>
      <c r="K303" s="145"/>
      <c r="L303" s="146" t="str">
        <f t="shared" si="29"/>
        <v>-</v>
      </c>
      <c r="M303" s="147">
        <f t="shared" si="30"/>
        <v>0</v>
      </c>
      <c r="N303" s="148" t="s">
        <v>256</v>
      </c>
      <c r="O303" s="65">
        <v>0</v>
      </c>
      <c r="P303" s="6"/>
      <c r="Q303" s="6"/>
    </row>
    <row r="304" spans="2:17" ht="15.75" hidden="1" customHeight="1">
      <c r="B304" s="139" t="s">
        <v>650</v>
      </c>
      <c r="C304" s="140" t="s">
        <v>41</v>
      </c>
      <c r="D304" s="141" t="s">
        <v>651</v>
      </c>
      <c r="E304" s="141" t="s">
        <v>312</v>
      </c>
      <c r="F304" s="141" t="s">
        <v>226</v>
      </c>
      <c r="G304" s="142" t="s">
        <v>210</v>
      </c>
      <c r="H304" s="143">
        <v>2.35</v>
      </c>
      <c r="I304" s="144">
        <f t="shared" si="28"/>
        <v>194.9325</v>
      </c>
      <c r="J304" s="142">
        <v>20</v>
      </c>
      <c r="K304" s="145"/>
      <c r="L304" s="146" t="str">
        <f t="shared" si="29"/>
        <v>-</v>
      </c>
      <c r="M304" s="147">
        <f t="shared" si="30"/>
        <v>0</v>
      </c>
      <c r="N304" s="148" t="s">
        <v>652</v>
      </c>
      <c r="O304" s="65">
        <v>0</v>
      </c>
      <c r="Q304" s="6"/>
    </row>
    <row r="305" spans="2:17" ht="15.75" customHeight="1">
      <c r="B305" s="55" t="s">
        <v>653</v>
      </c>
      <c r="C305" s="68" t="s">
        <v>41</v>
      </c>
      <c r="D305" s="57" t="s">
        <v>654</v>
      </c>
      <c r="E305" s="57" t="s">
        <v>49</v>
      </c>
      <c r="F305" s="57" t="s">
        <v>226</v>
      </c>
      <c r="G305" s="58" t="s">
        <v>210</v>
      </c>
      <c r="H305" s="59">
        <v>1.79</v>
      </c>
      <c r="I305" s="60">
        <f t="shared" si="28"/>
        <v>148.48050000000001</v>
      </c>
      <c r="J305" s="58">
        <v>20</v>
      </c>
      <c r="K305" s="61"/>
      <c r="L305" s="62" t="str">
        <f t="shared" si="29"/>
        <v>-</v>
      </c>
      <c r="M305" s="63">
        <f t="shared" si="30"/>
        <v>0</v>
      </c>
      <c r="N305" s="64" t="s">
        <v>452</v>
      </c>
      <c r="O305" s="65">
        <v>100</v>
      </c>
      <c r="Q305" s="6"/>
    </row>
    <row r="306" spans="2:17" ht="15.75" customHeight="1">
      <c r="B306" s="55" t="s">
        <v>655</v>
      </c>
      <c r="C306" s="56" t="s">
        <v>41</v>
      </c>
      <c r="D306" s="57" t="s">
        <v>289</v>
      </c>
      <c r="E306" s="57" t="s">
        <v>312</v>
      </c>
      <c r="F306" s="57" t="s">
        <v>226</v>
      </c>
      <c r="G306" s="58" t="s">
        <v>210</v>
      </c>
      <c r="H306" s="59">
        <v>2.35</v>
      </c>
      <c r="I306" s="60">
        <f t="shared" si="28"/>
        <v>194.9325</v>
      </c>
      <c r="J306" s="58">
        <v>20</v>
      </c>
      <c r="K306" s="61"/>
      <c r="L306" s="62" t="str">
        <f t="shared" si="29"/>
        <v>-</v>
      </c>
      <c r="M306" s="63">
        <f t="shared" si="30"/>
        <v>0</v>
      </c>
      <c r="N306" s="64" t="s">
        <v>52</v>
      </c>
      <c r="O306" s="65">
        <v>40</v>
      </c>
      <c r="Q306" s="6"/>
    </row>
    <row r="307" spans="2:17" s="67" customFormat="1" ht="15.75" hidden="1" customHeight="1">
      <c r="B307" s="139" t="s">
        <v>656</v>
      </c>
      <c r="C307" s="140" t="s">
        <v>41</v>
      </c>
      <c r="D307" s="141" t="s">
        <v>657</v>
      </c>
      <c r="E307" s="141" t="s">
        <v>49</v>
      </c>
      <c r="F307" s="141" t="s">
        <v>226</v>
      </c>
      <c r="G307" s="142" t="s">
        <v>210</v>
      </c>
      <c r="H307" s="143">
        <v>1.79</v>
      </c>
      <c r="I307" s="144">
        <f t="shared" si="28"/>
        <v>148.48050000000001</v>
      </c>
      <c r="J307" s="142">
        <v>20</v>
      </c>
      <c r="K307" s="145"/>
      <c r="L307" s="146" t="str">
        <f t="shared" si="29"/>
        <v>-</v>
      </c>
      <c r="M307" s="147">
        <f t="shared" si="30"/>
        <v>0</v>
      </c>
      <c r="N307" s="148" t="s">
        <v>52</v>
      </c>
      <c r="O307" s="65">
        <v>0</v>
      </c>
      <c r="P307" s="6"/>
      <c r="Q307" s="6"/>
    </row>
    <row r="308" spans="2:17" ht="15.75" customHeight="1">
      <c r="B308" s="55" t="s">
        <v>658</v>
      </c>
      <c r="C308" s="56" t="s">
        <v>41</v>
      </c>
      <c r="D308" s="57" t="s">
        <v>659</v>
      </c>
      <c r="E308" s="57" t="s">
        <v>312</v>
      </c>
      <c r="F308" s="57" t="s">
        <v>226</v>
      </c>
      <c r="G308" s="58" t="s">
        <v>210</v>
      </c>
      <c r="H308" s="59">
        <v>2.35</v>
      </c>
      <c r="I308" s="60">
        <f t="shared" si="28"/>
        <v>194.9325</v>
      </c>
      <c r="J308" s="58">
        <v>20</v>
      </c>
      <c r="K308" s="61"/>
      <c r="L308" s="62" t="str">
        <f t="shared" si="29"/>
        <v>-</v>
      </c>
      <c r="M308" s="63">
        <f t="shared" si="30"/>
        <v>0</v>
      </c>
      <c r="N308" s="64" t="s">
        <v>660</v>
      </c>
      <c r="O308" s="65" t="s">
        <v>47</v>
      </c>
      <c r="Q308" s="6"/>
    </row>
    <row r="309" spans="2:17" ht="15.75" customHeight="1">
      <c r="B309" s="55" t="s">
        <v>661</v>
      </c>
      <c r="C309" s="56" t="s">
        <v>41</v>
      </c>
      <c r="D309" s="57" t="s">
        <v>301</v>
      </c>
      <c r="E309" s="57" t="s">
        <v>312</v>
      </c>
      <c r="F309" s="57" t="s">
        <v>226</v>
      </c>
      <c r="G309" s="58" t="s">
        <v>210</v>
      </c>
      <c r="H309" s="59">
        <v>2.35</v>
      </c>
      <c r="I309" s="60">
        <f t="shared" si="28"/>
        <v>194.9325</v>
      </c>
      <c r="J309" s="58">
        <v>20</v>
      </c>
      <c r="K309" s="61"/>
      <c r="L309" s="62" t="str">
        <f t="shared" si="29"/>
        <v>-</v>
      </c>
      <c r="M309" s="63">
        <f t="shared" si="30"/>
        <v>0</v>
      </c>
      <c r="N309" s="64" t="s">
        <v>107</v>
      </c>
      <c r="O309" s="65">
        <v>100</v>
      </c>
      <c r="Q309" s="6"/>
    </row>
    <row r="310" spans="2:17" s="67" customFormat="1" ht="15.75" customHeight="1">
      <c r="B310" s="55" t="s">
        <v>662</v>
      </c>
      <c r="C310" s="56" t="s">
        <v>41</v>
      </c>
      <c r="D310" s="57" t="s">
        <v>663</v>
      </c>
      <c r="E310" s="57" t="s">
        <v>49</v>
      </c>
      <c r="F310" s="57" t="s">
        <v>226</v>
      </c>
      <c r="G310" s="58" t="s">
        <v>210</v>
      </c>
      <c r="H310" s="59">
        <v>1.79</v>
      </c>
      <c r="I310" s="60">
        <f t="shared" si="28"/>
        <v>148.48050000000001</v>
      </c>
      <c r="J310" s="58">
        <v>20</v>
      </c>
      <c r="K310" s="61"/>
      <c r="L310" s="62" t="str">
        <f t="shared" si="29"/>
        <v>-</v>
      </c>
      <c r="M310" s="63">
        <f t="shared" si="30"/>
        <v>0</v>
      </c>
      <c r="N310" s="64" t="s">
        <v>235</v>
      </c>
      <c r="O310" s="65">
        <v>40</v>
      </c>
      <c r="P310" s="6"/>
      <c r="Q310" s="6"/>
    </row>
    <row r="311" spans="2:17" ht="15.75" customHeight="1">
      <c r="B311" s="55" t="s">
        <v>664</v>
      </c>
      <c r="C311" s="70" t="s">
        <v>41</v>
      </c>
      <c r="D311" s="57" t="s">
        <v>665</v>
      </c>
      <c r="E311" s="57" t="s">
        <v>49</v>
      </c>
      <c r="F311" s="57" t="s">
        <v>226</v>
      </c>
      <c r="G311" s="58" t="s">
        <v>210</v>
      </c>
      <c r="H311" s="59">
        <v>1.79</v>
      </c>
      <c r="I311" s="60">
        <f t="shared" si="28"/>
        <v>148.48050000000001</v>
      </c>
      <c r="J311" s="58">
        <v>20</v>
      </c>
      <c r="K311" s="61"/>
      <c r="L311" s="62" t="str">
        <f t="shared" si="29"/>
        <v>-</v>
      </c>
      <c r="M311" s="63">
        <f t="shared" si="30"/>
        <v>0</v>
      </c>
      <c r="N311" s="64" t="s">
        <v>666</v>
      </c>
      <c r="O311" s="65" t="s">
        <v>47</v>
      </c>
      <c r="Q311" s="6"/>
    </row>
    <row r="312" spans="2:17" ht="15.75" customHeight="1">
      <c r="B312" s="55" t="s">
        <v>667</v>
      </c>
      <c r="C312" s="56" t="s">
        <v>41</v>
      </c>
      <c r="D312" s="57" t="s">
        <v>668</v>
      </c>
      <c r="E312" s="57" t="s">
        <v>49</v>
      </c>
      <c r="F312" s="57" t="s">
        <v>226</v>
      </c>
      <c r="G312" s="58" t="s">
        <v>210</v>
      </c>
      <c r="H312" s="59">
        <v>1.79</v>
      </c>
      <c r="I312" s="60">
        <f t="shared" si="28"/>
        <v>148.48050000000001</v>
      </c>
      <c r="J312" s="58">
        <v>20</v>
      </c>
      <c r="K312" s="61"/>
      <c r="L312" s="62" t="str">
        <f t="shared" si="29"/>
        <v>-</v>
      </c>
      <c r="M312" s="63">
        <f t="shared" si="30"/>
        <v>0</v>
      </c>
      <c r="N312" s="64" t="s">
        <v>107</v>
      </c>
      <c r="O312" s="65">
        <v>40</v>
      </c>
      <c r="Q312" s="6"/>
    </row>
    <row r="313" spans="2:17" s="67" customFormat="1" ht="15.75" customHeight="1">
      <c r="B313" s="55" t="s">
        <v>669</v>
      </c>
      <c r="C313" s="56" t="s">
        <v>41</v>
      </c>
      <c r="D313" s="57" t="s">
        <v>670</v>
      </c>
      <c r="E313" s="57" t="s">
        <v>49</v>
      </c>
      <c r="F313" s="57" t="s">
        <v>226</v>
      </c>
      <c r="G313" s="58" t="s">
        <v>210</v>
      </c>
      <c r="H313" s="59">
        <v>1.79</v>
      </c>
      <c r="I313" s="60">
        <f t="shared" si="28"/>
        <v>148.48050000000001</v>
      </c>
      <c r="J313" s="58">
        <v>20</v>
      </c>
      <c r="K313" s="61"/>
      <c r="L313" s="62" t="str">
        <f t="shared" si="29"/>
        <v>-</v>
      </c>
      <c r="M313" s="63">
        <f t="shared" si="30"/>
        <v>0</v>
      </c>
      <c r="N313" s="64" t="s">
        <v>70</v>
      </c>
      <c r="O313" s="65" t="s">
        <v>47</v>
      </c>
      <c r="P313" s="6"/>
      <c r="Q313" s="6"/>
    </row>
    <row r="314" spans="2:17" ht="15.75" customHeight="1">
      <c r="B314" s="49"/>
      <c r="C314" s="48" t="s">
        <v>292</v>
      </c>
      <c r="D314" s="49"/>
      <c r="E314" s="49"/>
      <c r="F314" s="49"/>
      <c r="G314" s="50"/>
      <c r="H314" s="51"/>
      <c r="I314" s="51"/>
      <c r="J314" s="52"/>
      <c r="K314" s="52"/>
      <c r="L314" s="52"/>
      <c r="M314" s="53"/>
      <c r="N314" s="54"/>
      <c r="O314" s="65"/>
      <c r="Q314" s="6"/>
    </row>
    <row r="315" spans="2:17" ht="15.75" hidden="1" customHeight="1">
      <c r="B315" s="139" t="s">
        <v>671</v>
      </c>
      <c r="C315" s="140" t="s">
        <v>41</v>
      </c>
      <c r="D315" s="141" t="s">
        <v>672</v>
      </c>
      <c r="E315" s="141" t="s">
        <v>49</v>
      </c>
      <c r="F315" s="141" t="s">
        <v>292</v>
      </c>
      <c r="G315" s="142" t="s">
        <v>210</v>
      </c>
      <c r="H315" s="143">
        <v>1.79</v>
      </c>
      <c r="I315" s="144">
        <f t="shared" ref="I315:I327" si="31">H315*$L$8</f>
        <v>148.48050000000001</v>
      </c>
      <c r="J315" s="142">
        <v>20</v>
      </c>
      <c r="K315" s="145"/>
      <c r="L315" s="146" t="str">
        <f t="shared" ref="L315:L327" si="32">IF(K315="","-",K315/250)</f>
        <v>-</v>
      </c>
      <c r="M315" s="147">
        <f t="shared" ref="M315:M327" si="33">H315*K315</f>
        <v>0</v>
      </c>
      <c r="N315" s="148" t="s">
        <v>46</v>
      </c>
      <c r="O315" s="65">
        <v>0</v>
      </c>
      <c r="Q315" s="6"/>
    </row>
    <row r="316" spans="2:17" ht="15.75" customHeight="1">
      <c r="B316" s="55" t="s">
        <v>673</v>
      </c>
      <c r="C316" s="68" t="s">
        <v>41</v>
      </c>
      <c r="D316" s="57" t="s">
        <v>674</v>
      </c>
      <c r="E316" s="57" t="s">
        <v>312</v>
      </c>
      <c r="F316" s="57" t="s">
        <v>292</v>
      </c>
      <c r="G316" s="58" t="s">
        <v>210</v>
      </c>
      <c r="H316" s="59">
        <v>2.35</v>
      </c>
      <c r="I316" s="60">
        <f t="shared" si="31"/>
        <v>194.9325</v>
      </c>
      <c r="J316" s="58">
        <v>20</v>
      </c>
      <c r="K316" s="61"/>
      <c r="L316" s="62" t="str">
        <f t="shared" si="32"/>
        <v>-</v>
      </c>
      <c r="M316" s="63">
        <f t="shared" si="33"/>
        <v>0</v>
      </c>
      <c r="N316" s="64" t="s">
        <v>52</v>
      </c>
      <c r="O316" s="65">
        <v>100</v>
      </c>
      <c r="Q316" s="6"/>
    </row>
    <row r="317" spans="2:17" ht="15.75" customHeight="1">
      <c r="B317" s="55" t="s">
        <v>675</v>
      </c>
      <c r="C317" s="68" t="s">
        <v>41</v>
      </c>
      <c r="D317" s="57" t="s">
        <v>676</v>
      </c>
      <c r="E317" s="57" t="s">
        <v>49</v>
      </c>
      <c r="F317" s="57" t="s">
        <v>292</v>
      </c>
      <c r="G317" s="58" t="s">
        <v>210</v>
      </c>
      <c r="H317" s="59">
        <v>1.79</v>
      </c>
      <c r="I317" s="60">
        <f t="shared" si="31"/>
        <v>148.48050000000001</v>
      </c>
      <c r="J317" s="58">
        <v>20</v>
      </c>
      <c r="K317" s="61"/>
      <c r="L317" s="62" t="str">
        <f t="shared" si="32"/>
        <v>-</v>
      </c>
      <c r="M317" s="63">
        <f t="shared" si="33"/>
        <v>0</v>
      </c>
      <c r="N317" s="64" t="s">
        <v>644</v>
      </c>
      <c r="O317" s="65" t="s">
        <v>47</v>
      </c>
      <c r="Q317" s="6"/>
    </row>
    <row r="318" spans="2:17" ht="15.75" customHeight="1">
      <c r="B318" s="55" t="s">
        <v>677</v>
      </c>
      <c r="C318" s="56" t="s">
        <v>41</v>
      </c>
      <c r="D318" s="57" t="s">
        <v>678</v>
      </c>
      <c r="E318" s="57" t="s">
        <v>49</v>
      </c>
      <c r="F318" s="57" t="s">
        <v>292</v>
      </c>
      <c r="G318" s="58" t="s">
        <v>210</v>
      </c>
      <c r="H318" s="59">
        <v>1.79</v>
      </c>
      <c r="I318" s="60">
        <f t="shared" si="31"/>
        <v>148.48050000000001</v>
      </c>
      <c r="J318" s="58">
        <v>20</v>
      </c>
      <c r="K318" s="61"/>
      <c r="L318" s="62" t="str">
        <f t="shared" si="32"/>
        <v>-</v>
      </c>
      <c r="M318" s="63">
        <f t="shared" si="33"/>
        <v>0</v>
      </c>
      <c r="N318" s="64" t="s">
        <v>46</v>
      </c>
      <c r="O318" s="65" t="s">
        <v>47</v>
      </c>
      <c r="Q318" s="6"/>
    </row>
    <row r="319" spans="2:17" s="67" customFormat="1" ht="15.75" customHeight="1">
      <c r="B319" s="55" t="s">
        <v>679</v>
      </c>
      <c r="C319" s="56" t="s">
        <v>41</v>
      </c>
      <c r="D319" s="57" t="s">
        <v>680</v>
      </c>
      <c r="E319" s="57" t="s">
        <v>49</v>
      </c>
      <c r="F319" s="57" t="s">
        <v>292</v>
      </c>
      <c r="G319" s="58" t="s">
        <v>210</v>
      </c>
      <c r="H319" s="59">
        <v>1.79</v>
      </c>
      <c r="I319" s="60">
        <f t="shared" si="31"/>
        <v>148.48050000000001</v>
      </c>
      <c r="J319" s="58">
        <v>20</v>
      </c>
      <c r="K319" s="61"/>
      <c r="L319" s="62" t="str">
        <f t="shared" si="32"/>
        <v>-</v>
      </c>
      <c r="M319" s="63">
        <f t="shared" si="33"/>
        <v>0</v>
      </c>
      <c r="N319" s="64" t="s">
        <v>681</v>
      </c>
      <c r="O319" s="65" t="s">
        <v>47</v>
      </c>
      <c r="P319" s="6"/>
      <c r="Q319" s="6"/>
    </row>
    <row r="320" spans="2:17" s="67" customFormat="1" ht="15.75" customHeight="1">
      <c r="B320" s="55" t="s">
        <v>682</v>
      </c>
      <c r="C320" s="68" t="s">
        <v>41</v>
      </c>
      <c r="D320" s="57" t="s">
        <v>683</v>
      </c>
      <c r="E320" s="57" t="s">
        <v>49</v>
      </c>
      <c r="F320" s="57" t="s">
        <v>292</v>
      </c>
      <c r="G320" s="58" t="s">
        <v>210</v>
      </c>
      <c r="H320" s="59">
        <v>1.79</v>
      </c>
      <c r="I320" s="60">
        <f t="shared" si="31"/>
        <v>148.48050000000001</v>
      </c>
      <c r="J320" s="58">
        <v>20</v>
      </c>
      <c r="K320" s="61"/>
      <c r="L320" s="62" t="str">
        <f t="shared" si="32"/>
        <v>-</v>
      </c>
      <c r="M320" s="63">
        <f t="shared" si="33"/>
        <v>0</v>
      </c>
      <c r="N320" s="64" t="s">
        <v>218</v>
      </c>
      <c r="O320" s="65">
        <v>100</v>
      </c>
      <c r="P320" s="6"/>
      <c r="Q320" s="6"/>
    </row>
    <row r="321" spans="2:17" s="67" customFormat="1" ht="15.75" customHeight="1">
      <c r="B321" s="55" t="s">
        <v>684</v>
      </c>
      <c r="C321" s="68" t="s">
        <v>41</v>
      </c>
      <c r="D321" s="57" t="s">
        <v>685</v>
      </c>
      <c r="E321" s="57" t="s">
        <v>49</v>
      </c>
      <c r="F321" s="57" t="s">
        <v>292</v>
      </c>
      <c r="G321" s="58" t="s">
        <v>210</v>
      </c>
      <c r="H321" s="59">
        <v>1.79</v>
      </c>
      <c r="I321" s="60">
        <f t="shared" si="31"/>
        <v>148.48050000000001</v>
      </c>
      <c r="J321" s="58">
        <v>20</v>
      </c>
      <c r="K321" s="61"/>
      <c r="L321" s="62" t="str">
        <f t="shared" si="32"/>
        <v>-</v>
      </c>
      <c r="M321" s="63">
        <f t="shared" si="33"/>
        <v>0</v>
      </c>
      <c r="N321" s="64" t="s">
        <v>560</v>
      </c>
      <c r="O321" s="65" t="s">
        <v>47</v>
      </c>
      <c r="P321" s="6"/>
      <c r="Q321" s="6"/>
    </row>
    <row r="322" spans="2:17" s="67" customFormat="1" ht="15.75" hidden="1" customHeight="1">
      <c r="B322" s="139" t="s">
        <v>686</v>
      </c>
      <c r="C322" s="140" t="s">
        <v>41</v>
      </c>
      <c r="D322" s="141" t="s">
        <v>687</v>
      </c>
      <c r="E322" s="141" t="s">
        <v>312</v>
      </c>
      <c r="F322" s="141" t="s">
        <v>292</v>
      </c>
      <c r="G322" s="142" t="s">
        <v>210</v>
      </c>
      <c r="H322" s="143">
        <v>2.35</v>
      </c>
      <c r="I322" s="144">
        <f t="shared" si="31"/>
        <v>194.9325</v>
      </c>
      <c r="J322" s="142">
        <v>20</v>
      </c>
      <c r="K322" s="145"/>
      <c r="L322" s="146" t="str">
        <f t="shared" si="32"/>
        <v>-</v>
      </c>
      <c r="M322" s="147">
        <f t="shared" si="33"/>
        <v>0</v>
      </c>
      <c r="N322" s="148" t="s">
        <v>235</v>
      </c>
      <c r="O322" s="65">
        <v>0</v>
      </c>
      <c r="P322" s="6"/>
      <c r="Q322" s="6"/>
    </row>
    <row r="323" spans="2:17" s="67" customFormat="1" ht="15.75" customHeight="1">
      <c r="B323" s="55" t="s">
        <v>689</v>
      </c>
      <c r="C323" s="56" t="s">
        <v>41</v>
      </c>
      <c r="D323" s="57" t="s">
        <v>294</v>
      </c>
      <c r="E323" s="57" t="s">
        <v>49</v>
      </c>
      <c r="F323" s="57" t="s">
        <v>292</v>
      </c>
      <c r="G323" s="58" t="s">
        <v>210</v>
      </c>
      <c r="H323" s="59">
        <v>1.79</v>
      </c>
      <c r="I323" s="60">
        <f t="shared" si="31"/>
        <v>148.48050000000001</v>
      </c>
      <c r="J323" s="58">
        <v>20</v>
      </c>
      <c r="K323" s="61"/>
      <c r="L323" s="62" t="str">
        <f t="shared" si="32"/>
        <v>-</v>
      </c>
      <c r="M323" s="63">
        <f t="shared" si="33"/>
        <v>0</v>
      </c>
      <c r="N323" s="64" t="s">
        <v>295</v>
      </c>
      <c r="O323" s="65" t="s">
        <v>47</v>
      </c>
      <c r="P323" s="6"/>
      <c r="Q323" s="6"/>
    </row>
    <row r="324" spans="2:17" ht="15.75" customHeight="1">
      <c r="B324" s="55" t="s">
        <v>690</v>
      </c>
      <c r="C324" s="56" t="s">
        <v>41</v>
      </c>
      <c r="D324" s="57" t="s">
        <v>297</v>
      </c>
      <c r="E324" s="57" t="s">
        <v>49</v>
      </c>
      <c r="F324" s="57" t="s">
        <v>292</v>
      </c>
      <c r="G324" s="58" t="s">
        <v>210</v>
      </c>
      <c r="H324" s="59">
        <v>1.79</v>
      </c>
      <c r="I324" s="60">
        <f t="shared" si="31"/>
        <v>148.48050000000001</v>
      </c>
      <c r="J324" s="58">
        <v>20</v>
      </c>
      <c r="K324" s="61"/>
      <c r="L324" s="62" t="str">
        <f t="shared" si="32"/>
        <v>-</v>
      </c>
      <c r="M324" s="63">
        <f t="shared" si="33"/>
        <v>0</v>
      </c>
      <c r="N324" s="64" t="s">
        <v>107</v>
      </c>
      <c r="O324" s="65" t="s">
        <v>47</v>
      </c>
      <c r="Q324" s="6"/>
    </row>
    <row r="325" spans="2:17" ht="15.75" customHeight="1">
      <c r="B325" s="55" t="s">
        <v>691</v>
      </c>
      <c r="C325" s="56" t="s">
        <v>41</v>
      </c>
      <c r="D325" s="57" t="s">
        <v>692</v>
      </c>
      <c r="E325" s="57" t="s">
        <v>312</v>
      </c>
      <c r="F325" s="57" t="s">
        <v>292</v>
      </c>
      <c r="G325" s="58" t="s">
        <v>210</v>
      </c>
      <c r="H325" s="59">
        <v>2.35</v>
      </c>
      <c r="I325" s="60">
        <f t="shared" si="31"/>
        <v>194.9325</v>
      </c>
      <c r="J325" s="58">
        <v>20</v>
      </c>
      <c r="K325" s="61"/>
      <c r="L325" s="62" t="str">
        <f t="shared" si="32"/>
        <v>-</v>
      </c>
      <c r="M325" s="63">
        <f t="shared" si="33"/>
        <v>0</v>
      </c>
      <c r="N325" s="64" t="s">
        <v>304</v>
      </c>
      <c r="O325" s="65" t="s">
        <v>47</v>
      </c>
      <c r="Q325" s="6"/>
    </row>
    <row r="326" spans="2:17" s="67" customFormat="1" ht="15.75" customHeight="1">
      <c r="B326" s="55" t="s">
        <v>693</v>
      </c>
      <c r="C326" s="56" t="s">
        <v>41</v>
      </c>
      <c r="D326" s="57" t="s">
        <v>694</v>
      </c>
      <c r="E326" s="57" t="s">
        <v>49</v>
      </c>
      <c r="F326" s="57" t="s">
        <v>292</v>
      </c>
      <c r="G326" s="58" t="s">
        <v>210</v>
      </c>
      <c r="H326" s="59">
        <v>1.79</v>
      </c>
      <c r="I326" s="60">
        <f t="shared" si="31"/>
        <v>148.48050000000001</v>
      </c>
      <c r="J326" s="58">
        <v>20</v>
      </c>
      <c r="K326" s="61"/>
      <c r="L326" s="62" t="str">
        <f t="shared" si="32"/>
        <v>-</v>
      </c>
      <c r="M326" s="63">
        <f t="shared" si="33"/>
        <v>0</v>
      </c>
      <c r="N326" s="64" t="s">
        <v>46</v>
      </c>
      <c r="O326" s="65" t="s">
        <v>47</v>
      </c>
      <c r="P326" s="6"/>
      <c r="Q326" s="6"/>
    </row>
    <row r="327" spans="2:17" ht="15.75" customHeight="1">
      <c r="B327" s="55" t="s">
        <v>695</v>
      </c>
      <c r="C327" s="56" t="s">
        <v>41</v>
      </c>
      <c r="D327" s="57" t="s">
        <v>696</v>
      </c>
      <c r="E327" s="57" t="s">
        <v>49</v>
      </c>
      <c r="F327" s="57" t="s">
        <v>292</v>
      </c>
      <c r="G327" s="58" t="s">
        <v>210</v>
      </c>
      <c r="H327" s="59">
        <v>1.79</v>
      </c>
      <c r="I327" s="60">
        <f t="shared" si="31"/>
        <v>148.48050000000001</v>
      </c>
      <c r="J327" s="58">
        <v>20</v>
      </c>
      <c r="K327" s="61"/>
      <c r="L327" s="62" t="str">
        <f t="shared" si="32"/>
        <v>-</v>
      </c>
      <c r="M327" s="63">
        <f t="shared" si="33"/>
        <v>0</v>
      </c>
      <c r="N327" s="64" t="s">
        <v>134</v>
      </c>
      <c r="O327" s="65" t="s">
        <v>47</v>
      </c>
      <c r="Q327" s="6"/>
    </row>
    <row r="328" spans="2:17" ht="15.75" customHeight="1">
      <c r="B328" s="48"/>
      <c r="C328" s="48" t="s">
        <v>697</v>
      </c>
      <c r="D328" s="48"/>
      <c r="E328" s="71"/>
      <c r="F328" s="71"/>
      <c r="G328" s="72"/>
      <c r="H328" s="73"/>
      <c r="I328" s="73"/>
      <c r="J328" s="74"/>
      <c r="K328" s="74"/>
      <c r="L328" s="74"/>
      <c r="M328" s="75"/>
      <c r="N328" s="76"/>
      <c r="O328" s="65"/>
      <c r="Q328" s="6"/>
    </row>
    <row r="329" spans="2:17" ht="15.75" hidden="1" customHeight="1">
      <c r="B329" s="139" t="s">
        <v>698</v>
      </c>
      <c r="C329" s="140" t="s">
        <v>41</v>
      </c>
      <c r="D329" s="141" t="s">
        <v>699</v>
      </c>
      <c r="E329" s="141" t="s">
        <v>49</v>
      </c>
      <c r="F329" s="141" t="s">
        <v>700</v>
      </c>
      <c r="G329" s="142" t="s">
        <v>210</v>
      </c>
      <c r="H329" s="143">
        <v>1.79</v>
      </c>
      <c r="I329" s="144">
        <f t="shared" ref="I329:I339" si="34">H329*$L$8</f>
        <v>148.48050000000001</v>
      </c>
      <c r="J329" s="142">
        <v>20</v>
      </c>
      <c r="K329" s="145"/>
      <c r="L329" s="146" t="str">
        <f t="shared" ref="L329:L339" si="35">IF(K329="","-",K329/250)</f>
        <v>-</v>
      </c>
      <c r="M329" s="147">
        <f t="shared" ref="M329:M339" si="36">H329*K329</f>
        <v>0</v>
      </c>
      <c r="N329" s="148" t="s">
        <v>560</v>
      </c>
      <c r="O329" s="65">
        <v>0</v>
      </c>
      <c r="Q329" s="6"/>
    </row>
    <row r="330" spans="2:17" ht="15.75" hidden="1" customHeight="1">
      <c r="B330" s="139" t="s">
        <v>701</v>
      </c>
      <c r="C330" s="140" t="s">
        <v>41</v>
      </c>
      <c r="D330" s="141" t="s">
        <v>702</v>
      </c>
      <c r="E330" s="141" t="s">
        <v>49</v>
      </c>
      <c r="F330" s="141" t="s">
        <v>700</v>
      </c>
      <c r="G330" s="142" t="s">
        <v>210</v>
      </c>
      <c r="H330" s="143">
        <v>1.79</v>
      </c>
      <c r="I330" s="144">
        <f t="shared" si="34"/>
        <v>148.48050000000001</v>
      </c>
      <c r="J330" s="142">
        <v>20</v>
      </c>
      <c r="K330" s="145"/>
      <c r="L330" s="146" t="str">
        <f t="shared" si="35"/>
        <v>-</v>
      </c>
      <c r="M330" s="147">
        <f t="shared" si="36"/>
        <v>0</v>
      </c>
      <c r="N330" s="148" t="s">
        <v>703</v>
      </c>
      <c r="O330" s="65">
        <v>0</v>
      </c>
      <c r="Q330" s="6"/>
    </row>
    <row r="331" spans="2:17" ht="15.75" hidden="1" customHeight="1">
      <c r="B331" s="139" t="s">
        <v>704</v>
      </c>
      <c r="C331" s="140" t="s">
        <v>41</v>
      </c>
      <c r="D331" s="141" t="s">
        <v>705</v>
      </c>
      <c r="E331" s="141" t="s">
        <v>49</v>
      </c>
      <c r="F331" s="141" t="s">
        <v>700</v>
      </c>
      <c r="G331" s="142" t="s">
        <v>210</v>
      </c>
      <c r="H331" s="143">
        <v>1.79</v>
      </c>
      <c r="I331" s="144">
        <f t="shared" si="34"/>
        <v>148.48050000000001</v>
      </c>
      <c r="J331" s="142">
        <v>20</v>
      </c>
      <c r="K331" s="145"/>
      <c r="L331" s="146" t="str">
        <f t="shared" si="35"/>
        <v>-</v>
      </c>
      <c r="M331" s="147">
        <f t="shared" si="36"/>
        <v>0</v>
      </c>
      <c r="N331" s="148" t="s">
        <v>331</v>
      </c>
      <c r="O331" s="65">
        <v>0</v>
      </c>
      <c r="Q331" s="6"/>
    </row>
    <row r="332" spans="2:17" ht="15.75" hidden="1" customHeight="1">
      <c r="B332" s="139" t="s">
        <v>706</v>
      </c>
      <c r="C332" s="140" t="s">
        <v>41</v>
      </c>
      <c r="D332" s="141" t="s">
        <v>707</v>
      </c>
      <c r="E332" s="141" t="s">
        <v>49</v>
      </c>
      <c r="F332" s="141" t="s">
        <v>700</v>
      </c>
      <c r="G332" s="142" t="s">
        <v>210</v>
      </c>
      <c r="H332" s="143">
        <v>1.79</v>
      </c>
      <c r="I332" s="144">
        <f t="shared" si="34"/>
        <v>148.48050000000001</v>
      </c>
      <c r="J332" s="142">
        <v>20</v>
      </c>
      <c r="K332" s="145"/>
      <c r="L332" s="146" t="str">
        <f t="shared" si="35"/>
        <v>-</v>
      </c>
      <c r="M332" s="147">
        <f t="shared" si="36"/>
        <v>0</v>
      </c>
      <c r="N332" s="148" t="s">
        <v>244</v>
      </c>
      <c r="O332" s="65">
        <v>0</v>
      </c>
      <c r="Q332" s="6"/>
    </row>
    <row r="333" spans="2:17" ht="15.75" customHeight="1">
      <c r="B333" s="55" t="s">
        <v>708</v>
      </c>
      <c r="C333" s="56" t="s">
        <v>41</v>
      </c>
      <c r="D333" s="57" t="s">
        <v>709</v>
      </c>
      <c r="E333" s="57" t="s">
        <v>49</v>
      </c>
      <c r="F333" s="57" t="s">
        <v>700</v>
      </c>
      <c r="G333" s="58" t="s">
        <v>210</v>
      </c>
      <c r="H333" s="59">
        <v>1.79</v>
      </c>
      <c r="I333" s="60">
        <f t="shared" si="34"/>
        <v>148.48050000000001</v>
      </c>
      <c r="J333" s="58">
        <v>20</v>
      </c>
      <c r="K333" s="61"/>
      <c r="L333" s="62" t="str">
        <f t="shared" si="35"/>
        <v>-</v>
      </c>
      <c r="M333" s="63">
        <f t="shared" si="36"/>
        <v>0</v>
      </c>
      <c r="N333" s="64" t="s">
        <v>331</v>
      </c>
      <c r="O333" s="65" t="s">
        <v>47</v>
      </c>
      <c r="Q333" s="6"/>
    </row>
    <row r="334" spans="2:17" ht="15.75" hidden="1" customHeight="1">
      <c r="B334" s="139" t="s">
        <v>710</v>
      </c>
      <c r="C334" s="150" t="s">
        <v>41</v>
      </c>
      <c r="D334" s="141" t="s">
        <v>711</v>
      </c>
      <c r="E334" s="141" t="s">
        <v>49</v>
      </c>
      <c r="F334" s="141" t="s">
        <v>700</v>
      </c>
      <c r="G334" s="142" t="s">
        <v>210</v>
      </c>
      <c r="H334" s="143">
        <v>1.79</v>
      </c>
      <c r="I334" s="144">
        <f t="shared" si="34"/>
        <v>148.48050000000001</v>
      </c>
      <c r="J334" s="142">
        <v>20</v>
      </c>
      <c r="K334" s="145"/>
      <c r="L334" s="146" t="str">
        <f t="shared" si="35"/>
        <v>-</v>
      </c>
      <c r="M334" s="147">
        <f t="shared" si="36"/>
        <v>0</v>
      </c>
      <c r="N334" s="148" t="s">
        <v>144</v>
      </c>
      <c r="O334" s="65">
        <v>0</v>
      </c>
      <c r="Q334" s="6"/>
    </row>
    <row r="335" spans="2:17" ht="15.75" hidden="1" customHeight="1">
      <c r="B335" s="139" t="s">
        <v>712</v>
      </c>
      <c r="C335" s="150" t="s">
        <v>41</v>
      </c>
      <c r="D335" s="141" t="s">
        <v>713</v>
      </c>
      <c r="E335" s="141" t="s">
        <v>49</v>
      </c>
      <c r="F335" s="141" t="s">
        <v>700</v>
      </c>
      <c r="G335" s="142" t="s">
        <v>210</v>
      </c>
      <c r="H335" s="143">
        <v>1.79</v>
      </c>
      <c r="I335" s="144">
        <f t="shared" si="34"/>
        <v>148.48050000000001</v>
      </c>
      <c r="J335" s="142">
        <v>20</v>
      </c>
      <c r="K335" s="145"/>
      <c r="L335" s="146" t="str">
        <f t="shared" si="35"/>
        <v>-</v>
      </c>
      <c r="M335" s="147">
        <f t="shared" si="36"/>
        <v>0</v>
      </c>
      <c r="N335" s="148" t="s">
        <v>46</v>
      </c>
      <c r="O335" s="65">
        <v>0</v>
      </c>
      <c r="Q335" s="6"/>
    </row>
    <row r="336" spans="2:17" ht="15.75" hidden="1" customHeight="1">
      <c r="B336" s="139" t="s">
        <v>714</v>
      </c>
      <c r="C336" s="140" t="s">
        <v>41</v>
      </c>
      <c r="D336" s="141" t="s">
        <v>715</v>
      </c>
      <c r="E336" s="141" t="s">
        <v>49</v>
      </c>
      <c r="F336" s="141" t="s">
        <v>700</v>
      </c>
      <c r="G336" s="142" t="s">
        <v>210</v>
      </c>
      <c r="H336" s="143">
        <v>1.79</v>
      </c>
      <c r="I336" s="144">
        <f t="shared" si="34"/>
        <v>148.48050000000001</v>
      </c>
      <c r="J336" s="142">
        <v>20</v>
      </c>
      <c r="K336" s="145"/>
      <c r="L336" s="146" t="str">
        <f t="shared" si="35"/>
        <v>-</v>
      </c>
      <c r="M336" s="147">
        <f t="shared" si="36"/>
        <v>0</v>
      </c>
      <c r="N336" s="148" t="s">
        <v>144</v>
      </c>
      <c r="O336" s="65">
        <v>0</v>
      </c>
      <c r="Q336" s="6"/>
    </row>
    <row r="337" spans="1:1021" ht="15.75" hidden="1" customHeight="1">
      <c r="B337" s="139" t="s">
        <v>716</v>
      </c>
      <c r="C337" s="140" t="s">
        <v>41</v>
      </c>
      <c r="D337" s="141" t="s">
        <v>717</v>
      </c>
      <c r="E337" s="141" t="s">
        <v>49</v>
      </c>
      <c r="F337" s="141" t="s">
        <v>700</v>
      </c>
      <c r="G337" s="142" t="s">
        <v>210</v>
      </c>
      <c r="H337" s="143">
        <v>1.79</v>
      </c>
      <c r="I337" s="144">
        <f t="shared" si="34"/>
        <v>148.48050000000001</v>
      </c>
      <c r="J337" s="142">
        <v>20</v>
      </c>
      <c r="K337" s="145"/>
      <c r="L337" s="146" t="str">
        <f t="shared" si="35"/>
        <v>-</v>
      </c>
      <c r="M337" s="147">
        <f t="shared" si="36"/>
        <v>0</v>
      </c>
      <c r="N337" s="148" t="s">
        <v>718</v>
      </c>
      <c r="O337" s="65">
        <v>0</v>
      </c>
      <c r="Q337" s="6"/>
    </row>
    <row r="338" spans="1:1021" ht="15.75" hidden="1" customHeight="1">
      <c r="B338" s="139" t="s">
        <v>719</v>
      </c>
      <c r="C338" s="140" t="s">
        <v>41</v>
      </c>
      <c r="D338" s="141" t="s">
        <v>720</v>
      </c>
      <c r="E338" s="141" t="s">
        <v>49</v>
      </c>
      <c r="F338" s="141" t="s">
        <v>700</v>
      </c>
      <c r="G338" s="142" t="s">
        <v>210</v>
      </c>
      <c r="H338" s="143">
        <v>1.79</v>
      </c>
      <c r="I338" s="144">
        <f t="shared" si="34"/>
        <v>148.48050000000001</v>
      </c>
      <c r="J338" s="142">
        <v>20</v>
      </c>
      <c r="K338" s="145"/>
      <c r="L338" s="146" t="str">
        <f t="shared" si="35"/>
        <v>-</v>
      </c>
      <c r="M338" s="147">
        <f t="shared" si="36"/>
        <v>0</v>
      </c>
      <c r="N338" s="148" t="s">
        <v>218</v>
      </c>
      <c r="O338" s="65">
        <v>0</v>
      </c>
      <c r="Q338" s="6"/>
    </row>
    <row r="339" spans="1:1021" ht="15.75" hidden="1" customHeight="1">
      <c r="A339"/>
      <c r="B339" s="139" t="s">
        <v>721</v>
      </c>
      <c r="C339" s="140" t="s">
        <v>41</v>
      </c>
      <c r="D339" s="141" t="s">
        <v>722</v>
      </c>
      <c r="E339" s="141" t="s">
        <v>49</v>
      </c>
      <c r="F339" s="141" t="s">
        <v>700</v>
      </c>
      <c r="G339" s="142" t="s">
        <v>210</v>
      </c>
      <c r="H339" s="143">
        <v>1.79</v>
      </c>
      <c r="I339" s="144">
        <f t="shared" si="34"/>
        <v>148.48050000000001</v>
      </c>
      <c r="J339" s="142">
        <v>20</v>
      </c>
      <c r="K339" s="145"/>
      <c r="L339" s="146" t="str">
        <f t="shared" si="35"/>
        <v>-</v>
      </c>
      <c r="M339" s="147">
        <f t="shared" si="36"/>
        <v>0</v>
      </c>
      <c r="N339" s="148" t="s">
        <v>331</v>
      </c>
      <c r="O339" s="65">
        <v>0</v>
      </c>
      <c r="Q339" s="6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  <c r="ME339"/>
      <c r="MF339"/>
      <c r="MG339"/>
      <c r="MH339"/>
      <c r="MI339"/>
      <c r="MJ339"/>
      <c r="MK339"/>
      <c r="ML339"/>
      <c r="MM339"/>
      <c r="MN339"/>
      <c r="MO339"/>
      <c r="MP339"/>
      <c r="MQ339"/>
      <c r="MR339"/>
      <c r="MS339"/>
      <c r="MT339"/>
      <c r="MU339"/>
      <c r="MV339"/>
      <c r="MW339"/>
      <c r="MX339"/>
      <c r="MY339"/>
      <c r="MZ339"/>
      <c r="NA339"/>
      <c r="NB339"/>
      <c r="NC339"/>
      <c r="ND339"/>
      <c r="NE339"/>
      <c r="NF339"/>
      <c r="NG339"/>
      <c r="NH339"/>
      <c r="NI339"/>
      <c r="NJ339"/>
      <c r="NK339"/>
      <c r="NL339"/>
      <c r="NM339"/>
      <c r="NN339"/>
      <c r="NO339"/>
      <c r="NP339"/>
      <c r="NQ339"/>
      <c r="NR339"/>
      <c r="NS339"/>
      <c r="NT339"/>
      <c r="NU339"/>
      <c r="NV339"/>
      <c r="NW339"/>
      <c r="NX339"/>
      <c r="NY339"/>
      <c r="NZ339"/>
      <c r="OA339"/>
      <c r="OB339"/>
      <c r="OC339"/>
      <c r="OD339"/>
      <c r="OE339"/>
      <c r="OF339"/>
      <c r="OG339"/>
      <c r="OH339"/>
      <c r="OI339"/>
      <c r="OJ339"/>
      <c r="OK339"/>
      <c r="OL339"/>
      <c r="OM339"/>
      <c r="ON339"/>
      <c r="OO339"/>
      <c r="OP339"/>
      <c r="OQ339"/>
      <c r="OR339"/>
      <c r="OS339"/>
      <c r="OT339"/>
      <c r="OU339"/>
      <c r="OV339"/>
      <c r="OW339"/>
      <c r="OX339"/>
      <c r="OY339"/>
      <c r="OZ339"/>
      <c r="PA339"/>
      <c r="PB339"/>
      <c r="PC339"/>
      <c r="PD339"/>
      <c r="PE339"/>
      <c r="PF339"/>
      <c r="PG339"/>
      <c r="PH339"/>
      <c r="PI339"/>
      <c r="PJ339"/>
      <c r="PK339"/>
      <c r="PL339"/>
      <c r="PM339"/>
      <c r="PN339"/>
      <c r="PO339"/>
      <c r="PP339"/>
      <c r="PQ339"/>
      <c r="PR339"/>
      <c r="PS339"/>
      <c r="PT339"/>
      <c r="PU339"/>
      <c r="PV339"/>
      <c r="PW339"/>
      <c r="PX339"/>
      <c r="PY339"/>
      <c r="PZ339"/>
      <c r="QA339"/>
      <c r="QB339"/>
      <c r="QC339"/>
      <c r="QD339"/>
      <c r="QE339"/>
      <c r="QF339"/>
      <c r="QG339"/>
      <c r="QH339"/>
      <c r="QI339"/>
      <c r="QJ339"/>
      <c r="QK339"/>
      <c r="QL339"/>
      <c r="QM339"/>
      <c r="QN339"/>
      <c r="QO339"/>
      <c r="QP339"/>
      <c r="QQ339"/>
      <c r="QR339"/>
      <c r="QS339"/>
      <c r="QT339"/>
      <c r="QU339"/>
      <c r="QV339"/>
      <c r="QW339"/>
      <c r="QX339"/>
      <c r="QY339"/>
      <c r="QZ339"/>
      <c r="RA339"/>
      <c r="RB339"/>
      <c r="RC339"/>
      <c r="RD339"/>
      <c r="RE339"/>
      <c r="RF339"/>
      <c r="RG339"/>
      <c r="RH339"/>
      <c r="RI339"/>
      <c r="RJ339"/>
      <c r="RK339"/>
      <c r="RL339"/>
      <c r="RM339"/>
      <c r="RN339"/>
      <c r="RO339"/>
      <c r="RP339"/>
      <c r="RQ339"/>
      <c r="RR339"/>
      <c r="RS339"/>
      <c r="RT339"/>
      <c r="RU339"/>
      <c r="RV339"/>
      <c r="RW339"/>
      <c r="RX339"/>
      <c r="RY339"/>
      <c r="RZ339"/>
      <c r="SA339"/>
      <c r="SB339"/>
      <c r="SC339"/>
      <c r="SD339"/>
      <c r="SE339"/>
      <c r="SF339"/>
      <c r="SG339"/>
      <c r="SH339"/>
      <c r="SI339"/>
      <c r="SJ339"/>
      <c r="SK339"/>
      <c r="SL339"/>
      <c r="SM339"/>
      <c r="SN339"/>
      <c r="SO339"/>
      <c r="SP339"/>
      <c r="SQ339"/>
      <c r="SR339"/>
      <c r="SS339"/>
      <c r="ST339"/>
      <c r="SU339"/>
      <c r="SV339"/>
      <c r="SW339"/>
      <c r="SX339"/>
      <c r="SY339"/>
      <c r="SZ339"/>
      <c r="TA339"/>
      <c r="TB339"/>
      <c r="TC339"/>
      <c r="TD339"/>
      <c r="TE339"/>
      <c r="TF339"/>
      <c r="TG339"/>
      <c r="TH339"/>
      <c r="TI339"/>
      <c r="TJ339"/>
      <c r="TK339"/>
      <c r="TL339"/>
      <c r="TM339"/>
      <c r="TN339"/>
      <c r="TO339"/>
      <c r="TP339"/>
      <c r="TQ339"/>
      <c r="TR339"/>
      <c r="TS339"/>
      <c r="TT339"/>
      <c r="TU339"/>
      <c r="TV339"/>
      <c r="TW339"/>
      <c r="TX339"/>
      <c r="TY339"/>
      <c r="TZ339"/>
      <c r="UA339"/>
      <c r="UB339"/>
      <c r="UC339"/>
      <c r="UD339"/>
      <c r="UE339"/>
      <c r="UF339"/>
      <c r="UG339"/>
      <c r="UH339"/>
      <c r="UI339"/>
      <c r="UJ339"/>
      <c r="UK339"/>
      <c r="UL339"/>
      <c r="UM339"/>
      <c r="UN339"/>
      <c r="UO339"/>
      <c r="UP339"/>
      <c r="UQ339"/>
      <c r="UR339"/>
      <c r="US339"/>
      <c r="UT339"/>
      <c r="UU339"/>
      <c r="UV339"/>
      <c r="UW339"/>
      <c r="UX339"/>
      <c r="UY339"/>
      <c r="UZ339"/>
      <c r="VA339"/>
      <c r="VB339"/>
      <c r="VC339"/>
      <c r="VD339"/>
      <c r="VE339"/>
      <c r="VF339"/>
      <c r="VG339"/>
      <c r="VH339"/>
      <c r="VI339"/>
      <c r="VJ339"/>
      <c r="VK339"/>
      <c r="VL339"/>
      <c r="VM339"/>
      <c r="VN339"/>
      <c r="VO339"/>
      <c r="VP339"/>
      <c r="VQ339"/>
      <c r="VR339"/>
      <c r="VS339"/>
      <c r="VT339"/>
      <c r="VU339"/>
      <c r="VV339"/>
      <c r="VW339"/>
      <c r="VX339"/>
      <c r="VY339"/>
      <c r="VZ339"/>
      <c r="WA339"/>
      <c r="WB339"/>
      <c r="WC339"/>
      <c r="WD339"/>
      <c r="WE339"/>
      <c r="WF339"/>
      <c r="WG339"/>
      <c r="WH339"/>
      <c r="WI339"/>
      <c r="WJ339"/>
      <c r="WK339"/>
      <c r="WL339"/>
      <c r="WM339"/>
      <c r="WN339"/>
      <c r="WO339"/>
      <c r="WP339"/>
      <c r="WQ339"/>
      <c r="WR339"/>
      <c r="WS339"/>
      <c r="WT339"/>
      <c r="WU339"/>
      <c r="WV339"/>
      <c r="WW339"/>
      <c r="WX339"/>
      <c r="WY339"/>
      <c r="WZ339"/>
      <c r="XA339"/>
      <c r="XB339"/>
      <c r="XC339"/>
      <c r="XD339"/>
      <c r="XE339"/>
      <c r="XF339"/>
      <c r="XG339"/>
      <c r="XH339"/>
      <c r="XI339"/>
      <c r="XJ339"/>
      <c r="XK339"/>
      <c r="XL339"/>
      <c r="XM339"/>
      <c r="XN339"/>
      <c r="XO339"/>
      <c r="XP339"/>
      <c r="XQ339"/>
      <c r="XR339"/>
      <c r="XS339"/>
      <c r="XT339"/>
      <c r="XU339"/>
      <c r="XV339"/>
      <c r="XW339"/>
      <c r="XX339"/>
      <c r="XY339"/>
      <c r="XZ339"/>
      <c r="YA339"/>
      <c r="YB339"/>
      <c r="YC339"/>
      <c r="YD339"/>
      <c r="YE339"/>
      <c r="YF339"/>
      <c r="YG339"/>
      <c r="YH339"/>
      <c r="YI339"/>
      <c r="YJ339"/>
      <c r="YK339"/>
      <c r="YL339"/>
      <c r="YM339"/>
      <c r="YN339"/>
      <c r="YO339"/>
      <c r="YP339"/>
      <c r="YQ339"/>
      <c r="YR339"/>
      <c r="YS339"/>
      <c r="YT339"/>
      <c r="YU339"/>
      <c r="YV339"/>
      <c r="YW339"/>
      <c r="YX339"/>
      <c r="YY339"/>
      <c r="YZ339"/>
      <c r="ZA339"/>
      <c r="ZB339"/>
      <c r="ZC339"/>
      <c r="ZD339"/>
      <c r="ZE339"/>
      <c r="ZF339"/>
      <c r="ZG339"/>
      <c r="ZH339"/>
      <c r="ZI339"/>
      <c r="ZJ339"/>
      <c r="ZK339"/>
      <c r="ZL339"/>
      <c r="ZM339"/>
      <c r="ZN339"/>
      <c r="ZO339"/>
      <c r="ZP339"/>
      <c r="ZQ339"/>
      <c r="ZR339"/>
      <c r="ZS339"/>
      <c r="ZT339"/>
      <c r="ZU339"/>
      <c r="ZV339"/>
      <c r="ZW339"/>
      <c r="ZX339"/>
      <c r="ZY339"/>
      <c r="ZZ339"/>
      <c r="AAA339"/>
      <c r="AAB339"/>
      <c r="AAC339"/>
      <c r="AAD339"/>
      <c r="AAE339"/>
      <c r="AAF339"/>
      <c r="AAG339"/>
      <c r="AAH339"/>
      <c r="AAI339"/>
      <c r="AAJ339"/>
      <c r="AAK339"/>
      <c r="AAL339"/>
      <c r="AAM339"/>
      <c r="AAN339"/>
      <c r="AAO339"/>
      <c r="AAP339"/>
      <c r="AAQ339"/>
      <c r="AAR339"/>
      <c r="AAS339"/>
      <c r="AAT339"/>
      <c r="AAU339"/>
      <c r="AAV339"/>
      <c r="AAW339"/>
      <c r="AAX339"/>
      <c r="AAY339"/>
      <c r="AAZ339"/>
      <c r="ABA339"/>
      <c r="ABB339"/>
      <c r="ABC339"/>
      <c r="ABD339"/>
      <c r="ABE339"/>
      <c r="ABF339"/>
      <c r="ABG339"/>
      <c r="ABH339"/>
      <c r="ABI339"/>
      <c r="ABJ339"/>
      <c r="ABK339"/>
      <c r="ABL339"/>
      <c r="ABM339"/>
      <c r="ABN339"/>
      <c r="ABO339"/>
      <c r="ABP339"/>
      <c r="ABQ339"/>
      <c r="ABR339"/>
      <c r="ABS339"/>
      <c r="ABT339"/>
      <c r="ABU339"/>
      <c r="ABV339"/>
      <c r="ABW339"/>
      <c r="ABX339"/>
      <c r="ABY339"/>
      <c r="ABZ339"/>
      <c r="ACA339"/>
      <c r="ACB339"/>
      <c r="ACC339"/>
      <c r="ACD339"/>
      <c r="ACE339"/>
      <c r="ACF339"/>
      <c r="ACG339"/>
      <c r="ACH339"/>
      <c r="ACI339"/>
      <c r="ACJ339"/>
      <c r="ACK339"/>
      <c r="ACL339"/>
      <c r="ACM339"/>
      <c r="ACN339"/>
      <c r="ACO339"/>
      <c r="ACP339"/>
      <c r="ACQ339"/>
      <c r="ACR339"/>
      <c r="ACS339"/>
      <c r="ACT339"/>
      <c r="ACU339"/>
      <c r="ACV339"/>
      <c r="ACW339"/>
      <c r="ACX339"/>
      <c r="ACY339"/>
      <c r="ACZ339"/>
      <c r="ADA339"/>
      <c r="ADB339"/>
      <c r="ADC339"/>
      <c r="ADD339"/>
      <c r="ADE339"/>
      <c r="ADF339"/>
      <c r="ADG339"/>
      <c r="ADH339"/>
      <c r="ADI339"/>
      <c r="ADJ339"/>
      <c r="ADK339"/>
      <c r="ADL339"/>
      <c r="ADM339"/>
      <c r="ADN339"/>
      <c r="ADO339"/>
      <c r="ADP339"/>
      <c r="ADQ339"/>
      <c r="ADR339"/>
      <c r="ADS339"/>
      <c r="ADT339"/>
      <c r="ADU339"/>
      <c r="ADV339"/>
      <c r="ADW339"/>
      <c r="ADX339"/>
      <c r="ADY339"/>
      <c r="ADZ339"/>
      <c r="AEA339"/>
      <c r="AEB339"/>
      <c r="AEC339"/>
      <c r="AED339"/>
      <c r="AEE339"/>
      <c r="AEF339"/>
      <c r="AEG339"/>
      <c r="AEH339"/>
      <c r="AEI339"/>
      <c r="AEJ339"/>
      <c r="AEK339"/>
      <c r="AEL339"/>
      <c r="AEM339"/>
      <c r="AEN339"/>
      <c r="AEO339"/>
      <c r="AEP339"/>
      <c r="AEQ339"/>
      <c r="AER339"/>
      <c r="AES339"/>
      <c r="AET339"/>
      <c r="AEU339"/>
      <c r="AEV339"/>
      <c r="AEW339"/>
      <c r="AEX339"/>
      <c r="AEY339"/>
      <c r="AEZ339"/>
      <c r="AFA339"/>
      <c r="AFB339"/>
      <c r="AFC339"/>
      <c r="AFD339"/>
      <c r="AFE339"/>
      <c r="AFF339"/>
      <c r="AFG339"/>
      <c r="AFH339"/>
      <c r="AFI339"/>
      <c r="AFJ339"/>
      <c r="AFK339"/>
      <c r="AFL339"/>
      <c r="AFM339"/>
      <c r="AFN339"/>
      <c r="AFO339"/>
      <c r="AFP339"/>
      <c r="AFQ339"/>
      <c r="AFR339"/>
      <c r="AFS339"/>
      <c r="AFT339"/>
      <c r="AFU339"/>
      <c r="AFV339"/>
      <c r="AFW339"/>
      <c r="AFX339"/>
      <c r="AFY339"/>
      <c r="AFZ339"/>
      <c r="AGA339"/>
      <c r="AGB339"/>
      <c r="AGC339"/>
      <c r="AGD339"/>
      <c r="AGE339"/>
      <c r="AGF339"/>
      <c r="AGG339"/>
      <c r="AGH339"/>
      <c r="AGI339"/>
      <c r="AGJ339"/>
      <c r="AGK339"/>
      <c r="AGL339"/>
      <c r="AGM339"/>
      <c r="AGN339"/>
      <c r="AGO339"/>
      <c r="AGP339"/>
      <c r="AGQ339"/>
      <c r="AGR339"/>
      <c r="AGS339"/>
      <c r="AGT339"/>
      <c r="AGU339"/>
      <c r="AGV339"/>
      <c r="AGW339"/>
      <c r="AGX339"/>
      <c r="AGY339"/>
      <c r="AGZ339"/>
      <c r="AHA339"/>
      <c r="AHB339"/>
      <c r="AHC339"/>
      <c r="AHD339"/>
      <c r="AHE339"/>
      <c r="AHF339"/>
      <c r="AHG339"/>
      <c r="AHH339"/>
      <c r="AHI339"/>
      <c r="AHJ339"/>
      <c r="AHK339"/>
      <c r="AHL339"/>
      <c r="AHM339"/>
      <c r="AHN339"/>
      <c r="AHO339"/>
      <c r="AHP339"/>
      <c r="AHQ339"/>
      <c r="AHR339"/>
      <c r="AHS339"/>
      <c r="AHT339"/>
      <c r="AHU339"/>
      <c r="AHV339"/>
      <c r="AHW339"/>
      <c r="AHX339"/>
      <c r="AHY339"/>
      <c r="AHZ339"/>
      <c r="AIA339"/>
      <c r="AIB339"/>
      <c r="AIC339"/>
      <c r="AID339"/>
      <c r="AIE339"/>
      <c r="AIF339"/>
      <c r="AIG339"/>
      <c r="AIH339"/>
      <c r="AII339"/>
      <c r="AIJ339"/>
      <c r="AIK339"/>
      <c r="AIL339"/>
      <c r="AIM339"/>
      <c r="AIN339"/>
      <c r="AIO339"/>
      <c r="AIP339"/>
      <c r="AIQ339"/>
      <c r="AIR339"/>
      <c r="AIS339"/>
      <c r="AIT339"/>
      <c r="AIU339"/>
      <c r="AIV339"/>
      <c r="AIW339"/>
      <c r="AIX339"/>
      <c r="AIY339"/>
      <c r="AIZ339"/>
      <c r="AJA339"/>
      <c r="AJB339"/>
      <c r="AJC339"/>
      <c r="AJD339"/>
      <c r="AJE339"/>
      <c r="AJF339"/>
      <c r="AJG339"/>
      <c r="AJH339"/>
      <c r="AJI339"/>
      <c r="AJJ339"/>
      <c r="AJK339"/>
      <c r="AJL339"/>
      <c r="AJM339"/>
      <c r="AJN339"/>
      <c r="AJO339"/>
      <c r="AJP339"/>
      <c r="AJQ339"/>
      <c r="AJR339"/>
      <c r="AJS339"/>
      <c r="AJT339"/>
      <c r="AJU339"/>
      <c r="AJV339"/>
      <c r="AJW339"/>
      <c r="AJX339"/>
      <c r="AJY339"/>
      <c r="AJZ339"/>
      <c r="AKA339"/>
      <c r="AKB339"/>
      <c r="AKC339"/>
      <c r="AKD339"/>
      <c r="AKE339"/>
      <c r="AKF339"/>
      <c r="AKG339"/>
      <c r="AKH339"/>
      <c r="AKI339"/>
      <c r="AKJ339"/>
      <c r="AKK339"/>
      <c r="AKL339"/>
      <c r="AKM339"/>
      <c r="AKN339"/>
      <c r="AKO339"/>
      <c r="AKP339"/>
      <c r="AKQ339"/>
      <c r="AKR339"/>
      <c r="AKS339"/>
      <c r="AKT339"/>
      <c r="AKU339"/>
      <c r="AKV339"/>
      <c r="AKW339"/>
      <c r="AKX339"/>
      <c r="AKY339"/>
      <c r="AKZ339"/>
      <c r="ALA339"/>
      <c r="ALB339"/>
      <c r="ALC339"/>
      <c r="ALD339"/>
      <c r="ALE339"/>
      <c r="ALF339"/>
      <c r="ALG339"/>
      <c r="ALH339"/>
      <c r="ALI339"/>
      <c r="ALJ339"/>
      <c r="ALK339"/>
      <c r="ALL339"/>
      <c r="ALM339"/>
      <c r="ALN339"/>
      <c r="ALO339"/>
      <c r="ALP339"/>
      <c r="ALQ339"/>
      <c r="ALR339"/>
      <c r="ALS339"/>
      <c r="ALT339"/>
      <c r="ALU339"/>
      <c r="ALV339"/>
      <c r="ALW339"/>
      <c r="ALX339"/>
      <c r="ALY339"/>
      <c r="ALZ339"/>
      <c r="AMA339"/>
      <c r="AMB339"/>
      <c r="AMC339"/>
      <c r="AMD339"/>
      <c r="AME339"/>
      <c r="AMF339"/>
      <c r="AMG339"/>
    </row>
    <row r="340" spans="1:1021" ht="15.75" customHeight="1">
      <c r="A340"/>
      <c r="B340" s="153"/>
      <c r="C340" s="154" t="s">
        <v>831</v>
      </c>
      <c r="D340" s="155"/>
      <c r="E340" s="156"/>
      <c r="F340" s="156"/>
      <c r="G340" s="156"/>
      <c r="H340" s="157"/>
      <c r="I340" s="157"/>
      <c r="J340" s="158"/>
      <c r="K340" s="158"/>
      <c r="L340" s="158"/>
      <c r="M340" s="159"/>
      <c r="N340" s="160"/>
      <c r="O340" s="65"/>
      <c r="Q340" s="6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  <c r="MF340"/>
      <c r="MG340"/>
      <c r="MH340"/>
      <c r="MI340"/>
      <c r="MJ340"/>
      <c r="MK340"/>
      <c r="ML340"/>
      <c r="MM340"/>
      <c r="MN340"/>
      <c r="MO340"/>
      <c r="MP340"/>
      <c r="MQ340"/>
      <c r="MR340"/>
      <c r="MS340"/>
      <c r="MT340"/>
      <c r="MU340"/>
      <c r="MV340"/>
      <c r="MW340"/>
      <c r="MX340"/>
      <c r="MY340"/>
      <c r="MZ340"/>
      <c r="NA340"/>
      <c r="NB340"/>
      <c r="NC340"/>
      <c r="ND340"/>
      <c r="NE340"/>
      <c r="NF340"/>
      <c r="NG340"/>
      <c r="NH340"/>
      <c r="NI340"/>
      <c r="NJ340"/>
      <c r="NK340"/>
      <c r="NL340"/>
      <c r="NM340"/>
      <c r="NN340"/>
      <c r="NO340"/>
      <c r="NP340"/>
      <c r="NQ340"/>
      <c r="NR340"/>
      <c r="NS340"/>
      <c r="NT340"/>
      <c r="NU340"/>
      <c r="NV340"/>
      <c r="NW340"/>
      <c r="NX340"/>
      <c r="NY340"/>
      <c r="NZ340"/>
      <c r="OA340"/>
      <c r="OB340"/>
      <c r="OC340"/>
      <c r="OD340"/>
      <c r="OE340"/>
      <c r="OF340"/>
      <c r="OG340"/>
      <c r="OH340"/>
      <c r="OI340"/>
      <c r="OJ340"/>
      <c r="OK340"/>
      <c r="OL340"/>
      <c r="OM340"/>
      <c r="ON340"/>
      <c r="OO340"/>
      <c r="OP340"/>
      <c r="OQ340"/>
      <c r="OR340"/>
      <c r="OS340"/>
      <c r="OT340"/>
      <c r="OU340"/>
      <c r="OV340"/>
      <c r="OW340"/>
      <c r="OX340"/>
      <c r="OY340"/>
      <c r="OZ340"/>
      <c r="PA340"/>
      <c r="PB340"/>
      <c r="PC340"/>
      <c r="PD340"/>
      <c r="PE340"/>
      <c r="PF340"/>
      <c r="PG340"/>
      <c r="PH340"/>
      <c r="PI340"/>
      <c r="PJ340"/>
      <c r="PK340"/>
      <c r="PL340"/>
      <c r="PM340"/>
      <c r="PN340"/>
      <c r="PO340"/>
      <c r="PP340"/>
      <c r="PQ340"/>
      <c r="PR340"/>
      <c r="PS340"/>
      <c r="PT340"/>
      <c r="PU340"/>
      <c r="PV340"/>
      <c r="PW340"/>
      <c r="PX340"/>
      <c r="PY340"/>
      <c r="PZ340"/>
      <c r="QA340"/>
      <c r="QB340"/>
      <c r="QC340"/>
      <c r="QD340"/>
      <c r="QE340"/>
      <c r="QF340"/>
      <c r="QG340"/>
      <c r="QH340"/>
      <c r="QI340"/>
      <c r="QJ340"/>
      <c r="QK340"/>
      <c r="QL340"/>
      <c r="QM340"/>
      <c r="QN340"/>
      <c r="QO340"/>
      <c r="QP340"/>
      <c r="QQ340"/>
      <c r="QR340"/>
      <c r="QS340"/>
      <c r="QT340"/>
      <c r="QU340"/>
      <c r="QV340"/>
      <c r="QW340"/>
      <c r="QX340"/>
      <c r="QY340"/>
      <c r="QZ340"/>
      <c r="RA340"/>
      <c r="RB340"/>
      <c r="RC340"/>
      <c r="RD340"/>
      <c r="RE340"/>
      <c r="RF340"/>
      <c r="RG340"/>
      <c r="RH340"/>
      <c r="RI340"/>
      <c r="RJ340"/>
      <c r="RK340"/>
      <c r="RL340"/>
      <c r="RM340"/>
      <c r="RN340"/>
      <c r="RO340"/>
      <c r="RP340"/>
      <c r="RQ340"/>
      <c r="RR340"/>
      <c r="RS340"/>
      <c r="RT340"/>
      <c r="RU340"/>
      <c r="RV340"/>
      <c r="RW340"/>
      <c r="RX340"/>
      <c r="RY340"/>
      <c r="RZ340"/>
      <c r="SA340"/>
      <c r="SB340"/>
      <c r="SC340"/>
      <c r="SD340"/>
      <c r="SE340"/>
      <c r="SF340"/>
      <c r="SG340"/>
      <c r="SH340"/>
      <c r="SI340"/>
      <c r="SJ340"/>
      <c r="SK340"/>
      <c r="SL340"/>
      <c r="SM340"/>
      <c r="SN340"/>
      <c r="SO340"/>
      <c r="SP340"/>
      <c r="SQ340"/>
      <c r="SR340"/>
      <c r="SS340"/>
      <c r="ST340"/>
      <c r="SU340"/>
      <c r="SV340"/>
      <c r="SW340"/>
      <c r="SX340"/>
      <c r="SY340"/>
      <c r="SZ340"/>
      <c r="TA340"/>
      <c r="TB340"/>
      <c r="TC340"/>
      <c r="TD340"/>
      <c r="TE340"/>
      <c r="TF340"/>
      <c r="TG340"/>
      <c r="TH340"/>
      <c r="TI340"/>
      <c r="TJ340"/>
      <c r="TK340"/>
      <c r="TL340"/>
      <c r="TM340"/>
      <c r="TN340"/>
      <c r="TO340"/>
      <c r="TP340"/>
      <c r="TQ340"/>
      <c r="TR340"/>
      <c r="TS340"/>
      <c r="TT340"/>
      <c r="TU340"/>
      <c r="TV340"/>
      <c r="TW340"/>
      <c r="TX340"/>
      <c r="TY340"/>
      <c r="TZ340"/>
      <c r="UA340"/>
      <c r="UB340"/>
      <c r="UC340"/>
      <c r="UD340"/>
      <c r="UE340"/>
      <c r="UF340"/>
      <c r="UG340"/>
      <c r="UH340"/>
      <c r="UI340"/>
      <c r="UJ340"/>
      <c r="UK340"/>
      <c r="UL340"/>
      <c r="UM340"/>
      <c r="UN340"/>
      <c r="UO340"/>
      <c r="UP340"/>
      <c r="UQ340"/>
      <c r="UR340"/>
      <c r="US340"/>
      <c r="UT340"/>
      <c r="UU340"/>
      <c r="UV340"/>
      <c r="UW340"/>
      <c r="UX340"/>
      <c r="UY340"/>
      <c r="UZ340"/>
      <c r="VA340"/>
      <c r="VB340"/>
      <c r="VC340"/>
      <c r="VD340"/>
      <c r="VE340"/>
      <c r="VF340"/>
      <c r="VG340"/>
      <c r="VH340"/>
      <c r="VI340"/>
      <c r="VJ340"/>
      <c r="VK340"/>
      <c r="VL340"/>
      <c r="VM340"/>
      <c r="VN340"/>
      <c r="VO340"/>
      <c r="VP340"/>
      <c r="VQ340"/>
      <c r="VR340"/>
      <c r="VS340"/>
      <c r="VT340"/>
      <c r="VU340"/>
      <c r="VV340"/>
      <c r="VW340"/>
      <c r="VX340"/>
      <c r="VY340"/>
      <c r="VZ340"/>
      <c r="WA340"/>
      <c r="WB340"/>
      <c r="WC340"/>
      <c r="WD340"/>
      <c r="WE340"/>
      <c r="WF340"/>
      <c r="WG340"/>
      <c r="WH340"/>
      <c r="WI340"/>
      <c r="WJ340"/>
      <c r="WK340"/>
      <c r="WL340"/>
      <c r="WM340"/>
      <c r="WN340"/>
      <c r="WO340"/>
      <c r="WP340"/>
      <c r="WQ340"/>
      <c r="WR340"/>
      <c r="WS340"/>
      <c r="WT340"/>
      <c r="WU340"/>
      <c r="WV340"/>
      <c r="WW340"/>
      <c r="WX340"/>
      <c r="WY340"/>
      <c r="WZ340"/>
      <c r="XA340"/>
      <c r="XB340"/>
      <c r="XC340"/>
      <c r="XD340"/>
      <c r="XE340"/>
      <c r="XF340"/>
      <c r="XG340"/>
      <c r="XH340"/>
      <c r="XI340"/>
      <c r="XJ340"/>
      <c r="XK340"/>
      <c r="XL340"/>
      <c r="XM340"/>
      <c r="XN340"/>
      <c r="XO340"/>
      <c r="XP340"/>
      <c r="XQ340"/>
      <c r="XR340"/>
      <c r="XS340"/>
      <c r="XT340"/>
      <c r="XU340"/>
      <c r="XV340"/>
      <c r="XW340"/>
      <c r="XX340"/>
      <c r="XY340"/>
      <c r="XZ340"/>
      <c r="YA340"/>
      <c r="YB340"/>
      <c r="YC340"/>
      <c r="YD340"/>
      <c r="YE340"/>
      <c r="YF340"/>
      <c r="YG340"/>
      <c r="YH340"/>
      <c r="YI340"/>
      <c r="YJ340"/>
      <c r="YK340"/>
      <c r="YL340"/>
      <c r="YM340"/>
      <c r="YN340"/>
      <c r="YO340"/>
      <c r="YP340"/>
      <c r="YQ340"/>
      <c r="YR340"/>
      <c r="YS340"/>
      <c r="YT340"/>
      <c r="YU340"/>
      <c r="YV340"/>
      <c r="YW340"/>
      <c r="YX340"/>
      <c r="YY340"/>
      <c r="YZ340"/>
      <c r="ZA340"/>
      <c r="ZB340"/>
      <c r="ZC340"/>
      <c r="ZD340"/>
      <c r="ZE340"/>
      <c r="ZF340"/>
      <c r="ZG340"/>
      <c r="ZH340"/>
      <c r="ZI340"/>
      <c r="ZJ340"/>
      <c r="ZK340"/>
      <c r="ZL340"/>
      <c r="ZM340"/>
      <c r="ZN340"/>
      <c r="ZO340"/>
      <c r="ZP340"/>
      <c r="ZQ340"/>
      <c r="ZR340"/>
      <c r="ZS340"/>
      <c r="ZT340"/>
      <c r="ZU340"/>
      <c r="ZV340"/>
      <c r="ZW340"/>
      <c r="ZX340"/>
      <c r="ZY340"/>
      <c r="ZZ340"/>
      <c r="AAA340"/>
      <c r="AAB340"/>
      <c r="AAC340"/>
      <c r="AAD340"/>
      <c r="AAE340"/>
      <c r="AAF340"/>
      <c r="AAG340"/>
      <c r="AAH340"/>
      <c r="AAI340"/>
      <c r="AAJ340"/>
      <c r="AAK340"/>
      <c r="AAL340"/>
      <c r="AAM340"/>
      <c r="AAN340"/>
      <c r="AAO340"/>
      <c r="AAP340"/>
      <c r="AAQ340"/>
      <c r="AAR340"/>
      <c r="AAS340"/>
      <c r="AAT340"/>
      <c r="AAU340"/>
      <c r="AAV340"/>
      <c r="AAW340"/>
      <c r="AAX340"/>
      <c r="AAY340"/>
      <c r="AAZ340"/>
      <c r="ABA340"/>
      <c r="ABB340"/>
      <c r="ABC340"/>
      <c r="ABD340"/>
      <c r="ABE340"/>
      <c r="ABF340"/>
      <c r="ABG340"/>
      <c r="ABH340"/>
      <c r="ABI340"/>
      <c r="ABJ340"/>
      <c r="ABK340"/>
      <c r="ABL340"/>
      <c r="ABM340"/>
      <c r="ABN340"/>
      <c r="ABO340"/>
      <c r="ABP340"/>
      <c r="ABQ340"/>
      <c r="ABR340"/>
      <c r="ABS340"/>
      <c r="ABT340"/>
      <c r="ABU340"/>
      <c r="ABV340"/>
      <c r="ABW340"/>
      <c r="ABX340"/>
      <c r="ABY340"/>
      <c r="ABZ340"/>
      <c r="ACA340"/>
      <c r="ACB340"/>
      <c r="ACC340"/>
      <c r="ACD340"/>
      <c r="ACE340"/>
      <c r="ACF340"/>
      <c r="ACG340"/>
      <c r="ACH340"/>
      <c r="ACI340"/>
      <c r="ACJ340"/>
      <c r="ACK340"/>
      <c r="ACL340"/>
      <c r="ACM340"/>
      <c r="ACN340"/>
      <c r="ACO340"/>
      <c r="ACP340"/>
      <c r="ACQ340"/>
      <c r="ACR340"/>
      <c r="ACS340"/>
      <c r="ACT340"/>
      <c r="ACU340"/>
      <c r="ACV340"/>
      <c r="ACW340"/>
      <c r="ACX340"/>
      <c r="ACY340"/>
      <c r="ACZ340"/>
      <c r="ADA340"/>
      <c r="ADB340"/>
      <c r="ADC340"/>
      <c r="ADD340"/>
      <c r="ADE340"/>
      <c r="ADF340"/>
      <c r="ADG340"/>
      <c r="ADH340"/>
      <c r="ADI340"/>
      <c r="ADJ340"/>
      <c r="ADK340"/>
      <c r="ADL340"/>
      <c r="ADM340"/>
      <c r="ADN340"/>
      <c r="ADO340"/>
      <c r="ADP340"/>
      <c r="ADQ340"/>
      <c r="ADR340"/>
      <c r="ADS340"/>
      <c r="ADT340"/>
      <c r="ADU340"/>
      <c r="ADV340"/>
      <c r="ADW340"/>
      <c r="ADX340"/>
      <c r="ADY340"/>
      <c r="ADZ340"/>
      <c r="AEA340"/>
      <c r="AEB340"/>
      <c r="AEC340"/>
      <c r="AED340"/>
      <c r="AEE340"/>
      <c r="AEF340"/>
      <c r="AEG340"/>
      <c r="AEH340"/>
      <c r="AEI340"/>
      <c r="AEJ340"/>
      <c r="AEK340"/>
      <c r="AEL340"/>
      <c r="AEM340"/>
      <c r="AEN340"/>
      <c r="AEO340"/>
      <c r="AEP340"/>
      <c r="AEQ340"/>
      <c r="AER340"/>
      <c r="AES340"/>
      <c r="AET340"/>
      <c r="AEU340"/>
      <c r="AEV340"/>
      <c r="AEW340"/>
      <c r="AEX340"/>
      <c r="AEY340"/>
      <c r="AEZ340"/>
      <c r="AFA340"/>
      <c r="AFB340"/>
      <c r="AFC340"/>
      <c r="AFD340"/>
      <c r="AFE340"/>
      <c r="AFF340"/>
      <c r="AFG340"/>
      <c r="AFH340"/>
      <c r="AFI340"/>
      <c r="AFJ340"/>
      <c r="AFK340"/>
      <c r="AFL340"/>
      <c r="AFM340"/>
      <c r="AFN340"/>
      <c r="AFO340"/>
      <c r="AFP340"/>
      <c r="AFQ340"/>
      <c r="AFR340"/>
      <c r="AFS340"/>
      <c r="AFT340"/>
      <c r="AFU340"/>
      <c r="AFV340"/>
      <c r="AFW340"/>
      <c r="AFX340"/>
      <c r="AFY340"/>
      <c r="AFZ340"/>
      <c r="AGA340"/>
      <c r="AGB340"/>
      <c r="AGC340"/>
      <c r="AGD340"/>
      <c r="AGE340"/>
      <c r="AGF340"/>
      <c r="AGG340"/>
      <c r="AGH340"/>
      <c r="AGI340"/>
      <c r="AGJ340"/>
      <c r="AGK340"/>
      <c r="AGL340"/>
      <c r="AGM340"/>
      <c r="AGN340"/>
      <c r="AGO340"/>
      <c r="AGP340"/>
      <c r="AGQ340"/>
      <c r="AGR340"/>
      <c r="AGS340"/>
      <c r="AGT340"/>
      <c r="AGU340"/>
      <c r="AGV340"/>
      <c r="AGW340"/>
      <c r="AGX340"/>
      <c r="AGY340"/>
      <c r="AGZ340"/>
      <c r="AHA340"/>
      <c r="AHB340"/>
      <c r="AHC340"/>
      <c r="AHD340"/>
      <c r="AHE340"/>
      <c r="AHF340"/>
      <c r="AHG340"/>
      <c r="AHH340"/>
      <c r="AHI340"/>
      <c r="AHJ340"/>
      <c r="AHK340"/>
      <c r="AHL340"/>
      <c r="AHM340"/>
      <c r="AHN340"/>
      <c r="AHO340"/>
      <c r="AHP340"/>
      <c r="AHQ340"/>
      <c r="AHR340"/>
      <c r="AHS340"/>
      <c r="AHT340"/>
      <c r="AHU340"/>
      <c r="AHV340"/>
      <c r="AHW340"/>
      <c r="AHX340"/>
      <c r="AHY340"/>
      <c r="AHZ340"/>
      <c r="AIA340"/>
      <c r="AIB340"/>
      <c r="AIC340"/>
      <c r="AID340"/>
      <c r="AIE340"/>
      <c r="AIF340"/>
      <c r="AIG340"/>
      <c r="AIH340"/>
      <c r="AII340"/>
      <c r="AIJ340"/>
      <c r="AIK340"/>
      <c r="AIL340"/>
      <c r="AIM340"/>
      <c r="AIN340"/>
      <c r="AIO340"/>
      <c r="AIP340"/>
      <c r="AIQ340"/>
      <c r="AIR340"/>
      <c r="AIS340"/>
      <c r="AIT340"/>
      <c r="AIU340"/>
      <c r="AIV340"/>
      <c r="AIW340"/>
      <c r="AIX340"/>
      <c r="AIY340"/>
      <c r="AIZ340"/>
      <c r="AJA340"/>
      <c r="AJB340"/>
      <c r="AJC340"/>
      <c r="AJD340"/>
      <c r="AJE340"/>
      <c r="AJF340"/>
      <c r="AJG340"/>
      <c r="AJH340"/>
      <c r="AJI340"/>
      <c r="AJJ340"/>
      <c r="AJK340"/>
      <c r="AJL340"/>
      <c r="AJM340"/>
      <c r="AJN340"/>
      <c r="AJO340"/>
      <c r="AJP340"/>
      <c r="AJQ340"/>
      <c r="AJR340"/>
      <c r="AJS340"/>
      <c r="AJT340"/>
      <c r="AJU340"/>
      <c r="AJV340"/>
      <c r="AJW340"/>
      <c r="AJX340"/>
      <c r="AJY340"/>
      <c r="AJZ340"/>
      <c r="AKA340"/>
      <c r="AKB340"/>
      <c r="AKC340"/>
      <c r="AKD340"/>
      <c r="AKE340"/>
      <c r="AKF340"/>
      <c r="AKG340"/>
      <c r="AKH340"/>
      <c r="AKI340"/>
      <c r="AKJ340"/>
      <c r="AKK340"/>
      <c r="AKL340"/>
      <c r="AKM340"/>
      <c r="AKN340"/>
      <c r="AKO340"/>
      <c r="AKP340"/>
      <c r="AKQ340"/>
      <c r="AKR340"/>
      <c r="AKS340"/>
      <c r="AKT340"/>
      <c r="AKU340"/>
      <c r="AKV340"/>
      <c r="AKW340"/>
      <c r="AKX340"/>
      <c r="AKY340"/>
      <c r="AKZ340"/>
      <c r="ALA340"/>
      <c r="ALB340"/>
      <c r="ALC340"/>
      <c r="ALD340"/>
      <c r="ALE340"/>
      <c r="ALF340"/>
      <c r="ALG340"/>
      <c r="ALH340"/>
      <c r="ALI340"/>
      <c r="ALJ340"/>
      <c r="ALK340"/>
      <c r="ALL340"/>
      <c r="ALM340"/>
      <c r="ALN340"/>
      <c r="ALO340"/>
      <c r="ALP340"/>
      <c r="ALQ340"/>
      <c r="ALR340"/>
      <c r="ALS340"/>
      <c r="ALT340"/>
      <c r="ALU340"/>
      <c r="ALV340"/>
      <c r="ALW340"/>
      <c r="ALX340"/>
      <c r="ALY340"/>
      <c r="ALZ340"/>
      <c r="AMA340"/>
      <c r="AMB340"/>
      <c r="AMC340"/>
      <c r="AMD340"/>
      <c r="AME340"/>
      <c r="AMF340"/>
      <c r="AMG340"/>
    </row>
    <row r="341" spans="1:1021" ht="15.75" customHeight="1">
      <c r="A341"/>
      <c r="B341" s="161" t="s">
        <v>797</v>
      </c>
      <c r="C341" s="162" t="s">
        <v>41</v>
      </c>
      <c r="D341" s="163" t="s">
        <v>832</v>
      </c>
      <c r="E341" s="57" t="s">
        <v>49</v>
      </c>
      <c r="F341" s="57" t="s">
        <v>700</v>
      </c>
      <c r="G341" s="164" t="s">
        <v>833</v>
      </c>
      <c r="H341" s="165">
        <f>I341/$L$8</f>
        <v>5.3887884267631101</v>
      </c>
      <c r="I341" s="165">
        <v>447</v>
      </c>
      <c r="J341" s="58">
        <v>25</v>
      </c>
      <c r="K341" s="166"/>
      <c r="L341" s="167" t="str">
        <f>IF(K341="","-",K341/250)</f>
        <v>-</v>
      </c>
      <c r="M341" s="168">
        <f>I341*K341</f>
        <v>0</v>
      </c>
      <c r="N341" s="169" t="s">
        <v>560</v>
      </c>
      <c r="O341" s="180" t="s">
        <v>864</v>
      </c>
      <c r="P341" s="181"/>
      <c r="Q341" s="6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  <c r="MG341"/>
      <c r="MH341"/>
      <c r="MI341"/>
      <c r="MJ341"/>
      <c r="MK341"/>
      <c r="ML341"/>
      <c r="MM341"/>
      <c r="MN341"/>
      <c r="MO341"/>
      <c r="MP341"/>
      <c r="MQ341"/>
      <c r="MR341"/>
      <c r="MS341"/>
      <c r="MT341"/>
      <c r="MU341"/>
      <c r="MV341"/>
      <c r="MW341"/>
      <c r="MX341"/>
      <c r="MY341"/>
      <c r="MZ341"/>
      <c r="NA341"/>
      <c r="NB341"/>
      <c r="NC341"/>
      <c r="ND341"/>
      <c r="NE341"/>
      <c r="NF341"/>
      <c r="NG341"/>
      <c r="NH341"/>
      <c r="NI341"/>
      <c r="NJ341"/>
      <c r="NK341"/>
      <c r="NL341"/>
      <c r="NM341"/>
      <c r="NN341"/>
      <c r="NO341"/>
      <c r="NP341"/>
      <c r="NQ341"/>
      <c r="NR341"/>
      <c r="NS341"/>
      <c r="NT341"/>
      <c r="NU341"/>
      <c r="NV341"/>
      <c r="NW341"/>
      <c r="NX341"/>
      <c r="NY341"/>
      <c r="NZ341"/>
      <c r="OA341"/>
      <c r="OB341"/>
      <c r="OC341"/>
      <c r="OD341"/>
      <c r="OE341"/>
      <c r="OF341"/>
      <c r="OG341"/>
      <c r="OH341"/>
      <c r="OI341"/>
      <c r="OJ341"/>
      <c r="OK341"/>
      <c r="OL341"/>
      <c r="OM341"/>
      <c r="ON341"/>
      <c r="OO341"/>
      <c r="OP341"/>
      <c r="OQ341"/>
      <c r="OR341"/>
      <c r="OS341"/>
      <c r="OT341"/>
      <c r="OU341"/>
      <c r="OV341"/>
      <c r="OW341"/>
      <c r="OX341"/>
      <c r="OY341"/>
      <c r="OZ341"/>
      <c r="PA341"/>
      <c r="PB341"/>
      <c r="PC341"/>
      <c r="PD341"/>
      <c r="PE341"/>
      <c r="PF341"/>
      <c r="PG341"/>
      <c r="PH341"/>
      <c r="PI341"/>
      <c r="PJ341"/>
      <c r="PK341"/>
      <c r="PL341"/>
      <c r="PM341"/>
      <c r="PN341"/>
      <c r="PO341"/>
      <c r="PP341"/>
      <c r="PQ341"/>
      <c r="PR341"/>
      <c r="PS341"/>
      <c r="PT341"/>
      <c r="PU341"/>
      <c r="PV341"/>
      <c r="PW341"/>
      <c r="PX341"/>
      <c r="PY341"/>
      <c r="PZ341"/>
      <c r="QA341"/>
      <c r="QB341"/>
      <c r="QC341"/>
      <c r="QD341"/>
      <c r="QE341"/>
      <c r="QF341"/>
      <c r="QG341"/>
      <c r="QH341"/>
      <c r="QI341"/>
      <c r="QJ341"/>
      <c r="QK341"/>
      <c r="QL341"/>
      <c r="QM341"/>
      <c r="QN341"/>
      <c r="QO341"/>
      <c r="QP341"/>
      <c r="QQ341"/>
      <c r="QR341"/>
      <c r="QS341"/>
      <c r="QT341"/>
      <c r="QU341"/>
      <c r="QV341"/>
      <c r="QW341"/>
      <c r="QX341"/>
      <c r="QY341"/>
      <c r="QZ341"/>
      <c r="RA341"/>
      <c r="RB341"/>
      <c r="RC341"/>
      <c r="RD341"/>
      <c r="RE341"/>
      <c r="RF341"/>
      <c r="RG341"/>
      <c r="RH341"/>
      <c r="RI341"/>
      <c r="RJ341"/>
      <c r="RK341"/>
      <c r="RL341"/>
      <c r="RM341"/>
      <c r="RN341"/>
      <c r="RO341"/>
      <c r="RP341"/>
      <c r="RQ341"/>
      <c r="RR341"/>
      <c r="RS341"/>
      <c r="RT341"/>
      <c r="RU341"/>
      <c r="RV341"/>
      <c r="RW341"/>
      <c r="RX341"/>
      <c r="RY341"/>
      <c r="RZ341"/>
      <c r="SA341"/>
      <c r="SB341"/>
      <c r="SC341"/>
      <c r="SD341"/>
      <c r="SE341"/>
      <c r="SF341"/>
      <c r="SG341"/>
      <c r="SH341"/>
      <c r="SI341"/>
      <c r="SJ341"/>
      <c r="SK341"/>
      <c r="SL341"/>
      <c r="SM341"/>
      <c r="SN341"/>
      <c r="SO341"/>
      <c r="SP341"/>
      <c r="SQ341"/>
      <c r="SR341"/>
      <c r="SS341"/>
      <c r="ST341"/>
      <c r="SU341"/>
      <c r="SV341"/>
      <c r="SW341"/>
      <c r="SX341"/>
      <c r="SY341"/>
      <c r="SZ341"/>
      <c r="TA341"/>
      <c r="TB341"/>
      <c r="TC341"/>
      <c r="TD341"/>
      <c r="TE341"/>
      <c r="TF341"/>
      <c r="TG341"/>
      <c r="TH341"/>
      <c r="TI341"/>
      <c r="TJ341"/>
      <c r="TK341"/>
      <c r="TL341"/>
      <c r="TM341"/>
      <c r="TN341"/>
      <c r="TO341"/>
      <c r="TP341"/>
      <c r="TQ341"/>
      <c r="TR341"/>
      <c r="TS341"/>
      <c r="TT341"/>
      <c r="TU341"/>
      <c r="TV341"/>
      <c r="TW341"/>
      <c r="TX341"/>
      <c r="TY341"/>
      <c r="TZ341"/>
      <c r="UA341"/>
      <c r="UB341"/>
      <c r="UC341"/>
      <c r="UD341"/>
      <c r="UE341"/>
      <c r="UF341"/>
      <c r="UG341"/>
      <c r="UH341"/>
      <c r="UI341"/>
      <c r="UJ341"/>
      <c r="UK341"/>
      <c r="UL341"/>
      <c r="UM341"/>
      <c r="UN341"/>
      <c r="UO341"/>
      <c r="UP341"/>
      <c r="UQ341"/>
      <c r="UR341"/>
      <c r="US341"/>
      <c r="UT341"/>
      <c r="UU341"/>
      <c r="UV341"/>
      <c r="UW341"/>
      <c r="UX341"/>
      <c r="UY341"/>
      <c r="UZ341"/>
      <c r="VA341"/>
      <c r="VB341"/>
      <c r="VC341"/>
      <c r="VD341"/>
      <c r="VE341"/>
      <c r="VF341"/>
      <c r="VG341"/>
      <c r="VH341"/>
      <c r="VI341"/>
      <c r="VJ341"/>
      <c r="VK341"/>
      <c r="VL341"/>
      <c r="VM341"/>
      <c r="VN341"/>
      <c r="VO341"/>
      <c r="VP341"/>
      <c r="VQ341"/>
      <c r="VR341"/>
      <c r="VS341"/>
      <c r="VT341"/>
      <c r="VU341"/>
      <c r="VV341"/>
      <c r="VW341"/>
      <c r="VX341"/>
      <c r="VY341"/>
      <c r="VZ341"/>
      <c r="WA341"/>
      <c r="WB341"/>
      <c r="WC341"/>
      <c r="WD341"/>
      <c r="WE341"/>
      <c r="WF341"/>
      <c r="WG341"/>
      <c r="WH341"/>
      <c r="WI341"/>
      <c r="WJ341"/>
      <c r="WK341"/>
      <c r="WL341"/>
      <c r="WM341"/>
      <c r="WN341"/>
      <c r="WO341"/>
      <c r="WP341"/>
      <c r="WQ341"/>
      <c r="WR341"/>
      <c r="WS341"/>
      <c r="WT341"/>
      <c r="WU341"/>
      <c r="WV341"/>
      <c r="WW341"/>
      <c r="WX341"/>
      <c r="WY341"/>
      <c r="WZ341"/>
      <c r="XA341"/>
      <c r="XB341"/>
      <c r="XC341"/>
      <c r="XD341"/>
      <c r="XE341"/>
      <c r="XF341"/>
      <c r="XG341"/>
      <c r="XH341"/>
      <c r="XI341"/>
      <c r="XJ341"/>
      <c r="XK341"/>
      <c r="XL341"/>
      <c r="XM341"/>
      <c r="XN341"/>
      <c r="XO341"/>
      <c r="XP341"/>
      <c r="XQ341"/>
      <c r="XR341"/>
      <c r="XS341"/>
      <c r="XT341"/>
      <c r="XU341"/>
      <c r="XV341"/>
      <c r="XW341"/>
      <c r="XX341"/>
      <c r="XY341"/>
      <c r="XZ341"/>
      <c r="YA341"/>
      <c r="YB341"/>
      <c r="YC341"/>
      <c r="YD341"/>
      <c r="YE341"/>
      <c r="YF341"/>
      <c r="YG341"/>
      <c r="YH341"/>
      <c r="YI341"/>
      <c r="YJ341"/>
      <c r="YK341"/>
      <c r="YL341"/>
      <c r="YM341"/>
      <c r="YN341"/>
      <c r="YO341"/>
      <c r="YP341"/>
      <c r="YQ341"/>
      <c r="YR341"/>
      <c r="YS341"/>
      <c r="YT341"/>
      <c r="YU341"/>
      <c r="YV341"/>
      <c r="YW341"/>
      <c r="YX341"/>
      <c r="YY341"/>
      <c r="YZ341"/>
      <c r="ZA341"/>
      <c r="ZB341"/>
      <c r="ZC341"/>
      <c r="ZD341"/>
      <c r="ZE341"/>
      <c r="ZF341"/>
      <c r="ZG341"/>
      <c r="ZH341"/>
      <c r="ZI341"/>
      <c r="ZJ341"/>
      <c r="ZK341"/>
      <c r="ZL341"/>
      <c r="ZM341"/>
      <c r="ZN341"/>
      <c r="ZO341"/>
      <c r="ZP341"/>
      <c r="ZQ341"/>
      <c r="ZR341"/>
      <c r="ZS341"/>
      <c r="ZT341"/>
      <c r="ZU341"/>
      <c r="ZV341"/>
      <c r="ZW341"/>
      <c r="ZX341"/>
      <c r="ZY341"/>
      <c r="ZZ341"/>
      <c r="AAA341"/>
      <c r="AAB341"/>
      <c r="AAC341"/>
      <c r="AAD341"/>
      <c r="AAE341"/>
      <c r="AAF341"/>
      <c r="AAG341"/>
      <c r="AAH341"/>
      <c r="AAI341"/>
      <c r="AAJ341"/>
      <c r="AAK341"/>
      <c r="AAL341"/>
      <c r="AAM341"/>
      <c r="AAN341"/>
      <c r="AAO341"/>
      <c r="AAP341"/>
      <c r="AAQ341"/>
      <c r="AAR341"/>
      <c r="AAS341"/>
      <c r="AAT341"/>
      <c r="AAU341"/>
      <c r="AAV341"/>
      <c r="AAW341"/>
      <c r="AAX341"/>
      <c r="AAY341"/>
      <c r="AAZ341"/>
      <c r="ABA341"/>
      <c r="ABB341"/>
      <c r="ABC341"/>
      <c r="ABD341"/>
      <c r="ABE341"/>
      <c r="ABF341"/>
      <c r="ABG341"/>
      <c r="ABH341"/>
      <c r="ABI341"/>
      <c r="ABJ341"/>
      <c r="ABK341"/>
      <c r="ABL341"/>
      <c r="ABM341"/>
      <c r="ABN341"/>
      <c r="ABO341"/>
      <c r="ABP341"/>
      <c r="ABQ341"/>
      <c r="ABR341"/>
      <c r="ABS341"/>
      <c r="ABT341"/>
      <c r="ABU341"/>
      <c r="ABV341"/>
      <c r="ABW341"/>
      <c r="ABX341"/>
      <c r="ABY341"/>
      <c r="ABZ341"/>
      <c r="ACA341"/>
      <c r="ACB341"/>
      <c r="ACC341"/>
      <c r="ACD341"/>
      <c r="ACE341"/>
      <c r="ACF341"/>
      <c r="ACG341"/>
      <c r="ACH341"/>
      <c r="ACI341"/>
      <c r="ACJ341"/>
      <c r="ACK341"/>
      <c r="ACL341"/>
      <c r="ACM341"/>
      <c r="ACN341"/>
      <c r="ACO341"/>
      <c r="ACP341"/>
      <c r="ACQ341"/>
      <c r="ACR341"/>
      <c r="ACS341"/>
      <c r="ACT341"/>
      <c r="ACU341"/>
      <c r="ACV341"/>
      <c r="ACW341"/>
      <c r="ACX341"/>
      <c r="ACY341"/>
      <c r="ACZ341"/>
      <c r="ADA341"/>
      <c r="ADB341"/>
      <c r="ADC341"/>
      <c r="ADD341"/>
      <c r="ADE341"/>
      <c r="ADF341"/>
      <c r="ADG341"/>
      <c r="ADH341"/>
      <c r="ADI341"/>
      <c r="ADJ341"/>
      <c r="ADK341"/>
      <c r="ADL341"/>
      <c r="ADM341"/>
      <c r="ADN341"/>
      <c r="ADO341"/>
      <c r="ADP341"/>
      <c r="ADQ341"/>
      <c r="ADR341"/>
      <c r="ADS341"/>
      <c r="ADT341"/>
      <c r="ADU341"/>
      <c r="ADV341"/>
      <c r="ADW341"/>
      <c r="ADX341"/>
      <c r="ADY341"/>
      <c r="ADZ341"/>
      <c r="AEA341"/>
      <c r="AEB341"/>
      <c r="AEC341"/>
      <c r="AED341"/>
      <c r="AEE341"/>
      <c r="AEF341"/>
      <c r="AEG341"/>
      <c r="AEH341"/>
      <c r="AEI341"/>
      <c r="AEJ341"/>
      <c r="AEK341"/>
      <c r="AEL341"/>
      <c r="AEM341"/>
      <c r="AEN341"/>
      <c r="AEO341"/>
      <c r="AEP341"/>
      <c r="AEQ341"/>
      <c r="AER341"/>
      <c r="AES341"/>
      <c r="AET341"/>
      <c r="AEU341"/>
      <c r="AEV341"/>
      <c r="AEW341"/>
      <c r="AEX341"/>
      <c r="AEY341"/>
      <c r="AEZ341"/>
      <c r="AFA341"/>
      <c r="AFB341"/>
      <c r="AFC341"/>
      <c r="AFD341"/>
      <c r="AFE341"/>
      <c r="AFF341"/>
      <c r="AFG341"/>
      <c r="AFH341"/>
      <c r="AFI341"/>
      <c r="AFJ341"/>
      <c r="AFK341"/>
      <c r="AFL341"/>
      <c r="AFM341"/>
      <c r="AFN341"/>
      <c r="AFO341"/>
      <c r="AFP341"/>
      <c r="AFQ341"/>
      <c r="AFR341"/>
      <c r="AFS341"/>
      <c r="AFT341"/>
      <c r="AFU341"/>
      <c r="AFV341"/>
      <c r="AFW341"/>
      <c r="AFX341"/>
      <c r="AFY341"/>
      <c r="AFZ341"/>
      <c r="AGA341"/>
      <c r="AGB341"/>
      <c r="AGC341"/>
      <c r="AGD341"/>
      <c r="AGE341"/>
      <c r="AGF341"/>
      <c r="AGG341"/>
      <c r="AGH341"/>
      <c r="AGI341"/>
      <c r="AGJ341"/>
      <c r="AGK341"/>
      <c r="AGL341"/>
      <c r="AGM341"/>
      <c r="AGN341"/>
      <c r="AGO341"/>
      <c r="AGP341"/>
      <c r="AGQ341"/>
      <c r="AGR341"/>
      <c r="AGS341"/>
      <c r="AGT341"/>
      <c r="AGU341"/>
      <c r="AGV341"/>
      <c r="AGW341"/>
      <c r="AGX341"/>
      <c r="AGY341"/>
      <c r="AGZ341"/>
      <c r="AHA341"/>
      <c r="AHB341"/>
      <c r="AHC341"/>
      <c r="AHD341"/>
      <c r="AHE341"/>
      <c r="AHF341"/>
      <c r="AHG341"/>
      <c r="AHH341"/>
      <c r="AHI341"/>
      <c r="AHJ341"/>
      <c r="AHK341"/>
      <c r="AHL341"/>
      <c r="AHM341"/>
      <c r="AHN341"/>
      <c r="AHO341"/>
      <c r="AHP341"/>
      <c r="AHQ341"/>
      <c r="AHR341"/>
      <c r="AHS341"/>
      <c r="AHT341"/>
      <c r="AHU341"/>
      <c r="AHV341"/>
      <c r="AHW341"/>
      <c r="AHX341"/>
      <c r="AHY341"/>
      <c r="AHZ341"/>
      <c r="AIA341"/>
      <c r="AIB341"/>
      <c r="AIC341"/>
      <c r="AID341"/>
      <c r="AIE341"/>
      <c r="AIF341"/>
      <c r="AIG341"/>
      <c r="AIH341"/>
      <c r="AII341"/>
      <c r="AIJ341"/>
      <c r="AIK341"/>
      <c r="AIL341"/>
      <c r="AIM341"/>
      <c r="AIN341"/>
      <c r="AIO341"/>
      <c r="AIP341"/>
      <c r="AIQ341"/>
      <c r="AIR341"/>
      <c r="AIS341"/>
      <c r="AIT341"/>
      <c r="AIU341"/>
      <c r="AIV341"/>
      <c r="AIW341"/>
      <c r="AIX341"/>
      <c r="AIY341"/>
      <c r="AIZ341"/>
      <c r="AJA341"/>
      <c r="AJB341"/>
      <c r="AJC341"/>
      <c r="AJD341"/>
      <c r="AJE341"/>
      <c r="AJF341"/>
      <c r="AJG341"/>
      <c r="AJH341"/>
      <c r="AJI341"/>
      <c r="AJJ341"/>
      <c r="AJK341"/>
      <c r="AJL341"/>
      <c r="AJM341"/>
      <c r="AJN341"/>
      <c r="AJO341"/>
      <c r="AJP341"/>
      <c r="AJQ341"/>
      <c r="AJR341"/>
      <c r="AJS341"/>
      <c r="AJT341"/>
      <c r="AJU341"/>
      <c r="AJV341"/>
      <c r="AJW341"/>
      <c r="AJX341"/>
      <c r="AJY341"/>
      <c r="AJZ341"/>
      <c r="AKA341"/>
      <c r="AKB341"/>
      <c r="AKC341"/>
      <c r="AKD341"/>
      <c r="AKE341"/>
      <c r="AKF341"/>
      <c r="AKG341"/>
      <c r="AKH341"/>
      <c r="AKI341"/>
      <c r="AKJ341"/>
      <c r="AKK341"/>
      <c r="AKL341"/>
      <c r="AKM341"/>
      <c r="AKN341"/>
      <c r="AKO341"/>
      <c r="AKP341"/>
      <c r="AKQ341"/>
      <c r="AKR341"/>
      <c r="AKS341"/>
      <c r="AKT341"/>
      <c r="AKU341"/>
      <c r="AKV341"/>
      <c r="AKW341"/>
      <c r="AKX341"/>
      <c r="AKY341"/>
      <c r="AKZ341"/>
      <c r="ALA341"/>
      <c r="ALB341"/>
      <c r="ALC341"/>
      <c r="ALD341"/>
      <c r="ALE341"/>
      <c r="ALF341"/>
      <c r="ALG341"/>
      <c r="ALH341"/>
      <c r="ALI341"/>
      <c r="ALJ341"/>
      <c r="ALK341"/>
      <c r="ALL341"/>
      <c r="ALM341"/>
      <c r="ALN341"/>
      <c r="ALO341"/>
      <c r="ALP341"/>
      <c r="ALQ341"/>
      <c r="ALR341"/>
      <c r="ALS341"/>
      <c r="ALT341"/>
      <c r="ALU341"/>
      <c r="ALV341"/>
      <c r="ALW341"/>
      <c r="ALX341"/>
      <c r="ALY341"/>
      <c r="ALZ341"/>
      <c r="AMA341"/>
      <c r="AMB341"/>
      <c r="AMC341"/>
      <c r="AMD341"/>
      <c r="AME341"/>
      <c r="AMF341"/>
      <c r="AMG341"/>
    </row>
    <row r="342" spans="1:1021" ht="15.75" customHeight="1">
      <c r="A342"/>
      <c r="B342" s="161" t="s">
        <v>808</v>
      </c>
      <c r="C342" s="162" t="s">
        <v>41</v>
      </c>
      <c r="D342" s="163" t="s">
        <v>834</v>
      </c>
      <c r="E342" s="57" t="s">
        <v>49</v>
      </c>
      <c r="F342" s="57" t="s">
        <v>700</v>
      </c>
      <c r="G342" s="164" t="s">
        <v>833</v>
      </c>
      <c r="H342" s="165">
        <f t="shared" ref="H342:H369" si="37">I342/$L$8</f>
        <v>5.3887884267631101</v>
      </c>
      <c r="I342" s="165">
        <v>447</v>
      </c>
      <c r="J342" s="58">
        <v>25</v>
      </c>
      <c r="K342" s="166"/>
      <c r="L342" s="167" t="str">
        <f t="shared" ref="L342:L368" si="38">IF(K342="","-",K342/250)</f>
        <v>-</v>
      </c>
      <c r="M342" s="168">
        <f t="shared" ref="M342:M368" si="39">I342*K342</f>
        <v>0</v>
      </c>
      <c r="N342" s="169" t="s">
        <v>235</v>
      </c>
      <c r="O342" s="180" t="s">
        <v>864</v>
      </c>
      <c r="P342" s="181"/>
      <c r="Q342" s="6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  <c r="MH342"/>
      <c r="MI342"/>
      <c r="MJ342"/>
      <c r="MK342"/>
      <c r="ML342"/>
      <c r="MM342"/>
      <c r="MN342"/>
      <c r="MO342"/>
      <c r="MP342"/>
      <c r="MQ342"/>
      <c r="MR342"/>
      <c r="MS342"/>
      <c r="MT342"/>
      <c r="MU342"/>
      <c r="MV342"/>
      <c r="MW342"/>
      <c r="MX342"/>
      <c r="MY342"/>
      <c r="MZ342"/>
      <c r="NA342"/>
      <c r="NB342"/>
      <c r="NC342"/>
      <c r="ND342"/>
      <c r="NE342"/>
      <c r="NF342"/>
      <c r="NG342"/>
      <c r="NH342"/>
      <c r="NI342"/>
      <c r="NJ342"/>
      <c r="NK342"/>
      <c r="NL342"/>
      <c r="NM342"/>
      <c r="NN342"/>
      <c r="NO342"/>
      <c r="NP342"/>
      <c r="NQ342"/>
      <c r="NR342"/>
      <c r="NS342"/>
      <c r="NT342"/>
      <c r="NU342"/>
      <c r="NV342"/>
      <c r="NW342"/>
      <c r="NX342"/>
      <c r="NY342"/>
      <c r="NZ342"/>
      <c r="OA342"/>
      <c r="OB342"/>
      <c r="OC342"/>
      <c r="OD342"/>
      <c r="OE342"/>
      <c r="OF342"/>
      <c r="OG342"/>
      <c r="OH342"/>
      <c r="OI342"/>
      <c r="OJ342"/>
      <c r="OK342"/>
      <c r="OL342"/>
      <c r="OM342"/>
      <c r="ON342"/>
      <c r="OO342"/>
      <c r="OP342"/>
      <c r="OQ342"/>
      <c r="OR342"/>
      <c r="OS342"/>
      <c r="OT342"/>
      <c r="OU342"/>
      <c r="OV342"/>
      <c r="OW342"/>
      <c r="OX342"/>
      <c r="OY342"/>
      <c r="OZ342"/>
      <c r="PA342"/>
      <c r="PB342"/>
      <c r="PC342"/>
      <c r="PD342"/>
      <c r="PE342"/>
      <c r="PF342"/>
      <c r="PG342"/>
      <c r="PH342"/>
      <c r="PI342"/>
      <c r="PJ342"/>
      <c r="PK342"/>
      <c r="PL342"/>
      <c r="PM342"/>
      <c r="PN342"/>
      <c r="PO342"/>
      <c r="PP342"/>
      <c r="PQ342"/>
      <c r="PR342"/>
      <c r="PS342"/>
      <c r="PT342"/>
      <c r="PU342"/>
      <c r="PV342"/>
      <c r="PW342"/>
      <c r="PX342"/>
      <c r="PY342"/>
      <c r="PZ342"/>
      <c r="QA342"/>
      <c r="QB342"/>
      <c r="QC342"/>
      <c r="QD342"/>
      <c r="QE342"/>
      <c r="QF342"/>
      <c r="QG342"/>
      <c r="QH342"/>
      <c r="QI342"/>
      <c r="QJ342"/>
      <c r="QK342"/>
      <c r="QL342"/>
      <c r="QM342"/>
      <c r="QN342"/>
      <c r="QO342"/>
      <c r="QP342"/>
      <c r="QQ342"/>
      <c r="QR342"/>
      <c r="QS342"/>
      <c r="QT342"/>
      <c r="QU342"/>
      <c r="QV342"/>
      <c r="QW342"/>
      <c r="QX342"/>
      <c r="QY342"/>
      <c r="QZ342"/>
      <c r="RA342"/>
      <c r="RB342"/>
      <c r="RC342"/>
      <c r="RD342"/>
      <c r="RE342"/>
      <c r="RF342"/>
      <c r="RG342"/>
      <c r="RH342"/>
      <c r="RI342"/>
      <c r="RJ342"/>
      <c r="RK342"/>
      <c r="RL342"/>
      <c r="RM342"/>
      <c r="RN342"/>
      <c r="RO342"/>
      <c r="RP342"/>
      <c r="RQ342"/>
      <c r="RR342"/>
      <c r="RS342"/>
      <c r="RT342"/>
      <c r="RU342"/>
      <c r="RV342"/>
      <c r="RW342"/>
      <c r="RX342"/>
      <c r="RY342"/>
      <c r="RZ342"/>
      <c r="SA342"/>
      <c r="SB342"/>
      <c r="SC342"/>
      <c r="SD342"/>
      <c r="SE342"/>
      <c r="SF342"/>
      <c r="SG342"/>
      <c r="SH342"/>
      <c r="SI342"/>
      <c r="SJ342"/>
      <c r="SK342"/>
      <c r="SL342"/>
      <c r="SM342"/>
      <c r="SN342"/>
      <c r="SO342"/>
      <c r="SP342"/>
      <c r="SQ342"/>
      <c r="SR342"/>
      <c r="SS342"/>
      <c r="ST342"/>
      <c r="SU342"/>
      <c r="SV342"/>
      <c r="SW342"/>
      <c r="SX342"/>
      <c r="SY342"/>
      <c r="SZ342"/>
      <c r="TA342"/>
      <c r="TB342"/>
      <c r="TC342"/>
      <c r="TD342"/>
      <c r="TE342"/>
      <c r="TF342"/>
      <c r="TG342"/>
      <c r="TH342"/>
      <c r="TI342"/>
      <c r="TJ342"/>
      <c r="TK342"/>
      <c r="TL342"/>
      <c r="TM342"/>
      <c r="TN342"/>
      <c r="TO342"/>
      <c r="TP342"/>
      <c r="TQ342"/>
      <c r="TR342"/>
      <c r="TS342"/>
      <c r="TT342"/>
      <c r="TU342"/>
      <c r="TV342"/>
      <c r="TW342"/>
      <c r="TX342"/>
      <c r="TY342"/>
      <c r="TZ342"/>
      <c r="UA342"/>
      <c r="UB342"/>
      <c r="UC342"/>
      <c r="UD342"/>
      <c r="UE342"/>
      <c r="UF342"/>
      <c r="UG342"/>
      <c r="UH342"/>
      <c r="UI342"/>
      <c r="UJ342"/>
      <c r="UK342"/>
      <c r="UL342"/>
      <c r="UM342"/>
      <c r="UN342"/>
      <c r="UO342"/>
      <c r="UP342"/>
      <c r="UQ342"/>
      <c r="UR342"/>
      <c r="US342"/>
      <c r="UT342"/>
      <c r="UU342"/>
      <c r="UV342"/>
      <c r="UW342"/>
      <c r="UX342"/>
      <c r="UY342"/>
      <c r="UZ342"/>
      <c r="VA342"/>
      <c r="VB342"/>
      <c r="VC342"/>
      <c r="VD342"/>
      <c r="VE342"/>
      <c r="VF342"/>
      <c r="VG342"/>
      <c r="VH342"/>
      <c r="VI342"/>
      <c r="VJ342"/>
      <c r="VK342"/>
      <c r="VL342"/>
      <c r="VM342"/>
      <c r="VN342"/>
      <c r="VO342"/>
      <c r="VP342"/>
      <c r="VQ342"/>
      <c r="VR342"/>
      <c r="VS342"/>
      <c r="VT342"/>
      <c r="VU342"/>
      <c r="VV342"/>
      <c r="VW342"/>
      <c r="VX342"/>
      <c r="VY342"/>
      <c r="VZ342"/>
      <c r="WA342"/>
      <c r="WB342"/>
      <c r="WC342"/>
      <c r="WD342"/>
      <c r="WE342"/>
      <c r="WF342"/>
      <c r="WG342"/>
      <c r="WH342"/>
      <c r="WI342"/>
      <c r="WJ342"/>
      <c r="WK342"/>
      <c r="WL342"/>
      <c r="WM342"/>
      <c r="WN342"/>
      <c r="WO342"/>
      <c r="WP342"/>
      <c r="WQ342"/>
      <c r="WR342"/>
      <c r="WS342"/>
      <c r="WT342"/>
      <c r="WU342"/>
      <c r="WV342"/>
      <c r="WW342"/>
      <c r="WX342"/>
      <c r="WY342"/>
      <c r="WZ342"/>
      <c r="XA342"/>
      <c r="XB342"/>
      <c r="XC342"/>
      <c r="XD342"/>
      <c r="XE342"/>
      <c r="XF342"/>
      <c r="XG342"/>
      <c r="XH342"/>
      <c r="XI342"/>
      <c r="XJ342"/>
      <c r="XK342"/>
      <c r="XL342"/>
      <c r="XM342"/>
      <c r="XN342"/>
      <c r="XO342"/>
      <c r="XP342"/>
      <c r="XQ342"/>
      <c r="XR342"/>
      <c r="XS342"/>
      <c r="XT342"/>
      <c r="XU342"/>
      <c r="XV342"/>
      <c r="XW342"/>
      <c r="XX342"/>
      <c r="XY342"/>
      <c r="XZ342"/>
      <c r="YA342"/>
      <c r="YB342"/>
      <c r="YC342"/>
      <c r="YD342"/>
      <c r="YE342"/>
      <c r="YF342"/>
      <c r="YG342"/>
      <c r="YH342"/>
      <c r="YI342"/>
      <c r="YJ342"/>
      <c r="YK342"/>
      <c r="YL342"/>
      <c r="YM342"/>
      <c r="YN342"/>
      <c r="YO342"/>
      <c r="YP342"/>
      <c r="YQ342"/>
      <c r="YR342"/>
      <c r="YS342"/>
      <c r="YT342"/>
      <c r="YU342"/>
      <c r="YV342"/>
      <c r="YW342"/>
      <c r="YX342"/>
      <c r="YY342"/>
      <c r="YZ342"/>
      <c r="ZA342"/>
      <c r="ZB342"/>
      <c r="ZC342"/>
      <c r="ZD342"/>
      <c r="ZE342"/>
      <c r="ZF342"/>
      <c r="ZG342"/>
      <c r="ZH342"/>
      <c r="ZI342"/>
      <c r="ZJ342"/>
      <c r="ZK342"/>
      <c r="ZL342"/>
      <c r="ZM342"/>
      <c r="ZN342"/>
      <c r="ZO342"/>
      <c r="ZP342"/>
      <c r="ZQ342"/>
      <c r="ZR342"/>
      <c r="ZS342"/>
      <c r="ZT342"/>
      <c r="ZU342"/>
      <c r="ZV342"/>
      <c r="ZW342"/>
      <c r="ZX342"/>
      <c r="ZY342"/>
      <c r="ZZ342"/>
      <c r="AAA342"/>
      <c r="AAB342"/>
      <c r="AAC342"/>
      <c r="AAD342"/>
      <c r="AAE342"/>
      <c r="AAF342"/>
      <c r="AAG342"/>
      <c r="AAH342"/>
      <c r="AAI342"/>
      <c r="AAJ342"/>
      <c r="AAK342"/>
      <c r="AAL342"/>
      <c r="AAM342"/>
      <c r="AAN342"/>
      <c r="AAO342"/>
      <c r="AAP342"/>
      <c r="AAQ342"/>
      <c r="AAR342"/>
      <c r="AAS342"/>
      <c r="AAT342"/>
      <c r="AAU342"/>
      <c r="AAV342"/>
      <c r="AAW342"/>
      <c r="AAX342"/>
      <c r="AAY342"/>
      <c r="AAZ342"/>
      <c r="ABA342"/>
      <c r="ABB342"/>
      <c r="ABC342"/>
      <c r="ABD342"/>
      <c r="ABE342"/>
      <c r="ABF342"/>
      <c r="ABG342"/>
      <c r="ABH342"/>
      <c r="ABI342"/>
      <c r="ABJ342"/>
      <c r="ABK342"/>
      <c r="ABL342"/>
      <c r="ABM342"/>
      <c r="ABN342"/>
      <c r="ABO342"/>
      <c r="ABP342"/>
      <c r="ABQ342"/>
      <c r="ABR342"/>
      <c r="ABS342"/>
      <c r="ABT342"/>
      <c r="ABU342"/>
      <c r="ABV342"/>
      <c r="ABW342"/>
      <c r="ABX342"/>
      <c r="ABY342"/>
      <c r="ABZ342"/>
      <c r="ACA342"/>
      <c r="ACB342"/>
      <c r="ACC342"/>
      <c r="ACD342"/>
      <c r="ACE342"/>
      <c r="ACF342"/>
      <c r="ACG342"/>
      <c r="ACH342"/>
      <c r="ACI342"/>
      <c r="ACJ342"/>
      <c r="ACK342"/>
      <c r="ACL342"/>
      <c r="ACM342"/>
      <c r="ACN342"/>
      <c r="ACO342"/>
      <c r="ACP342"/>
      <c r="ACQ342"/>
      <c r="ACR342"/>
      <c r="ACS342"/>
      <c r="ACT342"/>
      <c r="ACU342"/>
      <c r="ACV342"/>
      <c r="ACW342"/>
      <c r="ACX342"/>
      <c r="ACY342"/>
      <c r="ACZ342"/>
      <c r="ADA342"/>
      <c r="ADB342"/>
      <c r="ADC342"/>
      <c r="ADD342"/>
      <c r="ADE342"/>
      <c r="ADF342"/>
      <c r="ADG342"/>
      <c r="ADH342"/>
      <c r="ADI342"/>
      <c r="ADJ342"/>
      <c r="ADK342"/>
      <c r="ADL342"/>
      <c r="ADM342"/>
      <c r="ADN342"/>
      <c r="ADO342"/>
      <c r="ADP342"/>
      <c r="ADQ342"/>
      <c r="ADR342"/>
      <c r="ADS342"/>
      <c r="ADT342"/>
      <c r="ADU342"/>
      <c r="ADV342"/>
      <c r="ADW342"/>
      <c r="ADX342"/>
      <c r="ADY342"/>
      <c r="ADZ342"/>
      <c r="AEA342"/>
      <c r="AEB342"/>
      <c r="AEC342"/>
      <c r="AED342"/>
      <c r="AEE342"/>
      <c r="AEF342"/>
      <c r="AEG342"/>
      <c r="AEH342"/>
      <c r="AEI342"/>
      <c r="AEJ342"/>
      <c r="AEK342"/>
      <c r="AEL342"/>
      <c r="AEM342"/>
      <c r="AEN342"/>
      <c r="AEO342"/>
      <c r="AEP342"/>
      <c r="AEQ342"/>
      <c r="AER342"/>
      <c r="AES342"/>
      <c r="AET342"/>
      <c r="AEU342"/>
      <c r="AEV342"/>
      <c r="AEW342"/>
      <c r="AEX342"/>
      <c r="AEY342"/>
      <c r="AEZ342"/>
      <c r="AFA342"/>
      <c r="AFB342"/>
      <c r="AFC342"/>
      <c r="AFD342"/>
      <c r="AFE342"/>
      <c r="AFF342"/>
      <c r="AFG342"/>
      <c r="AFH342"/>
      <c r="AFI342"/>
      <c r="AFJ342"/>
      <c r="AFK342"/>
      <c r="AFL342"/>
      <c r="AFM342"/>
      <c r="AFN342"/>
      <c r="AFO342"/>
      <c r="AFP342"/>
      <c r="AFQ342"/>
      <c r="AFR342"/>
      <c r="AFS342"/>
      <c r="AFT342"/>
      <c r="AFU342"/>
      <c r="AFV342"/>
      <c r="AFW342"/>
      <c r="AFX342"/>
      <c r="AFY342"/>
      <c r="AFZ342"/>
      <c r="AGA342"/>
      <c r="AGB342"/>
      <c r="AGC342"/>
      <c r="AGD342"/>
      <c r="AGE342"/>
      <c r="AGF342"/>
      <c r="AGG342"/>
      <c r="AGH342"/>
      <c r="AGI342"/>
      <c r="AGJ342"/>
      <c r="AGK342"/>
      <c r="AGL342"/>
      <c r="AGM342"/>
      <c r="AGN342"/>
      <c r="AGO342"/>
      <c r="AGP342"/>
      <c r="AGQ342"/>
      <c r="AGR342"/>
      <c r="AGS342"/>
      <c r="AGT342"/>
      <c r="AGU342"/>
      <c r="AGV342"/>
      <c r="AGW342"/>
      <c r="AGX342"/>
      <c r="AGY342"/>
      <c r="AGZ342"/>
      <c r="AHA342"/>
      <c r="AHB342"/>
      <c r="AHC342"/>
      <c r="AHD342"/>
      <c r="AHE342"/>
      <c r="AHF342"/>
      <c r="AHG342"/>
      <c r="AHH342"/>
      <c r="AHI342"/>
      <c r="AHJ342"/>
      <c r="AHK342"/>
      <c r="AHL342"/>
      <c r="AHM342"/>
      <c r="AHN342"/>
      <c r="AHO342"/>
      <c r="AHP342"/>
      <c r="AHQ342"/>
      <c r="AHR342"/>
      <c r="AHS342"/>
      <c r="AHT342"/>
      <c r="AHU342"/>
      <c r="AHV342"/>
      <c r="AHW342"/>
      <c r="AHX342"/>
      <c r="AHY342"/>
      <c r="AHZ342"/>
      <c r="AIA342"/>
      <c r="AIB342"/>
      <c r="AIC342"/>
      <c r="AID342"/>
      <c r="AIE342"/>
      <c r="AIF342"/>
      <c r="AIG342"/>
      <c r="AIH342"/>
      <c r="AII342"/>
      <c r="AIJ342"/>
      <c r="AIK342"/>
      <c r="AIL342"/>
      <c r="AIM342"/>
      <c r="AIN342"/>
      <c r="AIO342"/>
      <c r="AIP342"/>
      <c r="AIQ342"/>
      <c r="AIR342"/>
      <c r="AIS342"/>
      <c r="AIT342"/>
      <c r="AIU342"/>
      <c r="AIV342"/>
      <c r="AIW342"/>
      <c r="AIX342"/>
      <c r="AIY342"/>
      <c r="AIZ342"/>
      <c r="AJA342"/>
      <c r="AJB342"/>
      <c r="AJC342"/>
      <c r="AJD342"/>
      <c r="AJE342"/>
      <c r="AJF342"/>
      <c r="AJG342"/>
      <c r="AJH342"/>
      <c r="AJI342"/>
      <c r="AJJ342"/>
      <c r="AJK342"/>
      <c r="AJL342"/>
      <c r="AJM342"/>
      <c r="AJN342"/>
      <c r="AJO342"/>
      <c r="AJP342"/>
      <c r="AJQ342"/>
      <c r="AJR342"/>
      <c r="AJS342"/>
      <c r="AJT342"/>
      <c r="AJU342"/>
      <c r="AJV342"/>
      <c r="AJW342"/>
      <c r="AJX342"/>
      <c r="AJY342"/>
      <c r="AJZ342"/>
      <c r="AKA342"/>
      <c r="AKB342"/>
      <c r="AKC342"/>
      <c r="AKD342"/>
      <c r="AKE342"/>
      <c r="AKF342"/>
      <c r="AKG342"/>
      <c r="AKH342"/>
      <c r="AKI342"/>
      <c r="AKJ342"/>
      <c r="AKK342"/>
      <c r="AKL342"/>
      <c r="AKM342"/>
      <c r="AKN342"/>
      <c r="AKO342"/>
      <c r="AKP342"/>
      <c r="AKQ342"/>
      <c r="AKR342"/>
      <c r="AKS342"/>
      <c r="AKT342"/>
      <c r="AKU342"/>
      <c r="AKV342"/>
      <c r="AKW342"/>
      <c r="AKX342"/>
      <c r="AKY342"/>
      <c r="AKZ342"/>
      <c r="ALA342"/>
      <c r="ALB342"/>
      <c r="ALC342"/>
      <c r="ALD342"/>
      <c r="ALE342"/>
      <c r="ALF342"/>
      <c r="ALG342"/>
      <c r="ALH342"/>
      <c r="ALI342"/>
      <c r="ALJ342"/>
      <c r="ALK342"/>
      <c r="ALL342"/>
      <c r="ALM342"/>
      <c r="ALN342"/>
      <c r="ALO342"/>
      <c r="ALP342"/>
      <c r="ALQ342"/>
      <c r="ALR342"/>
      <c r="ALS342"/>
      <c r="ALT342"/>
      <c r="ALU342"/>
      <c r="ALV342"/>
      <c r="ALW342"/>
      <c r="ALX342"/>
      <c r="ALY342"/>
      <c r="ALZ342"/>
      <c r="AMA342"/>
      <c r="AMB342"/>
      <c r="AMC342"/>
      <c r="AMD342"/>
      <c r="AME342"/>
      <c r="AMF342"/>
      <c r="AMG342"/>
    </row>
    <row r="343" spans="1:1021" ht="15.75" customHeight="1">
      <c r="A343"/>
      <c r="B343" s="161" t="s">
        <v>807</v>
      </c>
      <c r="C343" s="162" t="s">
        <v>41</v>
      </c>
      <c r="D343" s="163" t="s">
        <v>835</v>
      </c>
      <c r="E343" s="57" t="s">
        <v>49</v>
      </c>
      <c r="F343" s="57" t="s">
        <v>700</v>
      </c>
      <c r="G343" s="164" t="s">
        <v>833</v>
      </c>
      <c r="H343" s="165">
        <f t="shared" si="37"/>
        <v>5.3887884267631101</v>
      </c>
      <c r="I343" s="165">
        <v>447</v>
      </c>
      <c r="J343" s="58">
        <v>25</v>
      </c>
      <c r="K343" s="166"/>
      <c r="L343" s="167" t="str">
        <f t="shared" si="38"/>
        <v>-</v>
      </c>
      <c r="M343" s="168">
        <f t="shared" si="39"/>
        <v>0</v>
      </c>
      <c r="N343" s="169" t="s">
        <v>256</v>
      </c>
      <c r="O343" s="180" t="s">
        <v>864</v>
      </c>
      <c r="P343" s="181"/>
      <c r="Q343" s="6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  <c r="MI343"/>
      <c r="MJ343"/>
      <c r="MK343"/>
      <c r="ML343"/>
      <c r="MM343"/>
      <c r="MN343"/>
      <c r="MO343"/>
      <c r="MP343"/>
      <c r="MQ343"/>
      <c r="MR343"/>
      <c r="MS343"/>
      <c r="MT343"/>
      <c r="MU343"/>
      <c r="MV343"/>
      <c r="MW343"/>
      <c r="MX343"/>
      <c r="MY343"/>
      <c r="MZ343"/>
      <c r="NA343"/>
      <c r="NB343"/>
      <c r="NC343"/>
      <c r="ND343"/>
      <c r="NE343"/>
      <c r="NF343"/>
      <c r="NG343"/>
      <c r="NH343"/>
      <c r="NI343"/>
      <c r="NJ343"/>
      <c r="NK343"/>
      <c r="NL343"/>
      <c r="NM343"/>
      <c r="NN343"/>
      <c r="NO343"/>
      <c r="NP343"/>
      <c r="NQ343"/>
      <c r="NR343"/>
      <c r="NS343"/>
      <c r="NT343"/>
      <c r="NU343"/>
      <c r="NV343"/>
      <c r="NW343"/>
      <c r="NX343"/>
      <c r="NY343"/>
      <c r="NZ343"/>
      <c r="OA343"/>
      <c r="OB343"/>
      <c r="OC343"/>
      <c r="OD343"/>
      <c r="OE343"/>
      <c r="OF343"/>
      <c r="OG343"/>
      <c r="OH343"/>
      <c r="OI343"/>
      <c r="OJ343"/>
      <c r="OK343"/>
      <c r="OL343"/>
      <c r="OM343"/>
      <c r="ON343"/>
      <c r="OO343"/>
      <c r="OP343"/>
      <c r="OQ343"/>
      <c r="OR343"/>
      <c r="OS343"/>
      <c r="OT343"/>
      <c r="OU343"/>
      <c r="OV343"/>
      <c r="OW343"/>
      <c r="OX343"/>
      <c r="OY343"/>
      <c r="OZ343"/>
      <c r="PA343"/>
      <c r="PB343"/>
      <c r="PC343"/>
      <c r="PD343"/>
      <c r="PE343"/>
      <c r="PF343"/>
      <c r="PG343"/>
      <c r="PH343"/>
      <c r="PI343"/>
      <c r="PJ343"/>
      <c r="PK343"/>
      <c r="PL343"/>
      <c r="PM343"/>
      <c r="PN343"/>
      <c r="PO343"/>
      <c r="PP343"/>
      <c r="PQ343"/>
      <c r="PR343"/>
      <c r="PS343"/>
      <c r="PT343"/>
      <c r="PU343"/>
      <c r="PV343"/>
      <c r="PW343"/>
      <c r="PX343"/>
      <c r="PY343"/>
      <c r="PZ343"/>
      <c r="QA343"/>
      <c r="QB343"/>
      <c r="QC343"/>
      <c r="QD343"/>
      <c r="QE343"/>
      <c r="QF343"/>
      <c r="QG343"/>
      <c r="QH343"/>
      <c r="QI343"/>
      <c r="QJ343"/>
      <c r="QK343"/>
      <c r="QL343"/>
      <c r="QM343"/>
      <c r="QN343"/>
      <c r="QO343"/>
      <c r="QP343"/>
      <c r="QQ343"/>
      <c r="QR343"/>
      <c r="QS343"/>
      <c r="QT343"/>
      <c r="QU343"/>
      <c r="QV343"/>
      <c r="QW343"/>
      <c r="QX343"/>
      <c r="QY343"/>
      <c r="QZ343"/>
      <c r="RA343"/>
      <c r="RB343"/>
      <c r="RC343"/>
      <c r="RD343"/>
      <c r="RE343"/>
      <c r="RF343"/>
      <c r="RG343"/>
      <c r="RH343"/>
      <c r="RI343"/>
      <c r="RJ343"/>
      <c r="RK343"/>
      <c r="RL343"/>
      <c r="RM343"/>
      <c r="RN343"/>
      <c r="RO343"/>
      <c r="RP343"/>
      <c r="RQ343"/>
      <c r="RR343"/>
      <c r="RS343"/>
      <c r="RT343"/>
      <c r="RU343"/>
      <c r="RV343"/>
      <c r="RW343"/>
      <c r="RX343"/>
      <c r="RY343"/>
      <c r="RZ343"/>
      <c r="SA343"/>
      <c r="SB343"/>
      <c r="SC343"/>
      <c r="SD343"/>
      <c r="SE343"/>
      <c r="SF343"/>
      <c r="SG343"/>
      <c r="SH343"/>
      <c r="SI343"/>
      <c r="SJ343"/>
      <c r="SK343"/>
      <c r="SL343"/>
      <c r="SM343"/>
      <c r="SN343"/>
      <c r="SO343"/>
      <c r="SP343"/>
      <c r="SQ343"/>
      <c r="SR343"/>
      <c r="SS343"/>
      <c r="ST343"/>
      <c r="SU343"/>
      <c r="SV343"/>
      <c r="SW343"/>
      <c r="SX343"/>
      <c r="SY343"/>
      <c r="SZ343"/>
      <c r="TA343"/>
      <c r="TB343"/>
      <c r="TC343"/>
      <c r="TD343"/>
      <c r="TE343"/>
      <c r="TF343"/>
      <c r="TG343"/>
      <c r="TH343"/>
      <c r="TI343"/>
      <c r="TJ343"/>
      <c r="TK343"/>
      <c r="TL343"/>
      <c r="TM343"/>
      <c r="TN343"/>
      <c r="TO343"/>
      <c r="TP343"/>
      <c r="TQ343"/>
      <c r="TR343"/>
      <c r="TS343"/>
      <c r="TT343"/>
      <c r="TU343"/>
      <c r="TV343"/>
      <c r="TW343"/>
      <c r="TX343"/>
      <c r="TY343"/>
      <c r="TZ343"/>
      <c r="UA343"/>
      <c r="UB343"/>
      <c r="UC343"/>
      <c r="UD343"/>
      <c r="UE343"/>
      <c r="UF343"/>
      <c r="UG343"/>
      <c r="UH343"/>
      <c r="UI343"/>
      <c r="UJ343"/>
      <c r="UK343"/>
      <c r="UL343"/>
      <c r="UM343"/>
      <c r="UN343"/>
      <c r="UO343"/>
      <c r="UP343"/>
      <c r="UQ343"/>
      <c r="UR343"/>
      <c r="US343"/>
      <c r="UT343"/>
      <c r="UU343"/>
      <c r="UV343"/>
      <c r="UW343"/>
      <c r="UX343"/>
      <c r="UY343"/>
      <c r="UZ343"/>
      <c r="VA343"/>
      <c r="VB343"/>
      <c r="VC343"/>
      <c r="VD343"/>
      <c r="VE343"/>
      <c r="VF343"/>
      <c r="VG343"/>
      <c r="VH343"/>
      <c r="VI343"/>
      <c r="VJ343"/>
      <c r="VK343"/>
      <c r="VL343"/>
      <c r="VM343"/>
      <c r="VN343"/>
      <c r="VO343"/>
      <c r="VP343"/>
      <c r="VQ343"/>
      <c r="VR343"/>
      <c r="VS343"/>
      <c r="VT343"/>
      <c r="VU343"/>
      <c r="VV343"/>
      <c r="VW343"/>
      <c r="VX343"/>
      <c r="VY343"/>
      <c r="VZ343"/>
      <c r="WA343"/>
      <c r="WB343"/>
      <c r="WC343"/>
      <c r="WD343"/>
      <c r="WE343"/>
      <c r="WF343"/>
      <c r="WG343"/>
      <c r="WH343"/>
      <c r="WI343"/>
      <c r="WJ343"/>
      <c r="WK343"/>
      <c r="WL343"/>
      <c r="WM343"/>
      <c r="WN343"/>
      <c r="WO343"/>
      <c r="WP343"/>
      <c r="WQ343"/>
      <c r="WR343"/>
      <c r="WS343"/>
      <c r="WT343"/>
      <c r="WU343"/>
      <c r="WV343"/>
      <c r="WW343"/>
      <c r="WX343"/>
      <c r="WY343"/>
      <c r="WZ343"/>
      <c r="XA343"/>
      <c r="XB343"/>
      <c r="XC343"/>
      <c r="XD343"/>
      <c r="XE343"/>
      <c r="XF343"/>
      <c r="XG343"/>
      <c r="XH343"/>
      <c r="XI343"/>
      <c r="XJ343"/>
      <c r="XK343"/>
      <c r="XL343"/>
      <c r="XM343"/>
      <c r="XN343"/>
      <c r="XO343"/>
      <c r="XP343"/>
      <c r="XQ343"/>
      <c r="XR343"/>
      <c r="XS343"/>
      <c r="XT343"/>
      <c r="XU343"/>
      <c r="XV343"/>
      <c r="XW343"/>
      <c r="XX343"/>
      <c r="XY343"/>
      <c r="XZ343"/>
      <c r="YA343"/>
      <c r="YB343"/>
      <c r="YC343"/>
      <c r="YD343"/>
      <c r="YE343"/>
      <c r="YF343"/>
      <c r="YG343"/>
      <c r="YH343"/>
      <c r="YI343"/>
      <c r="YJ343"/>
      <c r="YK343"/>
      <c r="YL343"/>
      <c r="YM343"/>
      <c r="YN343"/>
      <c r="YO343"/>
      <c r="YP343"/>
      <c r="YQ343"/>
      <c r="YR343"/>
      <c r="YS343"/>
      <c r="YT343"/>
      <c r="YU343"/>
      <c r="YV343"/>
      <c r="YW343"/>
      <c r="YX343"/>
      <c r="YY343"/>
      <c r="YZ343"/>
      <c r="ZA343"/>
      <c r="ZB343"/>
      <c r="ZC343"/>
      <c r="ZD343"/>
      <c r="ZE343"/>
      <c r="ZF343"/>
      <c r="ZG343"/>
      <c r="ZH343"/>
      <c r="ZI343"/>
      <c r="ZJ343"/>
      <c r="ZK343"/>
      <c r="ZL343"/>
      <c r="ZM343"/>
      <c r="ZN343"/>
      <c r="ZO343"/>
      <c r="ZP343"/>
      <c r="ZQ343"/>
      <c r="ZR343"/>
      <c r="ZS343"/>
      <c r="ZT343"/>
      <c r="ZU343"/>
      <c r="ZV343"/>
      <c r="ZW343"/>
      <c r="ZX343"/>
      <c r="ZY343"/>
      <c r="ZZ343"/>
      <c r="AAA343"/>
      <c r="AAB343"/>
      <c r="AAC343"/>
      <c r="AAD343"/>
      <c r="AAE343"/>
      <c r="AAF343"/>
      <c r="AAG343"/>
      <c r="AAH343"/>
      <c r="AAI343"/>
      <c r="AAJ343"/>
      <c r="AAK343"/>
      <c r="AAL343"/>
      <c r="AAM343"/>
      <c r="AAN343"/>
      <c r="AAO343"/>
      <c r="AAP343"/>
      <c r="AAQ343"/>
      <c r="AAR343"/>
      <c r="AAS343"/>
      <c r="AAT343"/>
      <c r="AAU343"/>
      <c r="AAV343"/>
      <c r="AAW343"/>
      <c r="AAX343"/>
      <c r="AAY343"/>
      <c r="AAZ343"/>
      <c r="ABA343"/>
      <c r="ABB343"/>
      <c r="ABC343"/>
      <c r="ABD343"/>
      <c r="ABE343"/>
      <c r="ABF343"/>
      <c r="ABG343"/>
      <c r="ABH343"/>
      <c r="ABI343"/>
      <c r="ABJ343"/>
      <c r="ABK343"/>
      <c r="ABL343"/>
      <c r="ABM343"/>
      <c r="ABN343"/>
      <c r="ABO343"/>
      <c r="ABP343"/>
      <c r="ABQ343"/>
      <c r="ABR343"/>
      <c r="ABS343"/>
      <c r="ABT343"/>
      <c r="ABU343"/>
      <c r="ABV343"/>
      <c r="ABW343"/>
      <c r="ABX343"/>
      <c r="ABY343"/>
      <c r="ABZ343"/>
      <c r="ACA343"/>
      <c r="ACB343"/>
      <c r="ACC343"/>
      <c r="ACD343"/>
      <c r="ACE343"/>
      <c r="ACF343"/>
      <c r="ACG343"/>
      <c r="ACH343"/>
      <c r="ACI343"/>
      <c r="ACJ343"/>
      <c r="ACK343"/>
      <c r="ACL343"/>
      <c r="ACM343"/>
      <c r="ACN343"/>
      <c r="ACO343"/>
      <c r="ACP343"/>
      <c r="ACQ343"/>
      <c r="ACR343"/>
      <c r="ACS343"/>
      <c r="ACT343"/>
      <c r="ACU343"/>
      <c r="ACV343"/>
      <c r="ACW343"/>
      <c r="ACX343"/>
      <c r="ACY343"/>
      <c r="ACZ343"/>
      <c r="ADA343"/>
      <c r="ADB343"/>
      <c r="ADC343"/>
      <c r="ADD343"/>
      <c r="ADE343"/>
      <c r="ADF343"/>
      <c r="ADG343"/>
      <c r="ADH343"/>
      <c r="ADI343"/>
      <c r="ADJ343"/>
      <c r="ADK343"/>
      <c r="ADL343"/>
      <c r="ADM343"/>
      <c r="ADN343"/>
      <c r="ADO343"/>
      <c r="ADP343"/>
      <c r="ADQ343"/>
      <c r="ADR343"/>
      <c r="ADS343"/>
      <c r="ADT343"/>
      <c r="ADU343"/>
      <c r="ADV343"/>
      <c r="ADW343"/>
      <c r="ADX343"/>
      <c r="ADY343"/>
      <c r="ADZ343"/>
      <c r="AEA343"/>
      <c r="AEB343"/>
      <c r="AEC343"/>
      <c r="AED343"/>
      <c r="AEE343"/>
      <c r="AEF343"/>
      <c r="AEG343"/>
      <c r="AEH343"/>
      <c r="AEI343"/>
      <c r="AEJ343"/>
      <c r="AEK343"/>
      <c r="AEL343"/>
      <c r="AEM343"/>
      <c r="AEN343"/>
      <c r="AEO343"/>
      <c r="AEP343"/>
      <c r="AEQ343"/>
      <c r="AER343"/>
      <c r="AES343"/>
      <c r="AET343"/>
      <c r="AEU343"/>
      <c r="AEV343"/>
      <c r="AEW343"/>
      <c r="AEX343"/>
      <c r="AEY343"/>
      <c r="AEZ343"/>
      <c r="AFA343"/>
      <c r="AFB343"/>
      <c r="AFC343"/>
      <c r="AFD343"/>
      <c r="AFE343"/>
      <c r="AFF343"/>
      <c r="AFG343"/>
      <c r="AFH343"/>
      <c r="AFI343"/>
      <c r="AFJ343"/>
      <c r="AFK343"/>
      <c r="AFL343"/>
      <c r="AFM343"/>
      <c r="AFN343"/>
      <c r="AFO343"/>
      <c r="AFP343"/>
      <c r="AFQ343"/>
      <c r="AFR343"/>
      <c r="AFS343"/>
      <c r="AFT343"/>
      <c r="AFU343"/>
      <c r="AFV343"/>
      <c r="AFW343"/>
      <c r="AFX343"/>
      <c r="AFY343"/>
      <c r="AFZ343"/>
      <c r="AGA343"/>
      <c r="AGB343"/>
      <c r="AGC343"/>
      <c r="AGD343"/>
      <c r="AGE343"/>
      <c r="AGF343"/>
      <c r="AGG343"/>
      <c r="AGH343"/>
      <c r="AGI343"/>
      <c r="AGJ343"/>
      <c r="AGK343"/>
      <c r="AGL343"/>
      <c r="AGM343"/>
      <c r="AGN343"/>
      <c r="AGO343"/>
      <c r="AGP343"/>
      <c r="AGQ343"/>
      <c r="AGR343"/>
      <c r="AGS343"/>
      <c r="AGT343"/>
      <c r="AGU343"/>
      <c r="AGV343"/>
      <c r="AGW343"/>
      <c r="AGX343"/>
      <c r="AGY343"/>
      <c r="AGZ343"/>
      <c r="AHA343"/>
      <c r="AHB343"/>
      <c r="AHC343"/>
      <c r="AHD343"/>
      <c r="AHE343"/>
      <c r="AHF343"/>
      <c r="AHG343"/>
      <c r="AHH343"/>
      <c r="AHI343"/>
      <c r="AHJ343"/>
      <c r="AHK343"/>
      <c r="AHL343"/>
      <c r="AHM343"/>
      <c r="AHN343"/>
      <c r="AHO343"/>
      <c r="AHP343"/>
      <c r="AHQ343"/>
      <c r="AHR343"/>
      <c r="AHS343"/>
      <c r="AHT343"/>
      <c r="AHU343"/>
      <c r="AHV343"/>
      <c r="AHW343"/>
      <c r="AHX343"/>
      <c r="AHY343"/>
      <c r="AHZ343"/>
      <c r="AIA343"/>
      <c r="AIB343"/>
      <c r="AIC343"/>
      <c r="AID343"/>
      <c r="AIE343"/>
      <c r="AIF343"/>
      <c r="AIG343"/>
      <c r="AIH343"/>
      <c r="AII343"/>
      <c r="AIJ343"/>
      <c r="AIK343"/>
      <c r="AIL343"/>
      <c r="AIM343"/>
      <c r="AIN343"/>
      <c r="AIO343"/>
      <c r="AIP343"/>
      <c r="AIQ343"/>
      <c r="AIR343"/>
      <c r="AIS343"/>
      <c r="AIT343"/>
      <c r="AIU343"/>
      <c r="AIV343"/>
      <c r="AIW343"/>
      <c r="AIX343"/>
      <c r="AIY343"/>
      <c r="AIZ343"/>
      <c r="AJA343"/>
      <c r="AJB343"/>
      <c r="AJC343"/>
      <c r="AJD343"/>
      <c r="AJE343"/>
      <c r="AJF343"/>
      <c r="AJG343"/>
      <c r="AJH343"/>
      <c r="AJI343"/>
      <c r="AJJ343"/>
      <c r="AJK343"/>
      <c r="AJL343"/>
      <c r="AJM343"/>
      <c r="AJN343"/>
      <c r="AJO343"/>
      <c r="AJP343"/>
      <c r="AJQ343"/>
      <c r="AJR343"/>
      <c r="AJS343"/>
      <c r="AJT343"/>
      <c r="AJU343"/>
      <c r="AJV343"/>
      <c r="AJW343"/>
      <c r="AJX343"/>
      <c r="AJY343"/>
      <c r="AJZ343"/>
      <c r="AKA343"/>
      <c r="AKB343"/>
      <c r="AKC343"/>
      <c r="AKD343"/>
      <c r="AKE343"/>
      <c r="AKF343"/>
      <c r="AKG343"/>
      <c r="AKH343"/>
      <c r="AKI343"/>
      <c r="AKJ343"/>
      <c r="AKK343"/>
      <c r="AKL343"/>
      <c r="AKM343"/>
      <c r="AKN343"/>
      <c r="AKO343"/>
      <c r="AKP343"/>
      <c r="AKQ343"/>
      <c r="AKR343"/>
      <c r="AKS343"/>
      <c r="AKT343"/>
      <c r="AKU343"/>
      <c r="AKV343"/>
      <c r="AKW343"/>
      <c r="AKX343"/>
      <c r="AKY343"/>
      <c r="AKZ343"/>
      <c r="ALA343"/>
      <c r="ALB343"/>
      <c r="ALC343"/>
      <c r="ALD343"/>
      <c r="ALE343"/>
      <c r="ALF343"/>
      <c r="ALG343"/>
      <c r="ALH343"/>
      <c r="ALI343"/>
      <c r="ALJ343"/>
      <c r="ALK343"/>
      <c r="ALL343"/>
      <c r="ALM343"/>
      <c r="ALN343"/>
      <c r="ALO343"/>
      <c r="ALP343"/>
      <c r="ALQ343"/>
      <c r="ALR343"/>
      <c r="ALS343"/>
      <c r="ALT343"/>
      <c r="ALU343"/>
      <c r="ALV343"/>
      <c r="ALW343"/>
      <c r="ALX343"/>
      <c r="ALY343"/>
      <c r="ALZ343"/>
      <c r="AMA343"/>
      <c r="AMB343"/>
      <c r="AMC343"/>
      <c r="AMD343"/>
      <c r="AME343"/>
      <c r="AMF343"/>
      <c r="AMG343"/>
    </row>
    <row r="344" spans="1:1021" ht="15.75" customHeight="1">
      <c r="A344"/>
      <c r="B344" s="161" t="s">
        <v>815</v>
      </c>
      <c r="C344" s="162"/>
      <c r="D344" s="163" t="s">
        <v>816</v>
      </c>
      <c r="E344" s="57" t="s">
        <v>49</v>
      </c>
      <c r="F344" s="57" t="s">
        <v>700</v>
      </c>
      <c r="G344" s="164" t="s">
        <v>833</v>
      </c>
      <c r="H344" s="165">
        <f t="shared" si="37"/>
        <v>5.3887884267631101</v>
      </c>
      <c r="I344" s="165">
        <v>447</v>
      </c>
      <c r="J344" s="58">
        <v>25</v>
      </c>
      <c r="K344" s="166"/>
      <c r="L344" s="167" t="str">
        <f t="shared" si="38"/>
        <v>-</v>
      </c>
      <c r="M344" s="168">
        <f t="shared" si="39"/>
        <v>0</v>
      </c>
      <c r="N344" s="169" t="s">
        <v>865</v>
      </c>
      <c r="O344" s="180" t="s">
        <v>864</v>
      </c>
      <c r="P344" s="181"/>
      <c r="Q344" s="6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  <c r="MJ344"/>
      <c r="MK344"/>
      <c r="ML344"/>
      <c r="MM344"/>
      <c r="MN344"/>
      <c r="MO344"/>
      <c r="MP344"/>
      <c r="MQ344"/>
      <c r="MR344"/>
      <c r="MS344"/>
      <c r="MT344"/>
      <c r="MU344"/>
      <c r="MV344"/>
      <c r="MW344"/>
      <c r="MX344"/>
      <c r="MY344"/>
      <c r="MZ344"/>
      <c r="NA344"/>
      <c r="NB344"/>
      <c r="NC344"/>
      <c r="ND344"/>
      <c r="NE344"/>
      <c r="NF344"/>
      <c r="NG344"/>
      <c r="NH344"/>
      <c r="NI344"/>
      <c r="NJ344"/>
      <c r="NK344"/>
      <c r="NL344"/>
      <c r="NM344"/>
      <c r="NN344"/>
      <c r="NO344"/>
      <c r="NP344"/>
      <c r="NQ344"/>
      <c r="NR344"/>
      <c r="NS344"/>
      <c r="NT344"/>
      <c r="NU344"/>
      <c r="NV344"/>
      <c r="NW344"/>
      <c r="NX344"/>
      <c r="NY344"/>
      <c r="NZ344"/>
      <c r="OA344"/>
      <c r="OB344"/>
      <c r="OC344"/>
      <c r="OD344"/>
      <c r="OE344"/>
      <c r="OF344"/>
      <c r="OG344"/>
      <c r="OH344"/>
      <c r="OI344"/>
      <c r="OJ344"/>
      <c r="OK344"/>
      <c r="OL344"/>
      <c r="OM344"/>
      <c r="ON344"/>
      <c r="OO344"/>
      <c r="OP344"/>
      <c r="OQ344"/>
      <c r="OR344"/>
      <c r="OS344"/>
      <c r="OT344"/>
      <c r="OU344"/>
      <c r="OV344"/>
      <c r="OW344"/>
      <c r="OX344"/>
      <c r="OY344"/>
      <c r="OZ344"/>
      <c r="PA344"/>
      <c r="PB344"/>
      <c r="PC344"/>
      <c r="PD344"/>
      <c r="PE344"/>
      <c r="PF344"/>
      <c r="PG344"/>
      <c r="PH344"/>
      <c r="PI344"/>
      <c r="PJ344"/>
      <c r="PK344"/>
      <c r="PL344"/>
      <c r="PM344"/>
      <c r="PN344"/>
      <c r="PO344"/>
      <c r="PP344"/>
      <c r="PQ344"/>
      <c r="PR344"/>
      <c r="PS344"/>
      <c r="PT344"/>
      <c r="PU344"/>
      <c r="PV344"/>
      <c r="PW344"/>
      <c r="PX344"/>
      <c r="PY344"/>
      <c r="PZ344"/>
      <c r="QA344"/>
      <c r="QB344"/>
      <c r="QC344"/>
      <c r="QD344"/>
      <c r="QE344"/>
      <c r="QF344"/>
      <c r="QG344"/>
      <c r="QH344"/>
      <c r="QI344"/>
      <c r="QJ344"/>
      <c r="QK344"/>
      <c r="QL344"/>
      <c r="QM344"/>
      <c r="QN344"/>
      <c r="QO344"/>
      <c r="QP344"/>
      <c r="QQ344"/>
      <c r="QR344"/>
      <c r="QS344"/>
      <c r="QT344"/>
      <c r="QU344"/>
      <c r="QV344"/>
      <c r="QW344"/>
      <c r="QX344"/>
      <c r="QY344"/>
      <c r="QZ344"/>
      <c r="RA344"/>
      <c r="RB344"/>
      <c r="RC344"/>
      <c r="RD344"/>
      <c r="RE344"/>
      <c r="RF344"/>
      <c r="RG344"/>
      <c r="RH344"/>
      <c r="RI344"/>
      <c r="RJ344"/>
      <c r="RK344"/>
      <c r="RL344"/>
      <c r="RM344"/>
      <c r="RN344"/>
      <c r="RO344"/>
      <c r="RP344"/>
      <c r="RQ344"/>
      <c r="RR344"/>
      <c r="RS344"/>
      <c r="RT344"/>
      <c r="RU344"/>
      <c r="RV344"/>
      <c r="RW344"/>
      <c r="RX344"/>
      <c r="RY344"/>
      <c r="RZ344"/>
      <c r="SA344"/>
      <c r="SB344"/>
      <c r="SC344"/>
      <c r="SD344"/>
      <c r="SE344"/>
      <c r="SF344"/>
      <c r="SG344"/>
      <c r="SH344"/>
      <c r="SI344"/>
      <c r="SJ344"/>
      <c r="SK344"/>
      <c r="SL344"/>
      <c r="SM344"/>
      <c r="SN344"/>
      <c r="SO344"/>
      <c r="SP344"/>
      <c r="SQ344"/>
      <c r="SR344"/>
      <c r="SS344"/>
      <c r="ST344"/>
      <c r="SU344"/>
      <c r="SV344"/>
      <c r="SW344"/>
      <c r="SX344"/>
      <c r="SY344"/>
      <c r="SZ344"/>
      <c r="TA344"/>
      <c r="TB344"/>
      <c r="TC344"/>
      <c r="TD344"/>
      <c r="TE344"/>
      <c r="TF344"/>
      <c r="TG344"/>
      <c r="TH344"/>
      <c r="TI344"/>
      <c r="TJ344"/>
      <c r="TK344"/>
      <c r="TL344"/>
      <c r="TM344"/>
      <c r="TN344"/>
      <c r="TO344"/>
      <c r="TP344"/>
      <c r="TQ344"/>
      <c r="TR344"/>
      <c r="TS344"/>
      <c r="TT344"/>
      <c r="TU344"/>
      <c r="TV344"/>
      <c r="TW344"/>
      <c r="TX344"/>
      <c r="TY344"/>
      <c r="TZ344"/>
      <c r="UA344"/>
      <c r="UB344"/>
      <c r="UC344"/>
      <c r="UD344"/>
      <c r="UE344"/>
      <c r="UF344"/>
      <c r="UG344"/>
      <c r="UH344"/>
      <c r="UI344"/>
      <c r="UJ344"/>
      <c r="UK344"/>
      <c r="UL344"/>
      <c r="UM344"/>
      <c r="UN344"/>
      <c r="UO344"/>
      <c r="UP344"/>
      <c r="UQ344"/>
      <c r="UR344"/>
      <c r="US344"/>
      <c r="UT344"/>
      <c r="UU344"/>
      <c r="UV344"/>
      <c r="UW344"/>
      <c r="UX344"/>
      <c r="UY344"/>
      <c r="UZ344"/>
      <c r="VA344"/>
      <c r="VB344"/>
      <c r="VC344"/>
      <c r="VD344"/>
      <c r="VE344"/>
      <c r="VF344"/>
      <c r="VG344"/>
      <c r="VH344"/>
      <c r="VI344"/>
      <c r="VJ344"/>
      <c r="VK344"/>
      <c r="VL344"/>
      <c r="VM344"/>
      <c r="VN344"/>
      <c r="VO344"/>
      <c r="VP344"/>
      <c r="VQ344"/>
      <c r="VR344"/>
      <c r="VS344"/>
      <c r="VT344"/>
      <c r="VU344"/>
      <c r="VV344"/>
      <c r="VW344"/>
      <c r="VX344"/>
      <c r="VY344"/>
      <c r="VZ344"/>
      <c r="WA344"/>
      <c r="WB344"/>
      <c r="WC344"/>
      <c r="WD344"/>
      <c r="WE344"/>
      <c r="WF344"/>
      <c r="WG344"/>
      <c r="WH344"/>
      <c r="WI344"/>
      <c r="WJ344"/>
      <c r="WK344"/>
      <c r="WL344"/>
      <c r="WM344"/>
      <c r="WN344"/>
      <c r="WO344"/>
      <c r="WP344"/>
      <c r="WQ344"/>
      <c r="WR344"/>
      <c r="WS344"/>
      <c r="WT344"/>
      <c r="WU344"/>
      <c r="WV344"/>
      <c r="WW344"/>
      <c r="WX344"/>
      <c r="WY344"/>
      <c r="WZ344"/>
      <c r="XA344"/>
      <c r="XB344"/>
      <c r="XC344"/>
      <c r="XD344"/>
      <c r="XE344"/>
      <c r="XF344"/>
      <c r="XG344"/>
      <c r="XH344"/>
      <c r="XI344"/>
      <c r="XJ344"/>
      <c r="XK344"/>
      <c r="XL344"/>
      <c r="XM344"/>
      <c r="XN344"/>
      <c r="XO344"/>
      <c r="XP344"/>
      <c r="XQ344"/>
      <c r="XR344"/>
      <c r="XS344"/>
      <c r="XT344"/>
      <c r="XU344"/>
      <c r="XV344"/>
      <c r="XW344"/>
      <c r="XX344"/>
      <c r="XY344"/>
      <c r="XZ344"/>
      <c r="YA344"/>
      <c r="YB344"/>
      <c r="YC344"/>
      <c r="YD344"/>
      <c r="YE344"/>
      <c r="YF344"/>
      <c r="YG344"/>
      <c r="YH344"/>
      <c r="YI344"/>
      <c r="YJ344"/>
      <c r="YK344"/>
      <c r="YL344"/>
      <c r="YM344"/>
      <c r="YN344"/>
      <c r="YO344"/>
      <c r="YP344"/>
      <c r="YQ344"/>
      <c r="YR344"/>
      <c r="YS344"/>
      <c r="YT344"/>
      <c r="YU344"/>
      <c r="YV344"/>
      <c r="YW344"/>
      <c r="YX344"/>
      <c r="YY344"/>
      <c r="YZ344"/>
      <c r="ZA344"/>
      <c r="ZB344"/>
      <c r="ZC344"/>
      <c r="ZD344"/>
      <c r="ZE344"/>
      <c r="ZF344"/>
      <c r="ZG344"/>
      <c r="ZH344"/>
      <c r="ZI344"/>
      <c r="ZJ344"/>
      <c r="ZK344"/>
      <c r="ZL344"/>
      <c r="ZM344"/>
      <c r="ZN344"/>
      <c r="ZO344"/>
      <c r="ZP344"/>
      <c r="ZQ344"/>
      <c r="ZR344"/>
      <c r="ZS344"/>
      <c r="ZT344"/>
      <c r="ZU344"/>
      <c r="ZV344"/>
      <c r="ZW344"/>
      <c r="ZX344"/>
      <c r="ZY344"/>
      <c r="ZZ344"/>
      <c r="AAA344"/>
      <c r="AAB344"/>
      <c r="AAC344"/>
      <c r="AAD344"/>
      <c r="AAE344"/>
      <c r="AAF344"/>
      <c r="AAG344"/>
      <c r="AAH344"/>
      <c r="AAI344"/>
      <c r="AAJ344"/>
      <c r="AAK344"/>
      <c r="AAL344"/>
      <c r="AAM344"/>
      <c r="AAN344"/>
      <c r="AAO344"/>
      <c r="AAP344"/>
      <c r="AAQ344"/>
      <c r="AAR344"/>
      <c r="AAS344"/>
      <c r="AAT344"/>
      <c r="AAU344"/>
      <c r="AAV344"/>
      <c r="AAW344"/>
      <c r="AAX344"/>
      <c r="AAY344"/>
      <c r="AAZ344"/>
      <c r="ABA344"/>
      <c r="ABB344"/>
      <c r="ABC344"/>
      <c r="ABD344"/>
      <c r="ABE344"/>
      <c r="ABF344"/>
      <c r="ABG344"/>
      <c r="ABH344"/>
      <c r="ABI344"/>
      <c r="ABJ344"/>
      <c r="ABK344"/>
      <c r="ABL344"/>
      <c r="ABM344"/>
      <c r="ABN344"/>
      <c r="ABO344"/>
      <c r="ABP344"/>
      <c r="ABQ344"/>
      <c r="ABR344"/>
      <c r="ABS344"/>
      <c r="ABT344"/>
      <c r="ABU344"/>
      <c r="ABV344"/>
      <c r="ABW344"/>
      <c r="ABX344"/>
      <c r="ABY344"/>
      <c r="ABZ344"/>
      <c r="ACA344"/>
      <c r="ACB344"/>
      <c r="ACC344"/>
      <c r="ACD344"/>
      <c r="ACE344"/>
      <c r="ACF344"/>
      <c r="ACG344"/>
      <c r="ACH344"/>
      <c r="ACI344"/>
      <c r="ACJ344"/>
      <c r="ACK344"/>
      <c r="ACL344"/>
      <c r="ACM344"/>
      <c r="ACN344"/>
      <c r="ACO344"/>
      <c r="ACP344"/>
      <c r="ACQ344"/>
      <c r="ACR344"/>
      <c r="ACS344"/>
      <c r="ACT344"/>
      <c r="ACU344"/>
      <c r="ACV344"/>
      <c r="ACW344"/>
      <c r="ACX344"/>
      <c r="ACY344"/>
      <c r="ACZ344"/>
      <c r="ADA344"/>
      <c r="ADB344"/>
      <c r="ADC344"/>
      <c r="ADD344"/>
      <c r="ADE344"/>
      <c r="ADF344"/>
      <c r="ADG344"/>
      <c r="ADH344"/>
      <c r="ADI344"/>
      <c r="ADJ344"/>
      <c r="ADK344"/>
      <c r="ADL344"/>
      <c r="ADM344"/>
      <c r="ADN344"/>
      <c r="ADO344"/>
      <c r="ADP344"/>
      <c r="ADQ344"/>
      <c r="ADR344"/>
      <c r="ADS344"/>
      <c r="ADT344"/>
      <c r="ADU344"/>
      <c r="ADV344"/>
      <c r="ADW344"/>
      <c r="ADX344"/>
      <c r="ADY344"/>
      <c r="ADZ344"/>
      <c r="AEA344"/>
      <c r="AEB344"/>
      <c r="AEC344"/>
      <c r="AED344"/>
      <c r="AEE344"/>
      <c r="AEF344"/>
      <c r="AEG344"/>
      <c r="AEH344"/>
      <c r="AEI344"/>
      <c r="AEJ344"/>
      <c r="AEK344"/>
      <c r="AEL344"/>
      <c r="AEM344"/>
      <c r="AEN344"/>
      <c r="AEO344"/>
      <c r="AEP344"/>
      <c r="AEQ344"/>
      <c r="AER344"/>
      <c r="AES344"/>
      <c r="AET344"/>
      <c r="AEU344"/>
      <c r="AEV344"/>
      <c r="AEW344"/>
      <c r="AEX344"/>
      <c r="AEY344"/>
      <c r="AEZ344"/>
      <c r="AFA344"/>
      <c r="AFB344"/>
      <c r="AFC344"/>
      <c r="AFD344"/>
      <c r="AFE344"/>
      <c r="AFF344"/>
      <c r="AFG344"/>
      <c r="AFH344"/>
      <c r="AFI344"/>
      <c r="AFJ344"/>
      <c r="AFK344"/>
      <c r="AFL344"/>
      <c r="AFM344"/>
      <c r="AFN344"/>
      <c r="AFO344"/>
      <c r="AFP344"/>
      <c r="AFQ344"/>
      <c r="AFR344"/>
      <c r="AFS344"/>
      <c r="AFT344"/>
      <c r="AFU344"/>
      <c r="AFV344"/>
      <c r="AFW344"/>
      <c r="AFX344"/>
      <c r="AFY344"/>
      <c r="AFZ344"/>
      <c r="AGA344"/>
      <c r="AGB344"/>
      <c r="AGC344"/>
      <c r="AGD344"/>
      <c r="AGE344"/>
      <c r="AGF344"/>
      <c r="AGG344"/>
      <c r="AGH344"/>
      <c r="AGI344"/>
      <c r="AGJ344"/>
      <c r="AGK344"/>
      <c r="AGL344"/>
      <c r="AGM344"/>
      <c r="AGN344"/>
      <c r="AGO344"/>
      <c r="AGP344"/>
      <c r="AGQ344"/>
      <c r="AGR344"/>
      <c r="AGS344"/>
      <c r="AGT344"/>
      <c r="AGU344"/>
      <c r="AGV344"/>
      <c r="AGW344"/>
      <c r="AGX344"/>
      <c r="AGY344"/>
      <c r="AGZ344"/>
      <c r="AHA344"/>
      <c r="AHB344"/>
      <c r="AHC344"/>
      <c r="AHD344"/>
      <c r="AHE344"/>
      <c r="AHF344"/>
      <c r="AHG344"/>
      <c r="AHH344"/>
      <c r="AHI344"/>
      <c r="AHJ344"/>
      <c r="AHK344"/>
      <c r="AHL344"/>
      <c r="AHM344"/>
      <c r="AHN344"/>
      <c r="AHO344"/>
      <c r="AHP344"/>
      <c r="AHQ344"/>
      <c r="AHR344"/>
      <c r="AHS344"/>
      <c r="AHT344"/>
      <c r="AHU344"/>
      <c r="AHV344"/>
      <c r="AHW344"/>
      <c r="AHX344"/>
      <c r="AHY344"/>
      <c r="AHZ344"/>
      <c r="AIA344"/>
      <c r="AIB344"/>
      <c r="AIC344"/>
      <c r="AID344"/>
      <c r="AIE344"/>
      <c r="AIF344"/>
      <c r="AIG344"/>
      <c r="AIH344"/>
      <c r="AII344"/>
      <c r="AIJ344"/>
      <c r="AIK344"/>
      <c r="AIL344"/>
      <c r="AIM344"/>
      <c r="AIN344"/>
      <c r="AIO344"/>
      <c r="AIP344"/>
      <c r="AIQ344"/>
      <c r="AIR344"/>
      <c r="AIS344"/>
      <c r="AIT344"/>
      <c r="AIU344"/>
      <c r="AIV344"/>
      <c r="AIW344"/>
      <c r="AIX344"/>
      <c r="AIY344"/>
      <c r="AIZ344"/>
      <c r="AJA344"/>
      <c r="AJB344"/>
      <c r="AJC344"/>
      <c r="AJD344"/>
      <c r="AJE344"/>
      <c r="AJF344"/>
      <c r="AJG344"/>
      <c r="AJH344"/>
      <c r="AJI344"/>
      <c r="AJJ344"/>
      <c r="AJK344"/>
      <c r="AJL344"/>
      <c r="AJM344"/>
      <c r="AJN344"/>
      <c r="AJO344"/>
      <c r="AJP344"/>
      <c r="AJQ344"/>
      <c r="AJR344"/>
      <c r="AJS344"/>
      <c r="AJT344"/>
      <c r="AJU344"/>
      <c r="AJV344"/>
      <c r="AJW344"/>
      <c r="AJX344"/>
      <c r="AJY344"/>
      <c r="AJZ344"/>
      <c r="AKA344"/>
      <c r="AKB344"/>
      <c r="AKC344"/>
      <c r="AKD344"/>
      <c r="AKE344"/>
      <c r="AKF344"/>
      <c r="AKG344"/>
      <c r="AKH344"/>
      <c r="AKI344"/>
      <c r="AKJ344"/>
      <c r="AKK344"/>
      <c r="AKL344"/>
      <c r="AKM344"/>
      <c r="AKN344"/>
      <c r="AKO344"/>
      <c r="AKP344"/>
      <c r="AKQ344"/>
      <c r="AKR344"/>
      <c r="AKS344"/>
      <c r="AKT344"/>
      <c r="AKU344"/>
      <c r="AKV344"/>
      <c r="AKW344"/>
      <c r="AKX344"/>
      <c r="AKY344"/>
      <c r="AKZ344"/>
      <c r="ALA344"/>
      <c r="ALB344"/>
      <c r="ALC344"/>
      <c r="ALD344"/>
      <c r="ALE344"/>
      <c r="ALF344"/>
      <c r="ALG344"/>
      <c r="ALH344"/>
      <c r="ALI344"/>
      <c r="ALJ344"/>
      <c r="ALK344"/>
      <c r="ALL344"/>
      <c r="ALM344"/>
      <c r="ALN344"/>
      <c r="ALO344"/>
      <c r="ALP344"/>
      <c r="ALQ344"/>
      <c r="ALR344"/>
      <c r="ALS344"/>
      <c r="ALT344"/>
      <c r="ALU344"/>
      <c r="ALV344"/>
      <c r="ALW344"/>
      <c r="ALX344"/>
      <c r="ALY344"/>
      <c r="ALZ344"/>
      <c r="AMA344"/>
      <c r="AMB344"/>
      <c r="AMC344"/>
      <c r="AMD344"/>
      <c r="AME344"/>
      <c r="AMF344"/>
      <c r="AMG344"/>
    </row>
    <row r="345" spans="1:1021" ht="15.75" customHeight="1">
      <c r="A345"/>
      <c r="B345" s="161" t="s">
        <v>804</v>
      </c>
      <c r="C345" s="162" t="s">
        <v>41</v>
      </c>
      <c r="D345" s="163" t="s">
        <v>836</v>
      </c>
      <c r="E345" s="57" t="s">
        <v>49</v>
      </c>
      <c r="F345" s="57" t="s">
        <v>700</v>
      </c>
      <c r="G345" s="164" t="s">
        <v>833</v>
      </c>
      <c r="H345" s="165">
        <f t="shared" si="37"/>
        <v>5.3887884267631101</v>
      </c>
      <c r="I345" s="165">
        <v>447</v>
      </c>
      <c r="J345" s="58">
        <v>25</v>
      </c>
      <c r="K345" s="166"/>
      <c r="L345" s="167" t="str">
        <f t="shared" si="38"/>
        <v>-</v>
      </c>
      <c r="M345" s="168">
        <f t="shared" si="39"/>
        <v>0</v>
      </c>
      <c r="N345" s="169" t="s">
        <v>511</v>
      </c>
      <c r="O345" s="180" t="s">
        <v>864</v>
      </c>
      <c r="P345" s="181"/>
      <c r="Q345" s="6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  <c r="MK345"/>
      <c r="ML345"/>
      <c r="MM345"/>
      <c r="MN345"/>
      <c r="MO345"/>
      <c r="MP345"/>
      <c r="MQ345"/>
      <c r="MR345"/>
      <c r="MS345"/>
      <c r="MT345"/>
      <c r="MU345"/>
      <c r="MV345"/>
      <c r="MW345"/>
      <c r="MX345"/>
      <c r="MY345"/>
      <c r="MZ345"/>
      <c r="NA345"/>
      <c r="NB345"/>
      <c r="NC345"/>
      <c r="ND345"/>
      <c r="NE345"/>
      <c r="NF345"/>
      <c r="NG345"/>
      <c r="NH345"/>
      <c r="NI345"/>
      <c r="NJ345"/>
      <c r="NK345"/>
      <c r="NL345"/>
      <c r="NM345"/>
      <c r="NN345"/>
      <c r="NO345"/>
      <c r="NP345"/>
      <c r="NQ345"/>
      <c r="NR345"/>
      <c r="NS345"/>
      <c r="NT345"/>
      <c r="NU345"/>
      <c r="NV345"/>
      <c r="NW345"/>
      <c r="NX345"/>
      <c r="NY345"/>
      <c r="NZ345"/>
      <c r="OA345"/>
      <c r="OB345"/>
      <c r="OC345"/>
      <c r="OD345"/>
      <c r="OE345"/>
      <c r="OF345"/>
      <c r="OG345"/>
      <c r="OH345"/>
      <c r="OI345"/>
      <c r="OJ345"/>
      <c r="OK345"/>
      <c r="OL345"/>
      <c r="OM345"/>
      <c r="ON345"/>
      <c r="OO345"/>
      <c r="OP345"/>
      <c r="OQ345"/>
      <c r="OR345"/>
      <c r="OS345"/>
      <c r="OT345"/>
      <c r="OU345"/>
      <c r="OV345"/>
      <c r="OW345"/>
      <c r="OX345"/>
      <c r="OY345"/>
      <c r="OZ345"/>
      <c r="PA345"/>
      <c r="PB345"/>
      <c r="PC345"/>
      <c r="PD345"/>
      <c r="PE345"/>
      <c r="PF345"/>
      <c r="PG345"/>
      <c r="PH345"/>
      <c r="PI345"/>
      <c r="PJ345"/>
      <c r="PK345"/>
      <c r="PL345"/>
      <c r="PM345"/>
      <c r="PN345"/>
      <c r="PO345"/>
      <c r="PP345"/>
      <c r="PQ345"/>
      <c r="PR345"/>
      <c r="PS345"/>
      <c r="PT345"/>
      <c r="PU345"/>
      <c r="PV345"/>
      <c r="PW345"/>
      <c r="PX345"/>
      <c r="PY345"/>
      <c r="PZ345"/>
      <c r="QA345"/>
      <c r="QB345"/>
      <c r="QC345"/>
      <c r="QD345"/>
      <c r="QE345"/>
      <c r="QF345"/>
      <c r="QG345"/>
      <c r="QH345"/>
      <c r="QI345"/>
      <c r="QJ345"/>
      <c r="QK345"/>
      <c r="QL345"/>
      <c r="QM345"/>
      <c r="QN345"/>
      <c r="QO345"/>
      <c r="QP345"/>
      <c r="QQ345"/>
      <c r="QR345"/>
      <c r="QS345"/>
      <c r="QT345"/>
      <c r="QU345"/>
      <c r="QV345"/>
      <c r="QW345"/>
      <c r="QX345"/>
      <c r="QY345"/>
      <c r="QZ345"/>
      <c r="RA345"/>
      <c r="RB345"/>
      <c r="RC345"/>
      <c r="RD345"/>
      <c r="RE345"/>
      <c r="RF345"/>
      <c r="RG345"/>
      <c r="RH345"/>
      <c r="RI345"/>
      <c r="RJ345"/>
      <c r="RK345"/>
      <c r="RL345"/>
      <c r="RM345"/>
      <c r="RN345"/>
      <c r="RO345"/>
      <c r="RP345"/>
      <c r="RQ345"/>
      <c r="RR345"/>
      <c r="RS345"/>
      <c r="RT345"/>
      <c r="RU345"/>
      <c r="RV345"/>
      <c r="RW345"/>
      <c r="RX345"/>
      <c r="RY345"/>
      <c r="RZ345"/>
      <c r="SA345"/>
      <c r="SB345"/>
      <c r="SC345"/>
      <c r="SD345"/>
      <c r="SE345"/>
      <c r="SF345"/>
      <c r="SG345"/>
      <c r="SH345"/>
      <c r="SI345"/>
      <c r="SJ345"/>
      <c r="SK345"/>
      <c r="SL345"/>
      <c r="SM345"/>
      <c r="SN345"/>
      <c r="SO345"/>
      <c r="SP345"/>
      <c r="SQ345"/>
      <c r="SR345"/>
      <c r="SS345"/>
      <c r="ST345"/>
      <c r="SU345"/>
      <c r="SV345"/>
      <c r="SW345"/>
      <c r="SX345"/>
      <c r="SY345"/>
      <c r="SZ345"/>
      <c r="TA345"/>
      <c r="TB345"/>
      <c r="TC345"/>
      <c r="TD345"/>
      <c r="TE345"/>
      <c r="TF345"/>
      <c r="TG345"/>
      <c r="TH345"/>
      <c r="TI345"/>
      <c r="TJ345"/>
      <c r="TK345"/>
      <c r="TL345"/>
      <c r="TM345"/>
      <c r="TN345"/>
      <c r="TO345"/>
      <c r="TP345"/>
      <c r="TQ345"/>
      <c r="TR345"/>
      <c r="TS345"/>
      <c r="TT345"/>
      <c r="TU345"/>
      <c r="TV345"/>
      <c r="TW345"/>
      <c r="TX345"/>
      <c r="TY345"/>
      <c r="TZ345"/>
      <c r="UA345"/>
      <c r="UB345"/>
      <c r="UC345"/>
      <c r="UD345"/>
      <c r="UE345"/>
      <c r="UF345"/>
      <c r="UG345"/>
      <c r="UH345"/>
      <c r="UI345"/>
      <c r="UJ345"/>
      <c r="UK345"/>
      <c r="UL345"/>
      <c r="UM345"/>
      <c r="UN345"/>
      <c r="UO345"/>
      <c r="UP345"/>
      <c r="UQ345"/>
      <c r="UR345"/>
      <c r="US345"/>
      <c r="UT345"/>
      <c r="UU345"/>
      <c r="UV345"/>
      <c r="UW345"/>
      <c r="UX345"/>
      <c r="UY345"/>
      <c r="UZ345"/>
      <c r="VA345"/>
      <c r="VB345"/>
      <c r="VC345"/>
      <c r="VD345"/>
      <c r="VE345"/>
      <c r="VF345"/>
      <c r="VG345"/>
      <c r="VH345"/>
      <c r="VI345"/>
      <c r="VJ345"/>
      <c r="VK345"/>
      <c r="VL345"/>
      <c r="VM345"/>
      <c r="VN345"/>
      <c r="VO345"/>
      <c r="VP345"/>
      <c r="VQ345"/>
      <c r="VR345"/>
      <c r="VS345"/>
      <c r="VT345"/>
      <c r="VU345"/>
      <c r="VV345"/>
      <c r="VW345"/>
      <c r="VX345"/>
      <c r="VY345"/>
      <c r="VZ345"/>
      <c r="WA345"/>
      <c r="WB345"/>
      <c r="WC345"/>
      <c r="WD345"/>
      <c r="WE345"/>
      <c r="WF345"/>
      <c r="WG345"/>
      <c r="WH345"/>
      <c r="WI345"/>
      <c r="WJ345"/>
      <c r="WK345"/>
      <c r="WL345"/>
      <c r="WM345"/>
      <c r="WN345"/>
      <c r="WO345"/>
      <c r="WP345"/>
      <c r="WQ345"/>
      <c r="WR345"/>
      <c r="WS345"/>
      <c r="WT345"/>
      <c r="WU345"/>
      <c r="WV345"/>
      <c r="WW345"/>
      <c r="WX345"/>
      <c r="WY345"/>
      <c r="WZ345"/>
      <c r="XA345"/>
      <c r="XB345"/>
      <c r="XC345"/>
      <c r="XD345"/>
      <c r="XE345"/>
      <c r="XF345"/>
      <c r="XG345"/>
      <c r="XH345"/>
      <c r="XI345"/>
      <c r="XJ345"/>
      <c r="XK345"/>
      <c r="XL345"/>
      <c r="XM345"/>
      <c r="XN345"/>
      <c r="XO345"/>
      <c r="XP345"/>
      <c r="XQ345"/>
      <c r="XR345"/>
      <c r="XS345"/>
      <c r="XT345"/>
      <c r="XU345"/>
      <c r="XV345"/>
      <c r="XW345"/>
      <c r="XX345"/>
      <c r="XY345"/>
      <c r="XZ345"/>
      <c r="YA345"/>
      <c r="YB345"/>
      <c r="YC345"/>
      <c r="YD345"/>
      <c r="YE345"/>
      <c r="YF345"/>
      <c r="YG345"/>
      <c r="YH345"/>
      <c r="YI345"/>
      <c r="YJ345"/>
      <c r="YK345"/>
      <c r="YL345"/>
      <c r="YM345"/>
      <c r="YN345"/>
      <c r="YO345"/>
      <c r="YP345"/>
      <c r="YQ345"/>
      <c r="YR345"/>
      <c r="YS345"/>
      <c r="YT345"/>
      <c r="YU345"/>
      <c r="YV345"/>
      <c r="YW345"/>
      <c r="YX345"/>
      <c r="YY345"/>
      <c r="YZ345"/>
      <c r="ZA345"/>
      <c r="ZB345"/>
      <c r="ZC345"/>
      <c r="ZD345"/>
      <c r="ZE345"/>
      <c r="ZF345"/>
      <c r="ZG345"/>
      <c r="ZH345"/>
      <c r="ZI345"/>
      <c r="ZJ345"/>
      <c r="ZK345"/>
      <c r="ZL345"/>
      <c r="ZM345"/>
      <c r="ZN345"/>
      <c r="ZO345"/>
      <c r="ZP345"/>
      <c r="ZQ345"/>
      <c r="ZR345"/>
      <c r="ZS345"/>
      <c r="ZT345"/>
      <c r="ZU345"/>
      <c r="ZV345"/>
      <c r="ZW345"/>
      <c r="ZX345"/>
      <c r="ZY345"/>
      <c r="ZZ345"/>
      <c r="AAA345"/>
      <c r="AAB345"/>
      <c r="AAC345"/>
      <c r="AAD345"/>
      <c r="AAE345"/>
      <c r="AAF345"/>
      <c r="AAG345"/>
      <c r="AAH345"/>
      <c r="AAI345"/>
      <c r="AAJ345"/>
      <c r="AAK345"/>
      <c r="AAL345"/>
      <c r="AAM345"/>
      <c r="AAN345"/>
      <c r="AAO345"/>
      <c r="AAP345"/>
      <c r="AAQ345"/>
      <c r="AAR345"/>
      <c r="AAS345"/>
      <c r="AAT345"/>
      <c r="AAU345"/>
      <c r="AAV345"/>
      <c r="AAW345"/>
      <c r="AAX345"/>
      <c r="AAY345"/>
      <c r="AAZ345"/>
      <c r="ABA345"/>
      <c r="ABB345"/>
      <c r="ABC345"/>
      <c r="ABD345"/>
      <c r="ABE345"/>
      <c r="ABF345"/>
      <c r="ABG345"/>
      <c r="ABH345"/>
      <c r="ABI345"/>
      <c r="ABJ345"/>
      <c r="ABK345"/>
      <c r="ABL345"/>
      <c r="ABM345"/>
      <c r="ABN345"/>
      <c r="ABO345"/>
      <c r="ABP345"/>
      <c r="ABQ345"/>
      <c r="ABR345"/>
      <c r="ABS345"/>
      <c r="ABT345"/>
      <c r="ABU345"/>
      <c r="ABV345"/>
      <c r="ABW345"/>
      <c r="ABX345"/>
      <c r="ABY345"/>
      <c r="ABZ345"/>
      <c r="ACA345"/>
      <c r="ACB345"/>
      <c r="ACC345"/>
      <c r="ACD345"/>
      <c r="ACE345"/>
      <c r="ACF345"/>
      <c r="ACG345"/>
      <c r="ACH345"/>
      <c r="ACI345"/>
      <c r="ACJ345"/>
      <c r="ACK345"/>
      <c r="ACL345"/>
      <c r="ACM345"/>
      <c r="ACN345"/>
      <c r="ACO345"/>
      <c r="ACP345"/>
      <c r="ACQ345"/>
      <c r="ACR345"/>
      <c r="ACS345"/>
      <c r="ACT345"/>
      <c r="ACU345"/>
      <c r="ACV345"/>
      <c r="ACW345"/>
      <c r="ACX345"/>
      <c r="ACY345"/>
      <c r="ACZ345"/>
      <c r="ADA345"/>
      <c r="ADB345"/>
      <c r="ADC345"/>
      <c r="ADD345"/>
      <c r="ADE345"/>
      <c r="ADF345"/>
      <c r="ADG345"/>
      <c r="ADH345"/>
      <c r="ADI345"/>
      <c r="ADJ345"/>
      <c r="ADK345"/>
      <c r="ADL345"/>
      <c r="ADM345"/>
      <c r="ADN345"/>
      <c r="ADO345"/>
      <c r="ADP345"/>
      <c r="ADQ345"/>
      <c r="ADR345"/>
      <c r="ADS345"/>
      <c r="ADT345"/>
      <c r="ADU345"/>
      <c r="ADV345"/>
      <c r="ADW345"/>
      <c r="ADX345"/>
      <c r="ADY345"/>
      <c r="ADZ345"/>
      <c r="AEA345"/>
      <c r="AEB345"/>
      <c r="AEC345"/>
      <c r="AED345"/>
      <c r="AEE345"/>
      <c r="AEF345"/>
      <c r="AEG345"/>
      <c r="AEH345"/>
      <c r="AEI345"/>
      <c r="AEJ345"/>
      <c r="AEK345"/>
      <c r="AEL345"/>
      <c r="AEM345"/>
      <c r="AEN345"/>
      <c r="AEO345"/>
      <c r="AEP345"/>
      <c r="AEQ345"/>
      <c r="AER345"/>
      <c r="AES345"/>
      <c r="AET345"/>
      <c r="AEU345"/>
      <c r="AEV345"/>
      <c r="AEW345"/>
      <c r="AEX345"/>
      <c r="AEY345"/>
      <c r="AEZ345"/>
      <c r="AFA345"/>
      <c r="AFB345"/>
      <c r="AFC345"/>
      <c r="AFD345"/>
      <c r="AFE345"/>
      <c r="AFF345"/>
      <c r="AFG345"/>
      <c r="AFH345"/>
      <c r="AFI345"/>
      <c r="AFJ345"/>
      <c r="AFK345"/>
      <c r="AFL345"/>
      <c r="AFM345"/>
      <c r="AFN345"/>
      <c r="AFO345"/>
      <c r="AFP345"/>
      <c r="AFQ345"/>
      <c r="AFR345"/>
      <c r="AFS345"/>
      <c r="AFT345"/>
      <c r="AFU345"/>
      <c r="AFV345"/>
      <c r="AFW345"/>
      <c r="AFX345"/>
      <c r="AFY345"/>
      <c r="AFZ345"/>
      <c r="AGA345"/>
      <c r="AGB345"/>
      <c r="AGC345"/>
      <c r="AGD345"/>
      <c r="AGE345"/>
      <c r="AGF345"/>
      <c r="AGG345"/>
      <c r="AGH345"/>
      <c r="AGI345"/>
      <c r="AGJ345"/>
      <c r="AGK345"/>
      <c r="AGL345"/>
      <c r="AGM345"/>
      <c r="AGN345"/>
      <c r="AGO345"/>
      <c r="AGP345"/>
      <c r="AGQ345"/>
      <c r="AGR345"/>
      <c r="AGS345"/>
      <c r="AGT345"/>
      <c r="AGU345"/>
      <c r="AGV345"/>
      <c r="AGW345"/>
      <c r="AGX345"/>
      <c r="AGY345"/>
      <c r="AGZ345"/>
      <c r="AHA345"/>
      <c r="AHB345"/>
      <c r="AHC345"/>
      <c r="AHD345"/>
      <c r="AHE345"/>
      <c r="AHF345"/>
      <c r="AHG345"/>
      <c r="AHH345"/>
      <c r="AHI345"/>
      <c r="AHJ345"/>
      <c r="AHK345"/>
      <c r="AHL345"/>
      <c r="AHM345"/>
      <c r="AHN345"/>
      <c r="AHO345"/>
      <c r="AHP345"/>
      <c r="AHQ345"/>
      <c r="AHR345"/>
      <c r="AHS345"/>
      <c r="AHT345"/>
      <c r="AHU345"/>
      <c r="AHV345"/>
      <c r="AHW345"/>
      <c r="AHX345"/>
      <c r="AHY345"/>
      <c r="AHZ345"/>
      <c r="AIA345"/>
      <c r="AIB345"/>
      <c r="AIC345"/>
      <c r="AID345"/>
      <c r="AIE345"/>
      <c r="AIF345"/>
      <c r="AIG345"/>
      <c r="AIH345"/>
      <c r="AII345"/>
      <c r="AIJ345"/>
      <c r="AIK345"/>
      <c r="AIL345"/>
      <c r="AIM345"/>
      <c r="AIN345"/>
      <c r="AIO345"/>
      <c r="AIP345"/>
      <c r="AIQ345"/>
      <c r="AIR345"/>
      <c r="AIS345"/>
      <c r="AIT345"/>
      <c r="AIU345"/>
      <c r="AIV345"/>
      <c r="AIW345"/>
      <c r="AIX345"/>
      <c r="AIY345"/>
      <c r="AIZ345"/>
      <c r="AJA345"/>
      <c r="AJB345"/>
      <c r="AJC345"/>
      <c r="AJD345"/>
      <c r="AJE345"/>
      <c r="AJF345"/>
      <c r="AJG345"/>
      <c r="AJH345"/>
      <c r="AJI345"/>
      <c r="AJJ345"/>
      <c r="AJK345"/>
      <c r="AJL345"/>
      <c r="AJM345"/>
      <c r="AJN345"/>
      <c r="AJO345"/>
      <c r="AJP345"/>
      <c r="AJQ345"/>
      <c r="AJR345"/>
      <c r="AJS345"/>
      <c r="AJT345"/>
      <c r="AJU345"/>
      <c r="AJV345"/>
      <c r="AJW345"/>
      <c r="AJX345"/>
      <c r="AJY345"/>
      <c r="AJZ345"/>
      <c r="AKA345"/>
      <c r="AKB345"/>
      <c r="AKC345"/>
      <c r="AKD345"/>
      <c r="AKE345"/>
      <c r="AKF345"/>
      <c r="AKG345"/>
      <c r="AKH345"/>
      <c r="AKI345"/>
      <c r="AKJ345"/>
      <c r="AKK345"/>
      <c r="AKL345"/>
      <c r="AKM345"/>
      <c r="AKN345"/>
      <c r="AKO345"/>
      <c r="AKP345"/>
      <c r="AKQ345"/>
      <c r="AKR345"/>
      <c r="AKS345"/>
      <c r="AKT345"/>
      <c r="AKU345"/>
      <c r="AKV345"/>
      <c r="AKW345"/>
      <c r="AKX345"/>
      <c r="AKY345"/>
      <c r="AKZ345"/>
      <c r="ALA345"/>
      <c r="ALB345"/>
      <c r="ALC345"/>
      <c r="ALD345"/>
      <c r="ALE345"/>
      <c r="ALF345"/>
      <c r="ALG345"/>
      <c r="ALH345"/>
      <c r="ALI345"/>
      <c r="ALJ345"/>
      <c r="ALK345"/>
      <c r="ALL345"/>
      <c r="ALM345"/>
      <c r="ALN345"/>
      <c r="ALO345"/>
      <c r="ALP345"/>
      <c r="ALQ345"/>
      <c r="ALR345"/>
      <c r="ALS345"/>
      <c r="ALT345"/>
      <c r="ALU345"/>
      <c r="ALV345"/>
      <c r="ALW345"/>
      <c r="ALX345"/>
      <c r="ALY345"/>
      <c r="ALZ345"/>
      <c r="AMA345"/>
      <c r="AMB345"/>
      <c r="AMC345"/>
      <c r="AMD345"/>
      <c r="AME345"/>
      <c r="AMF345"/>
      <c r="AMG345"/>
    </row>
    <row r="346" spans="1:1021" ht="15.75" customHeight="1">
      <c r="A346"/>
      <c r="B346" s="161" t="s">
        <v>828</v>
      </c>
      <c r="C346" s="162" t="s">
        <v>41</v>
      </c>
      <c r="D346" s="163" t="s">
        <v>837</v>
      </c>
      <c r="E346" s="57" t="s">
        <v>49</v>
      </c>
      <c r="F346" s="57" t="s">
        <v>700</v>
      </c>
      <c r="G346" s="164" t="s">
        <v>833</v>
      </c>
      <c r="H346" s="165">
        <f t="shared" si="37"/>
        <v>5.3887884267631101</v>
      </c>
      <c r="I346" s="165">
        <v>447</v>
      </c>
      <c r="J346" s="58">
        <v>25</v>
      </c>
      <c r="K346" s="166"/>
      <c r="L346" s="167" t="str">
        <f t="shared" si="38"/>
        <v>-</v>
      </c>
      <c r="M346" s="168">
        <f t="shared" si="39"/>
        <v>0</v>
      </c>
      <c r="N346" s="169" t="s">
        <v>304</v>
      </c>
      <c r="O346" s="180" t="s">
        <v>864</v>
      </c>
      <c r="P346" s="181"/>
      <c r="Q346" s="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  <c r="ML346"/>
      <c r="MM346"/>
      <c r="MN346"/>
      <c r="MO346"/>
      <c r="MP346"/>
      <c r="MQ346"/>
      <c r="MR346"/>
      <c r="MS346"/>
      <c r="MT346"/>
      <c r="MU346"/>
      <c r="MV346"/>
      <c r="MW346"/>
      <c r="MX346"/>
      <c r="MY346"/>
      <c r="MZ346"/>
      <c r="NA346"/>
      <c r="NB346"/>
      <c r="NC346"/>
      <c r="ND346"/>
      <c r="NE346"/>
      <c r="NF346"/>
      <c r="NG346"/>
      <c r="NH346"/>
      <c r="NI346"/>
      <c r="NJ346"/>
      <c r="NK346"/>
      <c r="NL346"/>
      <c r="NM346"/>
      <c r="NN346"/>
      <c r="NO346"/>
      <c r="NP346"/>
      <c r="NQ346"/>
      <c r="NR346"/>
      <c r="NS346"/>
      <c r="NT346"/>
      <c r="NU346"/>
      <c r="NV346"/>
      <c r="NW346"/>
      <c r="NX346"/>
      <c r="NY346"/>
      <c r="NZ346"/>
      <c r="OA346"/>
      <c r="OB346"/>
      <c r="OC346"/>
      <c r="OD346"/>
      <c r="OE346"/>
      <c r="OF346"/>
      <c r="OG346"/>
      <c r="OH346"/>
      <c r="OI346"/>
      <c r="OJ346"/>
      <c r="OK346"/>
      <c r="OL346"/>
      <c r="OM346"/>
      <c r="ON346"/>
      <c r="OO346"/>
      <c r="OP346"/>
      <c r="OQ346"/>
      <c r="OR346"/>
      <c r="OS346"/>
      <c r="OT346"/>
      <c r="OU346"/>
      <c r="OV346"/>
      <c r="OW346"/>
      <c r="OX346"/>
      <c r="OY346"/>
      <c r="OZ346"/>
      <c r="PA346"/>
      <c r="PB346"/>
      <c r="PC346"/>
      <c r="PD346"/>
      <c r="PE346"/>
      <c r="PF346"/>
      <c r="PG346"/>
      <c r="PH346"/>
      <c r="PI346"/>
      <c r="PJ346"/>
      <c r="PK346"/>
      <c r="PL346"/>
      <c r="PM346"/>
      <c r="PN346"/>
      <c r="PO346"/>
      <c r="PP346"/>
      <c r="PQ346"/>
      <c r="PR346"/>
      <c r="PS346"/>
      <c r="PT346"/>
      <c r="PU346"/>
      <c r="PV346"/>
      <c r="PW346"/>
      <c r="PX346"/>
      <c r="PY346"/>
      <c r="PZ346"/>
      <c r="QA346"/>
      <c r="QB346"/>
      <c r="QC346"/>
      <c r="QD346"/>
      <c r="QE346"/>
      <c r="QF346"/>
      <c r="QG346"/>
      <c r="QH346"/>
      <c r="QI346"/>
      <c r="QJ346"/>
      <c r="QK346"/>
      <c r="QL346"/>
      <c r="QM346"/>
      <c r="QN346"/>
      <c r="QO346"/>
      <c r="QP346"/>
      <c r="QQ346"/>
      <c r="QR346"/>
      <c r="QS346"/>
      <c r="QT346"/>
      <c r="QU346"/>
      <c r="QV346"/>
      <c r="QW346"/>
      <c r="QX346"/>
      <c r="QY346"/>
      <c r="QZ346"/>
      <c r="RA346"/>
      <c r="RB346"/>
      <c r="RC346"/>
      <c r="RD346"/>
      <c r="RE346"/>
      <c r="RF346"/>
      <c r="RG346"/>
      <c r="RH346"/>
      <c r="RI346"/>
      <c r="RJ346"/>
      <c r="RK346"/>
      <c r="RL346"/>
      <c r="RM346"/>
      <c r="RN346"/>
      <c r="RO346"/>
      <c r="RP346"/>
      <c r="RQ346"/>
      <c r="RR346"/>
      <c r="RS346"/>
      <c r="RT346"/>
      <c r="RU346"/>
      <c r="RV346"/>
      <c r="RW346"/>
      <c r="RX346"/>
      <c r="RY346"/>
      <c r="RZ346"/>
      <c r="SA346"/>
      <c r="SB346"/>
      <c r="SC346"/>
      <c r="SD346"/>
      <c r="SE346"/>
      <c r="SF346"/>
      <c r="SG346"/>
      <c r="SH346"/>
      <c r="SI346"/>
      <c r="SJ346"/>
      <c r="SK346"/>
      <c r="SL346"/>
      <c r="SM346"/>
      <c r="SN346"/>
      <c r="SO346"/>
      <c r="SP346"/>
      <c r="SQ346"/>
      <c r="SR346"/>
      <c r="SS346"/>
      <c r="ST346"/>
      <c r="SU346"/>
      <c r="SV346"/>
      <c r="SW346"/>
      <c r="SX346"/>
      <c r="SY346"/>
      <c r="SZ346"/>
      <c r="TA346"/>
      <c r="TB346"/>
      <c r="TC346"/>
      <c r="TD346"/>
      <c r="TE346"/>
      <c r="TF346"/>
      <c r="TG346"/>
      <c r="TH346"/>
      <c r="TI346"/>
      <c r="TJ346"/>
      <c r="TK346"/>
      <c r="TL346"/>
      <c r="TM346"/>
      <c r="TN346"/>
      <c r="TO346"/>
      <c r="TP346"/>
      <c r="TQ346"/>
      <c r="TR346"/>
      <c r="TS346"/>
      <c r="TT346"/>
      <c r="TU346"/>
      <c r="TV346"/>
      <c r="TW346"/>
      <c r="TX346"/>
      <c r="TY346"/>
      <c r="TZ346"/>
      <c r="UA346"/>
      <c r="UB346"/>
      <c r="UC346"/>
      <c r="UD346"/>
      <c r="UE346"/>
      <c r="UF346"/>
      <c r="UG346"/>
      <c r="UH346"/>
      <c r="UI346"/>
      <c r="UJ346"/>
      <c r="UK346"/>
      <c r="UL346"/>
      <c r="UM346"/>
      <c r="UN346"/>
      <c r="UO346"/>
      <c r="UP346"/>
      <c r="UQ346"/>
      <c r="UR346"/>
      <c r="US346"/>
      <c r="UT346"/>
      <c r="UU346"/>
      <c r="UV346"/>
      <c r="UW346"/>
      <c r="UX346"/>
      <c r="UY346"/>
      <c r="UZ346"/>
      <c r="VA346"/>
      <c r="VB346"/>
      <c r="VC346"/>
      <c r="VD346"/>
      <c r="VE346"/>
      <c r="VF346"/>
      <c r="VG346"/>
      <c r="VH346"/>
      <c r="VI346"/>
      <c r="VJ346"/>
      <c r="VK346"/>
      <c r="VL346"/>
      <c r="VM346"/>
      <c r="VN346"/>
      <c r="VO346"/>
      <c r="VP346"/>
      <c r="VQ346"/>
      <c r="VR346"/>
      <c r="VS346"/>
      <c r="VT346"/>
      <c r="VU346"/>
      <c r="VV346"/>
      <c r="VW346"/>
      <c r="VX346"/>
      <c r="VY346"/>
      <c r="VZ346"/>
      <c r="WA346"/>
      <c r="WB346"/>
      <c r="WC346"/>
      <c r="WD346"/>
      <c r="WE346"/>
      <c r="WF346"/>
      <c r="WG346"/>
      <c r="WH346"/>
      <c r="WI346"/>
      <c r="WJ346"/>
      <c r="WK346"/>
      <c r="WL346"/>
      <c r="WM346"/>
      <c r="WN346"/>
      <c r="WO346"/>
      <c r="WP346"/>
      <c r="WQ346"/>
      <c r="WR346"/>
      <c r="WS346"/>
      <c r="WT346"/>
      <c r="WU346"/>
      <c r="WV346"/>
      <c r="WW346"/>
      <c r="WX346"/>
      <c r="WY346"/>
      <c r="WZ346"/>
      <c r="XA346"/>
      <c r="XB346"/>
      <c r="XC346"/>
      <c r="XD346"/>
      <c r="XE346"/>
      <c r="XF346"/>
      <c r="XG346"/>
      <c r="XH346"/>
      <c r="XI346"/>
      <c r="XJ346"/>
      <c r="XK346"/>
      <c r="XL346"/>
      <c r="XM346"/>
      <c r="XN346"/>
      <c r="XO346"/>
      <c r="XP346"/>
      <c r="XQ346"/>
      <c r="XR346"/>
      <c r="XS346"/>
      <c r="XT346"/>
      <c r="XU346"/>
      <c r="XV346"/>
      <c r="XW346"/>
      <c r="XX346"/>
      <c r="XY346"/>
      <c r="XZ346"/>
      <c r="YA346"/>
      <c r="YB346"/>
      <c r="YC346"/>
      <c r="YD346"/>
      <c r="YE346"/>
      <c r="YF346"/>
      <c r="YG346"/>
      <c r="YH346"/>
      <c r="YI346"/>
      <c r="YJ346"/>
      <c r="YK346"/>
      <c r="YL346"/>
      <c r="YM346"/>
      <c r="YN346"/>
      <c r="YO346"/>
      <c r="YP346"/>
      <c r="YQ346"/>
      <c r="YR346"/>
      <c r="YS346"/>
      <c r="YT346"/>
      <c r="YU346"/>
      <c r="YV346"/>
      <c r="YW346"/>
      <c r="YX346"/>
      <c r="YY346"/>
      <c r="YZ346"/>
      <c r="ZA346"/>
      <c r="ZB346"/>
      <c r="ZC346"/>
      <c r="ZD346"/>
      <c r="ZE346"/>
      <c r="ZF346"/>
      <c r="ZG346"/>
      <c r="ZH346"/>
      <c r="ZI346"/>
      <c r="ZJ346"/>
      <c r="ZK346"/>
      <c r="ZL346"/>
      <c r="ZM346"/>
      <c r="ZN346"/>
      <c r="ZO346"/>
      <c r="ZP346"/>
      <c r="ZQ346"/>
      <c r="ZR346"/>
      <c r="ZS346"/>
      <c r="ZT346"/>
      <c r="ZU346"/>
      <c r="ZV346"/>
      <c r="ZW346"/>
      <c r="ZX346"/>
      <c r="ZY346"/>
      <c r="ZZ346"/>
      <c r="AAA346"/>
      <c r="AAB346"/>
      <c r="AAC346"/>
      <c r="AAD346"/>
      <c r="AAE346"/>
      <c r="AAF346"/>
      <c r="AAG346"/>
      <c r="AAH346"/>
      <c r="AAI346"/>
      <c r="AAJ346"/>
      <c r="AAK346"/>
      <c r="AAL346"/>
      <c r="AAM346"/>
      <c r="AAN346"/>
      <c r="AAO346"/>
      <c r="AAP346"/>
      <c r="AAQ346"/>
      <c r="AAR346"/>
      <c r="AAS346"/>
      <c r="AAT346"/>
      <c r="AAU346"/>
      <c r="AAV346"/>
      <c r="AAW346"/>
      <c r="AAX346"/>
      <c r="AAY346"/>
      <c r="AAZ346"/>
      <c r="ABA346"/>
      <c r="ABB346"/>
      <c r="ABC346"/>
      <c r="ABD346"/>
      <c r="ABE346"/>
      <c r="ABF346"/>
      <c r="ABG346"/>
      <c r="ABH346"/>
      <c r="ABI346"/>
      <c r="ABJ346"/>
      <c r="ABK346"/>
      <c r="ABL346"/>
      <c r="ABM346"/>
      <c r="ABN346"/>
      <c r="ABO346"/>
      <c r="ABP346"/>
      <c r="ABQ346"/>
      <c r="ABR346"/>
      <c r="ABS346"/>
      <c r="ABT346"/>
      <c r="ABU346"/>
      <c r="ABV346"/>
      <c r="ABW346"/>
      <c r="ABX346"/>
      <c r="ABY346"/>
      <c r="ABZ346"/>
      <c r="ACA346"/>
      <c r="ACB346"/>
      <c r="ACC346"/>
      <c r="ACD346"/>
      <c r="ACE346"/>
      <c r="ACF346"/>
      <c r="ACG346"/>
      <c r="ACH346"/>
      <c r="ACI346"/>
      <c r="ACJ346"/>
      <c r="ACK346"/>
      <c r="ACL346"/>
      <c r="ACM346"/>
      <c r="ACN346"/>
      <c r="ACO346"/>
      <c r="ACP346"/>
      <c r="ACQ346"/>
      <c r="ACR346"/>
      <c r="ACS346"/>
      <c r="ACT346"/>
      <c r="ACU346"/>
      <c r="ACV346"/>
      <c r="ACW346"/>
      <c r="ACX346"/>
      <c r="ACY346"/>
      <c r="ACZ346"/>
      <c r="ADA346"/>
      <c r="ADB346"/>
      <c r="ADC346"/>
      <c r="ADD346"/>
      <c r="ADE346"/>
      <c r="ADF346"/>
      <c r="ADG346"/>
      <c r="ADH346"/>
      <c r="ADI346"/>
      <c r="ADJ346"/>
      <c r="ADK346"/>
      <c r="ADL346"/>
      <c r="ADM346"/>
      <c r="ADN346"/>
      <c r="ADO346"/>
      <c r="ADP346"/>
      <c r="ADQ346"/>
      <c r="ADR346"/>
      <c r="ADS346"/>
      <c r="ADT346"/>
      <c r="ADU346"/>
      <c r="ADV346"/>
      <c r="ADW346"/>
      <c r="ADX346"/>
      <c r="ADY346"/>
      <c r="ADZ346"/>
      <c r="AEA346"/>
      <c r="AEB346"/>
      <c r="AEC346"/>
      <c r="AED346"/>
      <c r="AEE346"/>
      <c r="AEF346"/>
      <c r="AEG346"/>
      <c r="AEH346"/>
      <c r="AEI346"/>
      <c r="AEJ346"/>
      <c r="AEK346"/>
      <c r="AEL346"/>
      <c r="AEM346"/>
      <c r="AEN346"/>
      <c r="AEO346"/>
      <c r="AEP346"/>
      <c r="AEQ346"/>
      <c r="AER346"/>
      <c r="AES346"/>
      <c r="AET346"/>
      <c r="AEU346"/>
      <c r="AEV346"/>
      <c r="AEW346"/>
      <c r="AEX346"/>
      <c r="AEY346"/>
      <c r="AEZ346"/>
      <c r="AFA346"/>
      <c r="AFB346"/>
      <c r="AFC346"/>
      <c r="AFD346"/>
      <c r="AFE346"/>
      <c r="AFF346"/>
      <c r="AFG346"/>
      <c r="AFH346"/>
      <c r="AFI346"/>
      <c r="AFJ346"/>
      <c r="AFK346"/>
      <c r="AFL346"/>
      <c r="AFM346"/>
      <c r="AFN346"/>
      <c r="AFO346"/>
      <c r="AFP346"/>
      <c r="AFQ346"/>
      <c r="AFR346"/>
      <c r="AFS346"/>
      <c r="AFT346"/>
      <c r="AFU346"/>
      <c r="AFV346"/>
      <c r="AFW346"/>
      <c r="AFX346"/>
      <c r="AFY346"/>
      <c r="AFZ346"/>
      <c r="AGA346"/>
      <c r="AGB346"/>
      <c r="AGC346"/>
      <c r="AGD346"/>
      <c r="AGE346"/>
      <c r="AGF346"/>
      <c r="AGG346"/>
      <c r="AGH346"/>
      <c r="AGI346"/>
      <c r="AGJ346"/>
      <c r="AGK346"/>
      <c r="AGL346"/>
      <c r="AGM346"/>
      <c r="AGN346"/>
      <c r="AGO346"/>
      <c r="AGP346"/>
      <c r="AGQ346"/>
      <c r="AGR346"/>
      <c r="AGS346"/>
      <c r="AGT346"/>
      <c r="AGU346"/>
      <c r="AGV346"/>
      <c r="AGW346"/>
      <c r="AGX346"/>
      <c r="AGY346"/>
      <c r="AGZ346"/>
      <c r="AHA346"/>
      <c r="AHB346"/>
      <c r="AHC346"/>
      <c r="AHD346"/>
      <c r="AHE346"/>
      <c r="AHF346"/>
      <c r="AHG346"/>
      <c r="AHH346"/>
      <c r="AHI346"/>
      <c r="AHJ346"/>
      <c r="AHK346"/>
      <c r="AHL346"/>
      <c r="AHM346"/>
      <c r="AHN346"/>
      <c r="AHO346"/>
      <c r="AHP346"/>
      <c r="AHQ346"/>
      <c r="AHR346"/>
      <c r="AHS346"/>
      <c r="AHT346"/>
      <c r="AHU346"/>
      <c r="AHV346"/>
      <c r="AHW346"/>
      <c r="AHX346"/>
      <c r="AHY346"/>
      <c r="AHZ346"/>
      <c r="AIA346"/>
      <c r="AIB346"/>
      <c r="AIC346"/>
      <c r="AID346"/>
      <c r="AIE346"/>
      <c r="AIF346"/>
      <c r="AIG346"/>
      <c r="AIH346"/>
      <c r="AII346"/>
      <c r="AIJ346"/>
      <c r="AIK346"/>
      <c r="AIL346"/>
      <c r="AIM346"/>
      <c r="AIN346"/>
      <c r="AIO346"/>
      <c r="AIP346"/>
      <c r="AIQ346"/>
      <c r="AIR346"/>
      <c r="AIS346"/>
      <c r="AIT346"/>
      <c r="AIU346"/>
      <c r="AIV346"/>
      <c r="AIW346"/>
      <c r="AIX346"/>
      <c r="AIY346"/>
      <c r="AIZ346"/>
      <c r="AJA346"/>
      <c r="AJB346"/>
      <c r="AJC346"/>
      <c r="AJD346"/>
      <c r="AJE346"/>
      <c r="AJF346"/>
      <c r="AJG346"/>
      <c r="AJH346"/>
      <c r="AJI346"/>
      <c r="AJJ346"/>
      <c r="AJK346"/>
      <c r="AJL346"/>
      <c r="AJM346"/>
      <c r="AJN346"/>
      <c r="AJO346"/>
      <c r="AJP346"/>
      <c r="AJQ346"/>
      <c r="AJR346"/>
      <c r="AJS346"/>
      <c r="AJT346"/>
      <c r="AJU346"/>
      <c r="AJV346"/>
      <c r="AJW346"/>
      <c r="AJX346"/>
      <c r="AJY346"/>
      <c r="AJZ346"/>
      <c r="AKA346"/>
      <c r="AKB346"/>
      <c r="AKC346"/>
      <c r="AKD346"/>
      <c r="AKE346"/>
      <c r="AKF346"/>
      <c r="AKG346"/>
      <c r="AKH346"/>
      <c r="AKI346"/>
      <c r="AKJ346"/>
      <c r="AKK346"/>
      <c r="AKL346"/>
      <c r="AKM346"/>
      <c r="AKN346"/>
      <c r="AKO346"/>
      <c r="AKP346"/>
      <c r="AKQ346"/>
      <c r="AKR346"/>
      <c r="AKS346"/>
      <c r="AKT346"/>
      <c r="AKU346"/>
      <c r="AKV346"/>
      <c r="AKW346"/>
      <c r="AKX346"/>
      <c r="AKY346"/>
      <c r="AKZ346"/>
      <c r="ALA346"/>
      <c r="ALB346"/>
      <c r="ALC346"/>
      <c r="ALD346"/>
      <c r="ALE346"/>
      <c r="ALF346"/>
      <c r="ALG346"/>
      <c r="ALH346"/>
      <c r="ALI346"/>
      <c r="ALJ346"/>
      <c r="ALK346"/>
      <c r="ALL346"/>
      <c r="ALM346"/>
      <c r="ALN346"/>
      <c r="ALO346"/>
      <c r="ALP346"/>
      <c r="ALQ346"/>
      <c r="ALR346"/>
      <c r="ALS346"/>
      <c r="ALT346"/>
      <c r="ALU346"/>
      <c r="ALV346"/>
      <c r="ALW346"/>
      <c r="ALX346"/>
      <c r="ALY346"/>
      <c r="ALZ346"/>
      <c r="AMA346"/>
      <c r="AMB346"/>
      <c r="AMC346"/>
      <c r="AMD346"/>
      <c r="AME346"/>
      <c r="AMF346"/>
      <c r="AMG346"/>
    </row>
    <row r="347" spans="1:1021" ht="15.75" customHeight="1">
      <c r="A347"/>
      <c r="B347" s="161" t="s">
        <v>817</v>
      </c>
      <c r="C347" s="162"/>
      <c r="D347" s="163" t="s">
        <v>818</v>
      </c>
      <c r="E347" s="57" t="s">
        <v>49</v>
      </c>
      <c r="F347" s="57" t="s">
        <v>700</v>
      </c>
      <c r="G347" s="164" t="s">
        <v>833</v>
      </c>
      <c r="H347" s="165">
        <f t="shared" si="37"/>
        <v>5.3887884267631101</v>
      </c>
      <c r="I347" s="165">
        <v>447</v>
      </c>
      <c r="J347" s="58">
        <v>25</v>
      </c>
      <c r="K347" s="166"/>
      <c r="L347" s="167" t="str">
        <f t="shared" si="38"/>
        <v>-</v>
      </c>
      <c r="M347" s="168">
        <f t="shared" si="39"/>
        <v>0</v>
      </c>
      <c r="N347" s="169" t="s">
        <v>364</v>
      </c>
      <c r="O347" s="180" t="s">
        <v>864</v>
      </c>
      <c r="P347" s="181"/>
      <c r="Q347" s="6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  <c r="MM347"/>
      <c r="MN347"/>
      <c r="MO347"/>
      <c r="MP347"/>
      <c r="MQ347"/>
      <c r="MR347"/>
      <c r="MS347"/>
      <c r="MT347"/>
      <c r="MU347"/>
      <c r="MV347"/>
      <c r="MW347"/>
      <c r="MX347"/>
      <c r="MY347"/>
      <c r="MZ347"/>
      <c r="NA347"/>
      <c r="NB347"/>
      <c r="NC347"/>
      <c r="ND347"/>
      <c r="NE347"/>
      <c r="NF347"/>
      <c r="NG347"/>
      <c r="NH347"/>
      <c r="NI347"/>
      <c r="NJ347"/>
      <c r="NK347"/>
      <c r="NL347"/>
      <c r="NM347"/>
      <c r="NN347"/>
      <c r="NO347"/>
      <c r="NP347"/>
      <c r="NQ347"/>
      <c r="NR347"/>
      <c r="NS347"/>
      <c r="NT347"/>
      <c r="NU347"/>
      <c r="NV347"/>
      <c r="NW347"/>
      <c r="NX347"/>
      <c r="NY347"/>
      <c r="NZ347"/>
      <c r="OA347"/>
      <c r="OB347"/>
      <c r="OC347"/>
      <c r="OD347"/>
      <c r="OE347"/>
      <c r="OF347"/>
      <c r="OG347"/>
      <c r="OH347"/>
      <c r="OI347"/>
      <c r="OJ347"/>
      <c r="OK347"/>
      <c r="OL347"/>
      <c r="OM347"/>
      <c r="ON347"/>
      <c r="OO347"/>
      <c r="OP347"/>
      <c r="OQ347"/>
      <c r="OR347"/>
      <c r="OS347"/>
      <c r="OT347"/>
      <c r="OU347"/>
      <c r="OV347"/>
      <c r="OW347"/>
      <c r="OX347"/>
      <c r="OY347"/>
      <c r="OZ347"/>
      <c r="PA347"/>
      <c r="PB347"/>
      <c r="PC347"/>
      <c r="PD347"/>
      <c r="PE347"/>
      <c r="PF347"/>
      <c r="PG347"/>
      <c r="PH347"/>
      <c r="PI347"/>
      <c r="PJ347"/>
      <c r="PK347"/>
      <c r="PL347"/>
      <c r="PM347"/>
      <c r="PN347"/>
      <c r="PO347"/>
      <c r="PP347"/>
      <c r="PQ347"/>
      <c r="PR347"/>
      <c r="PS347"/>
      <c r="PT347"/>
      <c r="PU347"/>
      <c r="PV347"/>
      <c r="PW347"/>
      <c r="PX347"/>
      <c r="PY347"/>
      <c r="PZ347"/>
      <c r="QA347"/>
      <c r="QB347"/>
      <c r="QC347"/>
      <c r="QD347"/>
      <c r="QE347"/>
      <c r="QF347"/>
      <c r="QG347"/>
      <c r="QH347"/>
      <c r="QI347"/>
      <c r="QJ347"/>
      <c r="QK347"/>
      <c r="QL347"/>
      <c r="QM347"/>
      <c r="QN347"/>
      <c r="QO347"/>
      <c r="QP347"/>
      <c r="QQ347"/>
      <c r="QR347"/>
      <c r="QS347"/>
      <c r="QT347"/>
      <c r="QU347"/>
      <c r="QV347"/>
      <c r="QW347"/>
      <c r="QX347"/>
      <c r="QY347"/>
      <c r="QZ347"/>
      <c r="RA347"/>
      <c r="RB347"/>
      <c r="RC347"/>
      <c r="RD347"/>
      <c r="RE347"/>
      <c r="RF347"/>
      <c r="RG347"/>
      <c r="RH347"/>
      <c r="RI347"/>
      <c r="RJ347"/>
      <c r="RK347"/>
      <c r="RL347"/>
      <c r="RM347"/>
      <c r="RN347"/>
      <c r="RO347"/>
      <c r="RP347"/>
      <c r="RQ347"/>
      <c r="RR347"/>
      <c r="RS347"/>
      <c r="RT347"/>
      <c r="RU347"/>
      <c r="RV347"/>
      <c r="RW347"/>
      <c r="RX347"/>
      <c r="RY347"/>
      <c r="RZ347"/>
      <c r="SA347"/>
      <c r="SB347"/>
      <c r="SC347"/>
      <c r="SD347"/>
      <c r="SE347"/>
      <c r="SF347"/>
      <c r="SG347"/>
      <c r="SH347"/>
      <c r="SI347"/>
      <c r="SJ347"/>
      <c r="SK347"/>
      <c r="SL347"/>
      <c r="SM347"/>
      <c r="SN347"/>
      <c r="SO347"/>
      <c r="SP347"/>
      <c r="SQ347"/>
      <c r="SR347"/>
      <c r="SS347"/>
      <c r="ST347"/>
      <c r="SU347"/>
      <c r="SV347"/>
      <c r="SW347"/>
      <c r="SX347"/>
      <c r="SY347"/>
      <c r="SZ347"/>
      <c r="TA347"/>
      <c r="TB347"/>
      <c r="TC347"/>
      <c r="TD347"/>
      <c r="TE347"/>
      <c r="TF347"/>
      <c r="TG347"/>
      <c r="TH347"/>
      <c r="TI347"/>
      <c r="TJ347"/>
      <c r="TK347"/>
      <c r="TL347"/>
      <c r="TM347"/>
      <c r="TN347"/>
      <c r="TO347"/>
      <c r="TP347"/>
      <c r="TQ347"/>
      <c r="TR347"/>
      <c r="TS347"/>
      <c r="TT347"/>
      <c r="TU347"/>
      <c r="TV347"/>
      <c r="TW347"/>
      <c r="TX347"/>
      <c r="TY347"/>
      <c r="TZ347"/>
      <c r="UA347"/>
      <c r="UB347"/>
      <c r="UC347"/>
      <c r="UD347"/>
      <c r="UE347"/>
      <c r="UF347"/>
      <c r="UG347"/>
      <c r="UH347"/>
      <c r="UI347"/>
      <c r="UJ347"/>
      <c r="UK347"/>
      <c r="UL347"/>
      <c r="UM347"/>
      <c r="UN347"/>
      <c r="UO347"/>
      <c r="UP347"/>
      <c r="UQ347"/>
      <c r="UR347"/>
      <c r="US347"/>
      <c r="UT347"/>
      <c r="UU347"/>
      <c r="UV347"/>
      <c r="UW347"/>
      <c r="UX347"/>
      <c r="UY347"/>
      <c r="UZ347"/>
      <c r="VA347"/>
      <c r="VB347"/>
      <c r="VC347"/>
      <c r="VD347"/>
      <c r="VE347"/>
      <c r="VF347"/>
      <c r="VG347"/>
      <c r="VH347"/>
      <c r="VI347"/>
      <c r="VJ347"/>
      <c r="VK347"/>
      <c r="VL347"/>
      <c r="VM347"/>
      <c r="VN347"/>
      <c r="VO347"/>
      <c r="VP347"/>
      <c r="VQ347"/>
      <c r="VR347"/>
      <c r="VS347"/>
      <c r="VT347"/>
      <c r="VU347"/>
      <c r="VV347"/>
      <c r="VW347"/>
      <c r="VX347"/>
      <c r="VY347"/>
      <c r="VZ347"/>
      <c r="WA347"/>
      <c r="WB347"/>
      <c r="WC347"/>
      <c r="WD347"/>
      <c r="WE347"/>
      <c r="WF347"/>
      <c r="WG347"/>
      <c r="WH347"/>
      <c r="WI347"/>
      <c r="WJ347"/>
      <c r="WK347"/>
      <c r="WL347"/>
      <c r="WM347"/>
      <c r="WN347"/>
      <c r="WO347"/>
      <c r="WP347"/>
      <c r="WQ347"/>
      <c r="WR347"/>
      <c r="WS347"/>
      <c r="WT347"/>
      <c r="WU347"/>
      <c r="WV347"/>
      <c r="WW347"/>
      <c r="WX347"/>
      <c r="WY347"/>
      <c r="WZ347"/>
      <c r="XA347"/>
      <c r="XB347"/>
      <c r="XC347"/>
      <c r="XD347"/>
      <c r="XE347"/>
      <c r="XF347"/>
      <c r="XG347"/>
      <c r="XH347"/>
      <c r="XI347"/>
      <c r="XJ347"/>
      <c r="XK347"/>
      <c r="XL347"/>
      <c r="XM347"/>
      <c r="XN347"/>
      <c r="XO347"/>
      <c r="XP347"/>
      <c r="XQ347"/>
      <c r="XR347"/>
      <c r="XS347"/>
      <c r="XT347"/>
      <c r="XU347"/>
      <c r="XV347"/>
      <c r="XW347"/>
      <c r="XX347"/>
      <c r="XY347"/>
      <c r="XZ347"/>
      <c r="YA347"/>
      <c r="YB347"/>
      <c r="YC347"/>
      <c r="YD347"/>
      <c r="YE347"/>
      <c r="YF347"/>
      <c r="YG347"/>
      <c r="YH347"/>
      <c r="YI347"/>
      <c r="YJ347"/>
      <c r="YK347"/>
      <c r="YL347"/>
      <c r="YM347"/>
      <c r="YN347"/>
      <c r="YO347"/>
      <c r="YP347"/>
      <c r="YQ347"/>
      <c r="YR347"/>
      <c r="YS347"/>
      <c r="YT347"/>
      <c r="YU347"/>
      <c r="YV347"/>
      <c r="YW347"/>
      <c r="YX347"/>
      <c r="YY347"/>
      <c r="YZ347"/>
      <c r="ZA347"/>
      <c r="ZB347"/>
      <c r="ZC347"/>
      <c r="ZD347"/>
      <c r="ZE347"/>
      <c r="ZF347"/>
      <c r="ZG347"/>
      <c r="ZH347"/>
      <c r="ZI347"/>
      <c r="ZJ347"/>
      <c r="ZK347"/>
      <c r="ZL347"/>
      <c r="ZM347"/>
      <c r="ZN347"/>
      <c r="ZO347"/>
      <c r="ZP347"/>
      <c r="ZQ347"/>
      <c r="ZR347"/>
      <c r="ZS347"/>
      <c r="ZT347"/>
      <c r="ZU347"/>
      <c r="ZV347"/>
      <c r="ZW347"/>
      <c r="ZX347"/>
      <c r="ZY347"/>
      <c r="ZZ347"/>
      <c r="AAA347"/>
      <c r="AAB347"/>
      <c r="AAC347"/>
      <c r="AAD347"/>
      <c r="AAE347"/>
      <c r="AAF347"/>
      <c r="AAG347"/>
      <c r="AAH347"/>
      <c r="AAI347"/>
      <c r="AAJ347"/>
      <c r="AAK347"/>
      <c r="AAL347"/>
      <c r="AAM347"/>
      <c r="AAN347"/>
      <c r="AAO347"/>
      <c r="AAP347"/>
      <c r="AAQ347"/>
      <c r="AAR347"/>
      <c r="AAS347"/>
      <c r="AAT347"/>
      <c r="AAU347"/>
      <c r="AAV347"/>
      <c r="AAW347"/>
      <c r="AAX347"/>
      <c r="AAY347"/>
      <c r="AAZ347"/>
      <c r="ABA347"/>
      <c r="ABB347"/>
      <c r="ABC347"/>
      <c r="ABD347"/>
      <c r="ABE347"/>
      <c r="ABF347"/>
      <c r="ABG347"/>
      <c r="ABH347"/>
      <c r="ABI347"/>
      <c r="ABJ347"/>
      <c r="ABK347"/>
      <c r="ABL347"/>
      <c r="ABM347"/>
      <c r="ABN347"/>
      <c r="ABO347"/>
      <c r="ABP347"/>
      <c r="ABQ347"/>
      <c r="ABR347"/>
      <c r="ABS347"/>
      <c r="ABT347"/>
      <c r="ABU347"/>
      <c r="ABV347"/>
      <c r="ABW347"/>
      <c r="ABX347"/>
      <c r="ABY347"/>
      <c r="ABZ347"/>
      <c r="ACA347"/>
      <c r="ACB347"/>
      <c r="ACC347"/>
      <c r="ACD347"/>
      <c r="ACE347"/>
      <c r="ACF347"/>
      <c r="ACG347"/>
      <c r="ACH347"/>
      <c r="ACI347"/>
      <c r="ACJ347"/>
      <c r="ACK347"/>
      <c r="ACL347"/>
      <c r="ACM347"/>
      <c r="ACN347"/>
      <c r="ACO347"/>
      <c r="ACP347"/>
      <c r="ACQ347"/>
      <c r="ACR347"/>
      <c r="ACS347"/>
      <c r="ACT347"/>
      <c r="ACU347"/>
      <c r="ACV347"/>
      <c r="ACW347"/>
      <c r="ACX347"/>
      <c r="ACY347"/>
      <c r="ACZ347"/>
      <c r="ADA347"/>
      <c r="ADB347"/>
      <c r="ADC347"/>
      <c r="ADD347"/>
      <c r="ADE347"/>
      <c r="ADF347"/>
      <c r="ADG347"/>
      <c r="ADH347"/>
      <c r="ADI347"/>
      <c r="ADJ347"/>
      <c r="ADK347"/>
      <c r="ADL347"/>
      <c r="ADM347"/>
      <c r="ADN347"/>
      <c r="ADO347"/>
      <c r="ADP347"/>
      <c r="ADQ347"/>
      <c r="ADR347"/>
      <c r="ADS347"/>
      <c r="ADT347"/>
      <c r="ADU347"/>
      <c r="ADV347"/>
      <c r="ADW347"/>
      <c r="ADX347"/>
      <c r="ADY347"/>
      <c r="ADZ347"/>
      <c r="AEA347"/>
      <c r="AEB347"/>
      <c r="AEC347"/>
      <c r="AED347"/>
      <c r="AEE347"/>
      <c r="AEF347"/>
      <c r="AEG347"/>
      <c r="AEH347"/>
      <c r="AEI347"/>
      <c r="AEJ347"/>
      <c r="AEK347"/>
      <c r="AEL347"/>
      <c r="AEM347"/>
      <c r="AEN347"/>
      <c r="AEO347"/>
      <c r="AEP347"/>
      <c r="AEQ347"/>
      <c r="AER347"/>
      <c r="AES347"/>
      <c r="AET347"/>
      <c r="AEU347"/>
      <c r="AEV347"/>
      <c r="AEW347"/>
      <c r="AEX347"/>
      <c r="AEY347"/>
      <c r="AEZ347"/>
      <c r="AFA347"/>
      <c r="AFB347"/>
      <c r="AFC347"/>
      <c r="AFD347"/>
      <c r="AFE347"/>
      <c r="AFF347"/>
      <c r="AFG347"/>
      <c r="AFH347"/>
      <c r="AFI347"/>
      <c r="AFJ347"/>
      <c r="AFK347"/>
      <c r="AFL347"/>
      <c r="AFM347"/>
      <c r="AFN347"/>
      <c r="AFO347"/>
      <c r="AFP347"/>
      <c r="AFQ347"/>
      <c r="AFR347"/>
      <c r="AFS347"/>
      <c r="AFT347"/>
      <c r="AFU347"/>
      <c r="AFV347"/>
      <c r="AFW347"/>
      <c r="AFX347"/>
      <c r="AFY347"/>
      <c r="AFZ347"/>
      <c r="AGA347"/>
      <c r="AGB347"/>
      <c r="AGC347"/>
      <c r="AGD347"/>
      <c r="AGE347"/>
      <c r="AGF347"/>
      <c r="AGG347"/>
      <c r="AGH347"/>
      <c r="AGI347"/>
      <c r="AGJ347"/>
      <c r="AGK347"/>
      <c r="AGL347"/>
      <c r="AGM347"/>
      <c r="AGN347"/>
      <c r="AGO347"/>
      <c r="AGP347"/>
      <c r="AGQ347"/>
      <c r="AGR347"/>
      <c r="AGS347"/>
      <c r="AGT347"/>
      <c r="AGU347"/>
      <c r="AGV347"/>
      <c r="AGW347"/>
      <c r="AGX347"/>
      <c r="AGY347"/>
      <c r="AGZ347"/>
      <c r="AHA347"/>
      <c r="AHB347"/>
      <c r="AHC347"/>
      <c r="AHD347"/>
      <c r="AHE347"/>
      <c r="AHF347"/>
      <c r="AHG347"/>
      <c r="AHH347"/>
      <c r="AHI347"/>
      <c r="AHJ347"/>
      <c r="AHK347"/>
      <c r="AHL347"/>
      <c r="AHM347"/>
      <c r="AHN347"/>
      <c r="AHO347"/>
      <c r="AHP347"/>
      <c r="AHQ347"/>
      <c r="AHR347"/>
      <c r="AHS347"/>
      <c r="AHT347"/>
      <c r="AHU347"/>
      <c r="AHV347"/>
      <c r="AHW347"/>
      <c r="AHX347"/>
      <c r="AHY347"/>
      <c r="AHZ347"/>
      <c r="AIA347"/>
      <c r="AIB347"/>
      <c r="AIC347"/>
      <c r="AID347"/>
      <c r="AIE347"/>
      <c r="AIF347"/>
      <c r="AIG347"/>
      <c r="AIH347"/>
      <c r="AII347"/>
      <c r="AIJ347"/>
      <c r="AIK347"/>
      <c r="AIL347"/>
      <c r="AIM347"/>
      <c r="AIN347"/>
      <c r="AIO347"/>
      <c r="AIP347"/>
      <c r="AIQ347"/>
      <c r="AIR347"/>
      <c r="AIS347"/>
      <c r="AIT347"/>
      <c r="AIU347"/>
      <c r="AIV347"/>
      <c r="AIW347"/>
      <c r="AIX347"/>
      <c r="AIY347"/>
      <c r="AIZ347"/>
      <c r="AJA347"/>
      <c r="AJB347"/>
      <c r="AJC347"/>
      <c r="AJD347"/>
      <c r="AJE347"/>
      <c r="AJF347"/>
      <c r="AJG347"/>
      <c r="AJH347"/>
      <c r="AJI347"/>
      <c r="AJJ347"/>
      <c r="AJK347"/>
      <c r="AJL347"/>
      <c r="AJM347"/>
      <c r="AJN347"/>
      <c r="AJO347"/>
      <c r="AJP347"/>
      <c r="AJQ347"/>
      <c r="AJR347"/>
      <c r="AJS347"/>
      <c r="AJT347"/>
      <c r="AJU347"/>
      <c r="AJV347"/>
      <c r="AJW347"/>
      <c r="AJX347"/>
      <c r="AJY347"/>
      <c r="AJZ347"/>
      <c r="AKA347"/>
      <c r="AKB347"/>
      <c r="AKC347"/>
      <c r="AKD347"/>
      <c r="AKE347"/>
      <c r="AKF347"/>
      <c r="AKG347"/>
      <c r="AKH347"/>
      <c r="AKI347"/>
      <c r="AKJ347"/>
      <c r="AKK347"/>
      <c r="AKL347"/>
      <c r="AKM347"/>
      <c r="AKN347"/>
      <c r="AKO347"/>
      <c r="AKP347"/>
      <c r="AKQ347"/>
      <c r="AKR347"/>
      <c r="AKS347"/>
      <c r="AKT347"/>
      <c r="AKU347"/>
      <c r="AKV347"/>
      <c r="AKW347"/>
      <c r="AKX347"/>
      <c r="AKY347"/>
      <c r="AKZ347"/>
      <c r="ALA347"/>
      <c r="ALB347"/>
      <c r="ALC347"/>
      <c r="ALD347"/>
      <c r="ALE347"/>
      <c r="ALF347"/>
      <c r="ALG347"/>
      <c r="ALH347"/>
      <c r="ALI347"/>
      <c r="ALJ347"/>
      <c r="ALK347"/>
      <c r="ALL347"/>
      <c r="ALM347"/>
      <c r="ALN347"/>
      <c r="ALO347"/>
      <c r="ALP347"/>
      <c r="ALQ347"/>
      <c r="ALR347"/>
      <c r="ALS347"/>
      <c r="ALT347"/>
      <c r="ALU347"/>
      <c r="ALV347"/>
      <c r="ALW347"/>
      <c r="ALX347"/>
      <c r="ALY347"/>
      <c r="ALZ347"/>
      <c r="AMA347"/>
      <c r="AMB347"/>
      <c r="AMC347"/>
      <c r="AMD347"/>
      <c r="AME347"/>
      <c r="AMF347"/>
      <c r="AMG347"/>
    </row>
    <row r="348" spans="1:1021" ht="15.75" customHeight="1">
      <c r="A348"/>
      <c r="B348" s="161" t="s">
        <v>801</v>
      </c>
      <c r="C348" s="162" t="s">
        <v>41</v>
      </c>
      <c r="D348" s="163" t="s">
        <v>838</v>
      </c>
      <c r="E348" s="57" t="s">
        <v>49</v>
      </c>
      <c r="F348" s="57" t="s">
        <v>700</v>
      </c>
      <c r="G348" s="164" t="s">
        <v>833</v>
      </c>
      <c r="H348" s="165">
        <f t="shared" si="37"/>
        <v>5.3887884267631101</v>
      </c>
      <c r="I348" s="165">
        <v>447</v>
      </c>
      <c r="J348" s="58">
        <v>25</v>
      </c>
      <c r="K348" s="166"/>
      <c r="L348" s="167" t="str">
        <f t="shared" si="38"/>
        <v>-</v>
      </c>
      <c r="M348" s="168">
        <f t="shared" si="39"/>
        <v>0</v>
      </c>
      <c r="N348" s="169" t="s">
        <v>235</v>
      </c>
      <c r="O348" s="180" t="s">
        <v>864</v>
      </c>
      <c r="P348" s="181"/>
      <c r="Q348" s="6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  <c r="MN348"/>
      <c r="MO348"/>
      <c r="MP348"/>
      <c r="MQ348"/>
      <c r="MR348"/>
      <c r="MS348"/>
      <c r="MT348"/>
      <c r="MU348"/>
      <c r="MV348"/>
      <c r="MW348"/>
      <c r="MX348"/>
      <c r="MY348"/>
      <c r="MZ348"/>
      <c r="NA348"/>
      <c r="NB348"/>
      <c r="NC348"/>
      <c r="ND348"/>
      <c r="NE348"/>
      <c r="NF348"/>
      <c r="NG348"/>
      <c r="NH348"/>
      <c r="NI348"/>
      <c r="NJ348"/>
      <c r="NK348"/>
      <c r="NL348"/>
      <c r="NM348"/>
      <c r="NN348"/>
      <c r="NO348"/>
      <c r="NP348"/>
      <c r="NQ348"/>
      <c r="NR348"/>
      <c r="NS348"/>
      <c r="NT348"/>
      <c r="NU348"/>
      <c r="NV348"/>
      <c r="NW348"/>
      <c r="NX348"/>
      <c r="NY348"/>
      <c r="NZ348"/>
      <c r="OA348"/>
      <c r="OB348"/>
      <c r="OC348"/>
      <c r="OD348"/>
      <c r="OE348"/>
      <c r="OF348"/>
      <c r="OG348"/>
      <c r="OH348"/>
      <c r="OI348"/>
      <c r="OJ348"/>
      <c r="OK348"/>
      <c r="OL348"/>
      <c r="OM348"/>
      <c r="ON348"/>
      <c r="OO348"/>
      <c r="OP348"/>
      <c r="OQ348"/>
      <c r="OR348"/>
      <c r="OS348"/>
      <c r="OT348"/>
      <c r="OU348"/>
      <c r="OV348"/>
      <c r="OW348"/>
      <c r="OX348"/>
      <c r="OY348"/>
      <c r="OZ348"/>
      <c r="PA348"/>
      <c r="PB348"/>
      <c r="PC348"/>
      <c r="PD348"/>
      <c r="PE348"/>
      <c r="PF348"/>
      <c r="PG348"/>
      <c r="PH348"/>
      <c r="PI348"/>
      <c r="PJ348"/>
      <c r="PK348"/>
      <c r="PL348"/>
      <c r="PM348"/>
      <c r="PN348"/>
      <c r="PO348"/>
      <c r="PP348"/>
      <c r="PQ348"/>
      <c r="PR348"/>
      <c r="PS348"/>
      <c r="PT348"/>
      <c r="PU348"/>
      <c r="PV348"/>
      <c r="PW348"/>
      <c r="PX348"/>
      <c r="PY348"/>
      <c r="PZ348"/>
      <c r="QA348"/>
      <c r="QB348"/>
      <c r="QC348"/>
      <c r="QD348"/>
      <c r="QE348"/>
      <c r="QF348"/>
      <c r="QG348"/>
      <c r="QH348"/>
      <c r="QI348"/>
      <c r="QJ348"/>
      <c r="QK348"/>
      <c r="QL348"/>
      <c r="QM348"/>
      <c r="QN348"/>
      <c r="QO348"/>
      <c r="QP348"/>
      <c r="QQ348"/>
      <c r="QR348"/>
      <c r="QS348"/>
      <c r="QT348"/>
      <c r="QU348"/>
      <c r="QV348"/>
      <c r="QW348"/>
      <c r="QX348"/>
      <c r="QY348"/>
      <c r="QZ348"/>
      <c r="RA348"/>
      <c r="RB348"/>
      <c r="RC348"/>
      <c r="RD348"/>
      <c r="RE348"/>
      <c r="RF348"/>
      <c r="RG348"/>
      <c r="RH348"/>
      <c r="RI348"/>
      <c r="RJ348"/>
      <c r="RK348"/>
      <c r="RL348"/>
      <c r="RM348"/>
      <c r="RN348"/>
      <c r="RO348"/>
      <c r="RP348"/>
      <c r="RQ348"/>
      <c r="RR348"/>
      <c r="RS348"/>
      <c r="RT348"/>
      <c r="RU348"/>
      <c r="RV348"/>
      <c r="RW348"/>
      <c r="RX348"/>
      <c r="RY348"/>
      <c r="RZ348"/>
      <c r="SA348"/>
      <c r="SB348"/>
      <c r="SC348"/>
      <c r="SD348"/>
      <c r="SE348"/>
      <c r="SF348"/>
      <c r="SG348"/>
      <c r="SH348"/>
      <c r="SI348"/>
      <c r="SJ348"/>
      <c r="SK348"/>
      <c r="SL348"/>
      <c r="SM348"/>
      <c r="SN348"/>
      <c r="SO348"/>
      <c r="SP348"/>
      <c r="SQ348"/>
      <c r="SR348"/>
      <c r="SS348"/>
      <c r="ST348"/>
      <c r="SU348"/>
      <c r="SV348"/>
      <c r="SW348"/>
      <c r="SX348"/>
      <c r="SY348"/>
      <c r="SZ348"/>
      <c r="TA348"/>
      <c r="TB348"/>
      <c r="TC348"/>
      <c r="TD348"/>
      <c r="TE348"/>
      <c r="TF348"/>
      <c r="TG348"/>
      <c r="TH348"/>
      <c r="TI348"/>
      <c r="TJ348"/>
      <c r="TK348"/>
      <c r="TL348"/>
      <c r="TM348"/>
      <c r="TN348"/>
      <c r="TO348"/>
      <c r="TP348"/>
      <c r="TQ348"/>
      <c r="TR348"/>
      <c r="TS348"/>
      <c r="TT348"/>
      <c r="TU348"/>
      <c r="TV348"/>
      <c r="TW348"/>
      <c r="TX348"/>
      <c r="TY348"/>
      <c r="TZ348"/>
      <c r="UA348"/>
      <c r="UB348"/>
      <c r="UC348"/>
      <c r="UD348"/>
      <c r="UE348"/>
      <c r="UF348"/>
      <c r="UG348"/>
      <c r="UH348"/>
      <c r="UI348"/>
      <c r="UJ348"/>
      <c r="UK348"/>
      <c r="UL348"/>
      <c r="UM348"/>
      <c r="UN348"/>
      <c r="UO348"/>
      <c r="UP348"/>
      <c r="UQ348"/>
      <c r="UR348"/>
      <c r="US348"/>
      <c r="UT348"/>
      <c r="UU348"/>
      <c r="UV348"/>
      <c r="UW348"/>
      <c r="UX348"/>
      <c r="UY348"/>
      <c r="UZ348"/>
      <c r="VA348"/>
      <c r="VB348"/>
      <c r="VC348"/>
      <c r="VD348"/>
      <c r="VE348"/>
      <c r="VF348"/>
      <c r="VG348"/>
      <c r="VH348"/>
      <c r="VI348"/>
      <c r="VJ348"/>
      <c r="VK348"/>
      <c r="VL348"/>
      <c r="VM348"/>
      <c r="VN348"/>
      <c r="VO348"/>
      <c r="VP348"/>
      <c r="VQ348"/>
      <c r="VR348"/>
      <c r="VS348"/>
      <c r="VT348"/>
      <c r="VU348"/>
      <c r="VV348"/>
      <c r="VW348"/>
      <c r="VX348"/>
      <c r="VY348"/>
      <c r="VZ348"/>
      <c r="WA348"/>
      <c r="WB348"/>
      <c r="WC348"/>
      <c r="WD348"/>
      <c r="WE348"/>
      <c r="WF348"/>
      <c r="WG348"/>
      <c r="WH348"/>
      <c r="WI348"/>
      <c r="WJ348"/>
      <c r="WK348"/>
      <c r="WL348"/>
      <c r="WM348"/>
      <c r="WN348"/>
      <c r="WO348"/>
      <c r="WP348"/>
      <c r="WQ348"/>
      <c r="WR348"/>
      <c r="WS348"/>
      <c r="WT348"/>
      <c r="WU348"/>
      <c r="WV348"/>
      <c r="WW348"/>
      <c r="WX348"/>
      <c r="WY348"/>
      <c r="WZ348"/>
      <c r="XA348"/>
      <c r="XB348"/>
      <c r="XC348"/>
      <c r="XD348"/>
      <c r="XE348"/>
      <c r="XF348"/>
      <c r="XG348"/>
      <c r="XH348"/>
      <c r="XI348"/>
      <c r="XJ348"/>
      <c r="XK348"/>
      <c r="XL348"/>
      <c r="XM348"/>
      <c r="XN348"/>
      <c r="XO348"/>
      <c r="XP348"/>
      <c r="XQ348"/>
      <c r="XR348"/>
      <c r="XS348"/>
      <c r="XT348"/>
      <c r="XU348"/>
      <c r="XV348"/>
      <c r="XW348"/>
      <c r="XX348"/>
      <c r="XY348"/>
      <c r="XZ348"/>
      <c r="YA348"/>
      <c r="YB348"/>
      <c r="YC348"/>
      <c r="YD348"/>
      <c r="YE348"/>
      <c r="YF348"/>
      <c r="YG348"/>
      <c r="YH348"/>
      <c r="YI348"/>
      <c r="YJ348"/>
      <c r="YK348"/>
      <c r="YL348"/>
      <c r="YM348"/>
      <c r="YN348"/>
      <c r="YO348"/>
      <c r="YP348"/>
      <c r="YQ348"/>
      <c r="YR348"/>
      <c r="YS348"/>
      <c r="YT348"/>
      <c r="YU348"/>
      <c r="YV348"/>
      <c r="YW348"/>
      <c r="YX348"/>
      <c r="YY348"/>
      <c r="YZ348"/>
      <c r="ZA348"/>
      <c r="ZB348"/>
      <c r="ZC348"/>
      <c r="ZD348"/>
      <c r="ZE348"/>
      <c r="ZF348"/>
      <c r="ZG348"/>
      <c r="ZH348"/>
      <c r="ZI348"/>
      <c r="ZJ348"/>
      <c r="ZK348"/>
      <c r="ZL348"/>
      <c r="ZM348"/>
      <c r="ZN348"/>
      <c r="ZO348"/>
      <c r="ZP348"/>
      <c r="ZQ348"/>
      <c r="ZR348"/>
      <c r="ZS348"/>
      <c r="ZT348"/>
      <c r="ZU348"/>
      <c r="ZV348"/>
      <c r="ZW348"/>
      <c r="ZX348"/>
      <c r="ZY348"/>
      <c r="ZZ348"/>
      <c r="AAA348"/>
      <c r="AAB348"/>
      <c r="AAC348"/>
      <c r="AAD348"/>
      <c r="AAE348"/>
      <c r="AAF348"/>
      <c r="AAG348"/>
      <c r="AAH348"/>
      <c r="AAI348"/>
      <c r="AAJ348"/>
      <c r="AAK348"/>
      <c r="AAL348"/>
      <c r="AAM348"/>
      <c r="AAN348"/>
      <c r="AAO348"/>
      <c r="AAP348"/>
      <c r="AAQ348"/>
      <c r="AAR348"/>
      <c r="AAS348"/>
      <c r="AAT348"/>
      <c r="AAU348"/>
      <c r="AAV348"/>
      <c r="AAW348"/>
      <c r="AAX348"/>
      <c r="AAY348"/>
      <c r="AAZ348"/>
      <c r="ABA348"/>
      <c r="ABB348"/>
      <c r="ABC348"/>
      <c r="ABD348"/>
      <c r="ABE348"/>
      <c r="ABF348"/>
      <c r="ABG348"/>
      <c r="ABH348"/>
      <c r="ABI348"/>
      <c r="ABJ348"/>
      <c r="ABK348"/>
      <c r="ABL348"/>
      <c r="ABM348"/>
      <c r="ABN348"/>
      <c r="ABO348"/>
      <c r="ABP348"/>
      <c r="ABQ348"/>
      <c r="ABR348"/>
      <c r="ABS348"/>
      <c r="ABT348"/>
      <c r="ABU348"/>
      <c r="ABV348"/>
      <c r="ABW348"/>
      <c r="ABX348"/>
      <c r="ABY348"/>
      <c r="ABZ348"/>
      <c r="ACA348"/>
      <c r="ACB348"/>
      <c r="ACC348"/>
      <c r="ACD348"/>
      <c r="ACE348"/>
      <c r="ACF348"/>
      <c r="ACG348"/>
      <c r="ACH348"/>
      <c r="ACI348"/>
      <c r="ACJ348"/>
      <c r="ACK348"/>
      <c r="ACL348"/>
      <c r="ACM348"/>
      <c r="ACN348"/>
      <c r="ACO348"/>
      <c r="ACP348"/>
      <c r="ACQ348"/>
      <c r="ACR348"/>
      <c r="ACS348"/>
      <c r="ACT348"/>
      <c r="ACU348"/>
      <c r="ACV348"/>
      <c r="ACW348"/>
      <c r="ACX348"/>
      <c r="ACY348"/>
      <c r="ACZ348"/>
      <c r="ADA348"/>
      <c r="ADB348"/>
      <c r="ADC348"/>
      <c r="ADD348"/>
      <c r="ADE348"/>
      <c r="ADF348"/>
      <c r="ADG348"/>
      <c r="ADH348"/>
      <c r="ADI348"/>
      <c r="ADJ348"/>
      <c r="ADK348"/>
      <c r="ADL348"/>
      <c r="ADM348"/>
      <c r="ADN348"/>
      <c r="ADO348"/>
      <c r="ADP348"/>
      <c r="ADQ348"/>
      <c r="ADR348"/>
      <c r="ADS348"/>
      <c r="ADT348"/>
      <c r="ADU348"/>
      <c r="ADV348"/>
      <c r="ADW348"/>
      <c r="ADX348"/>
      <c r="ADY348"/>
      <c r="ADZ348"/>
      <c r="AEA348"/>
      <c r="AEB348"/>
      <c r="AEC348"/>
      <c r="AED348"/>
      <c r="AEE348"/>
      <c r="AEF348"/>
      <c r="AEG348"/>
      <c r="AEH348"/>
      <c r="AEI348"/>
      <c r="AEJ348"/>
      <c r="AEK348"/>
      <c r="AEL348"/>
      <c r="AEM348"/>
      <c r="AEN348"/>
      <c r="AEO348"/>
      <c r="AEP348"/>
      <c r="AEQ348"/>
      <c r="AER348"/>
      <c r="AES348"/>
      <c r="AET348"/>
      <c r="AEU348"/>
      <c r="AEV348"/>
      <c r="AEW348"/>
      <c r="AEX348"/>
      <c r="AEY348"/>
      <c r="AEZ348"/>
      <c r="AFA348"/>
      <c r="AFB348"/>
      <c r="AFC348"/>
      <c r="AFD348"/>
      <c r="AFE348"/>
      <c r="AFF348"/>
      <c r="AFG348"/>
      <c r="AFH348"/>
      <c r="AFI348"/>
      <c r="AFJ348"/>
      <c r="AFK348"/>
      <c r="AFL348"/>
      <c r="AFM348"/>
      <c r="AFN348"/>
      <c r="AFO348"/>
      <c r="AFP348"/>
      <c r="AFQ348"/>
      <c r="AFR348"/>
      <c r="AFS348"/>
      <c r="AFT348"/>
      <c r="AFU348"/>
      <c r="AFV348"/>
      <c r="AFW348"/>
      <c r="AFX348"/>
      <c r="AFY348"/>
      <c r="AFZ348"/>
      <c r="AGA348"/>
      <c r="AGB348"/>
      <c r="AGC348"/>
      <c r="AGD348"/>
      <c r="AGE348"/>
      <c r="AGF348"/>
      <c r="AGG348"/>
      <c r="AGH348"/>
      <c r="AGI348"/>
      <c r="AGJ348"/>
      <c r="AGK348"/>
      <c r="AGL348"/>
      <c r="AGM348"/>
      <c r="AGN348"/>
      <c r="AGO348"/>
      <c r="AGP348"/>
      <c r="AGQ348"/>
      <c r="AGR348"/>
      <c r="AGS348"/>
      <c r="AGT348"/>
      <c r="AGU348"/>
      <c r="AGV348"/>
      <c r="AGW348"/>
      <c r="AGX348"/>
      <c r="AGY348"/>
      <c r="AGZ348"/>
      <c r="AHA348"/>
      <c r="AHB348"/>
      <c r="AHC348"/>
      <c r="AHD348"/>
      <c r="AHE348"/>
      <c r="AHF348"/>
      <c r="AHG348"/>
      <c r="AHH348"/>
      <c r="AHI348"/>
      <c r="AHJ348"/>
      <c r="AHK348"/>
      <c r="AHL348"/>
      <c r="AHM348"/>
      <c r="AHN348"/>
      <c r="AHO348"/>
      <c r="AHP348"/>
      <c r="AHQ348"/>
      <c r="AHR348"/>
      <c r="AHS348"/>
      <c r="AHT348"/>
      <c r="AHU348"/>
      <c r="AHV348"/>
      <c r="AHW348"/>
      <c r="AHX348"/>
      <c r="AHY348"/>
      <c r="AHZ348"/>
      <c r="AIA348"/>
      <c r="AIB348"/>
      <c r="AIC348"/>
      <c r="AID348"/>
      <c r="AIE348"/>
      <c r="AIF348"/>
      <c r="AIG348"/>
      <c r="AIH348"/>
      <c r="AII348"/>
      <c r="AIJ348"/>
      <c r="AIK348"/>
      <c r="AIL348"/>
      <c r="AIM348"/>
      <c r="AIN348"/>
      <c r="AIO348"/>
      <c r="AIP348"/>
      <c r="AIQ348"/>
      <c r="AIR348"/>
      <c r="AIS348"/>
      <c r="AIT348"/>
      <c r="AIU348"/>
      <c r="AIV348"/>
      <c r="AIW348"/>
      <c r="AIX348"/>
      <c r="AIY348"/>
      <c r="AIZ348"/>
      <c r="AJA348"/>
      <c r="AJB348"/>
      <c r="AJC348"/>
      <c r="AJD348"/>
      <c r="AJE348"/>
      <c r="AJF348"/>
      <c r="AJG348"/>
      <c r="AJH348"/>
      <c r="AJI348"/>
      <c r="AJJ348"/>
      <c r="AJK348"/>
      <c r="AJL348"/>
      <c r="AJM348"/>
      <c r="AJN348"/>
      <c r="AJO348"/>
      <c r="AJP348"/>
      <c r="AJQ348"/>
      <c r="AJR348"/>
      <c r="AJS348"/>
      <c r="AJT348"/>
      <c r="AJU348"/>
      <c r="AJV348"/>
      <c r="AJW348"/>
      <c r="AJX348"/>
      <c r="AJY348"/>
      <c r="AJZ348"/>
      <c r="AKA348"/>
      <c r="AKB348"/>
      <c r="AKC348"/>
      <c r="AKD348"/>
      <c r="AKE348"/>
      <c r="AKF348"/>
      <c r="AKG348"/>
      <c r="AKH348"/>
      <c r="AKI348"/>
      <c r="AKJ348"/>
      <c r="AKK348"/>
      <c r="AKL348"/>
      <c r="AKM348"/>
      <c r="AKN348"/>
      <c r="AKO348"/>
      <c r="AKP348"/>
      <c r="AKQ348"/>
      <c r="AKR348"/>
      <c r="AKS348"/>
      <c r="AKT348"/>
      <c r="AKU348"/>
      <c r="AKV348"/>
      <c r="AKW348"/>
      <c r="AKX348"/>
      <c r="AKY348"/>
      <c r="AKZ348"/>
      <c r="ALA348"/>
      <c r="ALB348"/>
      <c r="ALC348"/>
      <c r="ALD348"/>
      <c r="ALE348"/>
      <c r="ALF348"/>
      <c r="ALG348"/>
      <c r="ALH348"/>
      <c r="ALI348"/>
      <c r="ALJ348"/>
      <c r="ALK348"/>
      <c r="ALL348"/>
      <c r="ALM348"/>
      <c r="ALN348"/>
      <c r="ALO348"/>
      <c r="ALP348"/>
      <c r="ALQ348"/>
      <c r="ALR348"/>
      <c r="ALS348"/>
      <c r="ALT348"/>
      <c r="ALU348"/>
      <c r="ALV348"/>
      <c r="ALW348"/>
      <c r="ALX348"/>
      <c r="ALY348"/>
      <c r="ALZ348"/>
      <c r="AMA348"/>
      <c r="AMB348"/>
      <c r="AMC348"/>
      <c r="AMD348"/>
      <c r="AME348"/>
      <c r="AMF348"/>
      <c r="AMG348"/>
    </row>
    <row r="349" spans="1:1021" ht="15.75" customHeight="1">
      <c r="A349"/>
      <c r="B349" s="161" t="s">
        <v>802</v>
      </c>
      <c r="C349" s="162"/>
      <c r="D349" s="163" t="s">
        <v>803</v>
      </c>
      <c r="E349" s="57" t="s">
        <v>49</v>
      </c>
      <c r="F349" s="57" t="s">
        <v>700</v>
      </c>
      <c r="G349" s="164" t="s">
        <v>833</v>
      </c>
      <c r="H349" s="165">
        <f t="shared" si="37"/>
        <v>5.3887884267631101</v>
      </c>
      <c r="I349" s="165">
        <v>447</v>
      </c>
      <c r="J349" s="58">
        <v>25</v>
      </c>
      <c r="K349" s="166"/>
      <c r="L349" s="167" t="str">
        <f t="shared" si="38"/>
        <v>-</v>
      </c>
      <c r="M349" s="168">
        <f t="shared" si="39"/>
        <v>0</v>
      </c>
      <c r="N349" s="169" t="s">
        <v>154</v>
      </c>
      <c r="O349" s="180" t="s">
        <v>864</v>
      </c>
      <c r="P349" s="181"/>
      <c r="Q349" s="6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  <c r="MO349"/>
      <c r="MP349"/>
      <c r="MQ349"/>
      <c r="MR349"/>
      <c r="MS349"/>
      <c r="MT349"/>
      <c r="MU349"/>
      <c r="MV349"/>
      <c r="MW349"/>
      <c r="MX349"/>
      <c r="MY349"/>
      <c r="MZ349"/>
      <c r="NA349"/>
      <c r="NB349"/>
      <c r="NC349"/>
      <c r="ND349"/>
      <c r="NE349"/>
      <c r="NF349"/>
      <c r="NG349"/>
      <c r="NH349"/>
      <c r="NI349"/>
      <c r="NJ349"/>
      <c r="NK349"/>
      <c r="NL349"/>
      <c r="NM349"/>
      <c r="NN349"/>
      <c r="NO349"/>
      <c r="NP349"/>
      <c r="NQ349"/>
      <c r="NR349"/>
      <c r="NS349"/>
      <c r="NT349"/>
      <c r="NU349"/>
      <c r="NV349"/>
      <c r="NW349"/>
      <c r="NX349"/>
      <c r="NY349"/>
      <c r="NZ349"/>
      <c r="OA349"/>
      <c r="OB349"/>
      <c r="OC349"/>
      <c r="OD349"/>
      <c r="OE349"/>
      <c r="OF349"/>
      <c r="OG349"/>
      <c r="OH349"/>
      <c r="OI349"/>
      <c r="OJ349"/>
      <c r="OK349"/>
      <c r="OL349"/>
      <c r="OM349"/>
      <c r="ON349"/>
      <c r="OO349"/>
      <c r="OP349"/>
      <c r="OQ349"/>
      <c r="OR349"/>
      <c r="OS349"/>
      <c r="OT349"/>
      <c r="OU349"/>
      <c r="OV349"/>
      <c r="OW349"/>
      <c r="OX349"/>
      <c r="OY349"/>
      <c r="OZ349"/>
      <c r="PA349"/>
      <c r="PB349"/>
      <c r="PC349"/>
      <c r="PD349"/>
      <c r="PE349"/>
      <c r="PF349"/>
      <c r="PG349"/>
      <c r="PH349"/>
      <c r="PI349"/>
      <c r="PJ349"/>
      <c r="PK349"/>
      <c r="PL349"/>
      <c r="PM349"/>
      <c r="PN349"/>
      <c r="PO349"/>
      <c r="PP349"/>
      <c r="PQ349"/>
      <c r="PR349"/>
      <c r="PS349"/>
      <c r="PT349"/>
      <c r="PU349"/>
      <c r="PV349"/>
      <c r="PW349"/>
      <c r="PX349"/>
      <c r="PY349"/>
      <c r="PZ349"/>
      <c r="QA349"/>
      <c r="QB349"/>
      <c r="QC349"/>
      <c r="QD349"/>
      <c r="QE349"/>
      <c r="QF349"/>
      <c r="QG349"/>
      <c r="QH349"/>
      <c r="QI349"/>
      <c r="QJ349"/>
      <c r="QK349"/>
      <c r="QL349"/>
      <c r="QM349"/>
      <c r="QN349"/>
      <c r="QO349"/>
      <c r="QP349"/>
      <c r="QQ349"/>
      <c r="QR349"/>
      <c r="QS349"/>
      <c r="QT349"/>
      <c r="QU349"/>
      <c r="QV349"/>
      <c r="QW349"/>
      <c r="QX349"/>
      <c r="QY349"/>
      <c r="QZ349"/>
      <c r="RA349"/>
      <c r="RB349"/>
      <c r="RC349"/>
      <c r="RD349"/>
      <c r="RE349"/>
      <c r="RF349"/>
      <c r="RG349"/>
      <c r="RH349"/>
      <c r="RI349"/>
      <c r="RJ349"/>
      <c r="RK349"/>
      <c r="RL349"/>
      <c r="RM349"/>
      <c r="RN349"/>
      <c r="RO349"/>
      <c r="RP349"/>
      <c r="RQ349"/>
      <c r="RR349"/>
      <c r="RS349"/>
      <c r="RT349"/>
      <c r="RU349"/>
      <c r="RV349"/>
      <c r="RW349"/>
      <c r="RX349"/>
      <c r="RY349"/>
      <c r="RZ349"/>
      <c r="SA349"/>
      <c r="SB349"/>
      <c r="SC349"/>
      <c r="SD349"/>
      <c r="SE349"/>
      <c r="SF349"/>
      <c r="SG349"/>
      <c r="SH349"/>
      <c r="SI349"/>
      <c r="SJ349"/>
      <c r="SK349"/>
      <c r="SL349"/>
      <c r="SM349"/>
      <c r="SN349"/>
      <c r="SO349"/>
      <c r="SP349"/>
      <c r="SQ349"/>
      <c r="SR349"/>
      <c r="SS349"/>
      <c r="ST349"/>
      <c r="SU349"/>
      <c r="SV349"/>
      <c r="SW349"/>
      <c r="SX349"/>
      <c r="SY349"/>
      <c r="SZ349"/>
      <c r="TA349"/>
      <c r="TB349"/>
      <c r="TC349"/>
      <c r="TD349"/>
      <c r="TE349"/>
      <c r="TF349"/>
      <c r="TG349"/>
      <c r="TH349"/>
      <c r="TI349"/>
      <c r="TJ349"/>
      <c r="TK349"/>
      <c r="TL349"/>
      <c r="TM349"/>
      <c r="TN349"/>
      <c r="TO349"/>
      <c r="TP349"/>
      <c r="TQ349"/>
      <c r="TR349"/>
      <c r="TS349"/>
      <c r="TT349"/>
      <c r="TU349"/>
      <c r="TV349"/>
      <c r="TW349"/>
      <c r="TX349"/>
      <c r="TY349"/>
      <c r="TZ349"/>
      <c r="UA349"/>
      <c r="UB349"/>
      <c r="UC349"/>
      <c r="UD349"/>
      <c r="UE349"/>
      <c r="UF349"/>
      <c r="UG349"/>
      <c r="UH349"/>
      <c r="UI349"/>
      <c r="UJ349"/>
      <c r="UK349"/>
      <c r="UL349"/>
      <c r="UM349"/>
      <c r="UN349"/>
      <c r="UO349"/>
      <c r="UP349"/>
      <c r="UQ349"/>
      <c r="UR349"/>
      <c r="US349"/>
      <c r="UT349"/>
      <c r="UU349"/>
      <c r="UV349"/>
      <c r="UW349"/>
      <c r="UX349"/>
      <c r="UY349"/>
      <c r="UZ349"/>
      <c r="VA349"/>
      <c r="VB349"/>
      <c r="VC349"/>
      <c r="VD349"/>
      <c r="VE349"/>
      <c r="VF349"/>
      <c r="VG349"/>
      <c r="VH349"/>
      <c r="VI349"/>
      <c r="VJ349"/>
      <c r="VK349"/>
      <c r="VL349"/>
      <c r="VM349"/>
      <c r="VN349"/>
      <c r="VO349"/>
      <c r="VP349"/>
      <c r="VQ349"/>
      <c r="VR349"/>
      <c r="VS349"/>
      <c r="VT349"/>
      <c r="VU349"/>
      <c r="VV349"/>
      <c r="VW349"/>
      <c r="VX349"/>
      <c r="VY349"/>
      <c r="VZ349"/>
      <c r="WA349"/>
      <c r="WB349"/>
      <c r="WC349"/>
      <c r="WD349"/>
      <c r="WE349"/>
      <c r="WF349"/>
      <c r="WG349"/>
      <c r="WH349"/>
      <c r="WI349"/>
      <c r="WJ349"/>
      <c r="WK349"/>
      <c r="WL349"/>
      <c r="WM349"/>
      <c r="WN349"/>
      <c r="WO349"/>
      <c r="WP349"/>
      <c r="WQ349"/>
      <c r="WR349"/>
      <c r="WS349"/>
      <c r="WT349"/>
      <c r="WU349"/>
      <c r="WV349"/>
      <c r="WW349"/>
      <c r="WX349"/>
      <c r="WY349"/>
      <c r="WZ349"/>
      <c r="XA349"/>
      <c r="XB349"/>
      <c r="XC349"/>
      <c r="XD349"/>
      <c r="XE349"/>
      <c r="XF349"/>
      <c r="XG349"/>
      <c r="XH349"/>
      <c r="XI349"/>
      <c r="XJ349"/>
      <c r="XK349"/>
      <c r="XL349"/>
      <c r="XM349"/>
      <c r="XN349"/>
      <c r="XO349"/>
      <c r="XP349"/>
      <c r="XQ349"/>
      <c r="XR349"/>
      <c r="XS349"/>
      <c r="XT349"/>
      <c r="XU349"/>
      <c r="XV349"/>
      <c r="XW349"/>
      <c r="XX349"/>
      <c r="XY349"/>
      <c r="XZ349"/>
      <c r="YA349"/>
      <c r="YB349"/>
      <c r="YC349"/>
      <c r="YD349"/>
      <c r="YE349"/>
      <c r="YF349"/>
      <c r="YG349"/>
      <c r="YH349"/>
      <c r="YI349"/>
      <c r="YJ349"/>
      <c r="YK349"/>
      <c r="YL349"/>
      <c r="YM349"/>
      <c r="YN349"/>
      <c r="YO349"/>
      <c r="YP349"/>
      <c r="YQ349"/>
      <c r="YR349"/>
      <c r="YS349"/>
      <c r="YT349"/>
      <c r="YU349"/>
      <c r="YV349"/>
      <c r="YW349"/>
      <c r="YX349"/>
      <c r="YY349"/>
      <c r="YZ349"/>
      <c r="ZA349"/>
      <c r="ZB349"/>
      <c r="ZC349"/>
      <c r="ZD349"/>
      <c r="ZE349"/>
      <c r="ZF349"/>
      <c r="ZG349"/>
      <c r="ZH349"/>
      <c r="ZI349"/>
      <c r="ZJ349"/>
      <c r="ZK349"/>
      <c r="ZL349"/>
      <c r="ZM349"/>
      <c r="ZN349"/>
      <c r="ZO349"/>
      <c r="ZP349"/>
      <c r="ZQ349"/>
      <c r="ZR349"/>
      <c r="ZS349"/>
      <c r="ZT349"/>
      <c r="ZU349"/>
      <c r="ZV349"/>
      <c r="ZW349"/>
      <c r="ZX349"/>
      <c r="ZY349"/>
      <c r="ZZ349"/>
      <c r="AAA349"/>
      <c r="AAB349"/>
      <c r="AAC349"/>
      <c r="AAD349"/>
      <c r="AAE349"/>
      <c r="AAF349"/>
      <c r="AAG349"/>
      <c r="AAH349"/>
      <c r="AAI349"/>
      <c r="AAJ349"/>
      <c r="AAK349"/>
      <c r="AAL349"/>
      <c r="AAM349"/>
      <c r="AAN349"/>
      <c r="AAO349"/>
      <c r="AAP349"/>
      <c r="AAQ349"/>
      <c r="AAR349"/>
      <c r="AAS349"/>
      <c r="AAT349"/>
      <c r="AAU349"/>
      <c r="AAV349"/>
      <c r="AAW349"/>
      <c r="AAX349"/>
      <c r="AAY349"/>
      <c r="AAZ349"/>
      <c r="ABA349"/>
      <c r="ABB349"/>
      <c r="ABC349"/>
      <c r="ABD349"/>
      <c r="ABE349"/>
      <c r="ABF349"/>
      <c r="ABG349"/>
      <c r="ABH349"/>
      <c r="ABI349"/>
      <c r="ABJ349"/>
      <c r="ABK349"/>
      <c r="ABL349"/>
      <c r="ABM349"/>
      <c r="ABN349"/>
      <c r="ABO349"/>
      <c r="ABP349"/>
      <c r="ABQ349"/>
      <c r="ABR349"/>
      <c r="ABS349"/>
      <c r="ABT349"/>
      <c r="ABU349"/>
      <c r="ABV349"/>
      <c r="ABW349"/>
      <c r="ABX349"/>
      <c r="ABY349"/>
      <c r="ABZ349"/>
      <c r="ACA349"/>
      <c r="ACB349"/>
      <c r="ACC349"/>
      <c r="ACD349"/>
      <c r="ACE349"/>
      <c r="ACF349"/>
      <c r="ACG349"/>
      <c r="ACH349"/>
      <c r="ACI349"/>
      <c r="ACJ349"/>
      <c r="ACK349"/>
      <c r="ACL349"/>
      <c r="ACM349"/>
      <c r="ACN349"/>
      <c r="ACO349"/>
      <c r="ACP349"/>
      <c r="ACQ349"/>
      <c r="ACR349"/>
      <c r="ACS349"/>
      <c r="ACT349"/>
      <c r="ACU349"/>
      <c r="ACV349"/>
      <c r="ACW349"/>
      <c r="ACX349"/>
      <c r="ACY349"/>
      <c r="ACZ349"/>
      <c r="ADA349"/>
      <c r="ADB349"/>
      <c r="ADC349"/>
      <c r="ADD349"/>
      <c r="ADE349"/>
      <c r="ADF349"/>
      <c r="ADG349"/>
      <c r="ADH349"/>
      <c r="ADI349"/>
      <c r="ADJ349"/>
      <c r="ADK349"/>
      <c r="ADL349"/>
      <c r="ADM349"/>
      <c r="ADN349"/>
      <c r="ADO349"/>
      <c r="ADP349"/>
      <c r="ADQ349"/>
      <c r="ADR349"/>
      <c r="ADS349"/>
      <c r="ADT349"/>
      <c r="ADU349"/>
      <c r="ADV349"/>
      <c r="ADW349"/>
      <c r="ADX349"/>
      <c r="ADY349"/>
      <c r="ADZ349"/>
      <c r="AEA349"/>
      <c r="AEB349"/>
      <c r="AEC349"/>
      <c r="AED349"/>
      <c r="AEE349"/>
      <c r="AEF349"/>
      <c r="AEG349"/>
      <c r="AEH349"/>
      <c r="AEI349"/>
      <c r="AEJ349"/>
      <c r="AEK349"/>
      <c r="AEL349"/>
      <c r="AEM349"/>
      <c r="AEN349"/>
      <c r="AEO349"/>
      <c r="AEP349"/>
      <c r="AEQ349"/>
      <c r="AER349"/>
      <c r="AES349"/>
      <c r="AET349"/>
      <c r="AEU349"/>
      <c r="AEV349"/>
      <c r="AEW349"/>
      <c r="AEX349"/>
      <c r="AEY349"/>
      <c r="AEZ349"/>
      <c r="AFA349"/>
      <c r="AFB349"/>
      <c r="AFC349"/>
      <c r="AFD349"/>
      <c r="AFE349"/>
      <c r="AFF349"/>
      <c r="AFG349"/>
      <c r="AFH349"/>
      <c r="AFI349"/>
      <c r="AFJ349"/>
      <c r="AFK349"/>
      <c r="AFL349"/>
      <c r="AFM349"/>
      <c r="AFN349"/>
      <c r="AFO349"/>
      <c r="AFP349"/>
      <c r="AFQ349"/>
      <c r="AFR349"/>
      <c r="AFS349"/>
      <c r="AFT349"/>
      <c r="AFU349"/>
      <c r="AFV349"/>
      <c r="AFW349"/>
      <c r="AFX349"/>
      <c r="AFY349"/>
      <c r="AFZ349"/>
      <c r="AGA349"/>
      <c r="AGB349"/>
      <c r="AGC349"/>
      <c r="AGD349"/>
      <c r="AGE349"/>
      <c r="AGF349"/>
      <c r="AGG349"/>
      <c r="AGH349"/>
      <c r="AGI349"/>
      <c r="AGJ349"/>
      <c r="AGK349"/>
      <c r="AGL349"/>
      <c r="AGM349"/>
      <c r="AGN349"/>
      <c r="AGO349"/>
      <c r="AGP349"/>
      <c r="AGQ349"/>
      <c r="AGR349"/>
      <c r="AGS349"/>
      <c r="AGT349"/>
      <c r="AGU349"/>
      <c r="AGV349"/>
      <c r="AGW349"/>
      <c r="AGX349"/>
      <c r="AGY349"/>
      <c r="AGZ349"/>
      <c r="AHA349"/>
      <c r="AHB349"/>
      <c r="AHC349"/>
      <c r="AHD349"/>
      <c r="AHE349"/>
      <c r="AHF349"/>
      <c r="AHG349"/>
      <c r="AHH349"/>
      <c r="AHI349"/>
      <c r="AHJ349"/>
      <c r="AHK349"/>
      <c r="AHL349"/>
      <c r="AHM349"/>
      <c r="AHN349"/>
      <c r="AHO349"/>
      <c r="AHP349"/>
      <c r="AHQ349"/>
      <c r="AHR349"/>
      <c r="AHS349"/>
      <c r="AHT349"/>
      <c r="AHU349"/>
      <c r="AHV349"/>
      <c r="AHW349"/>
      <c r="AHX349"/>
      <c r="AHY349"/>
      <c r="AHZ349"/>
      <c r="AIA349"/>
      <c r="AIB349"/>
      <c r="AIC349"/>
      <c r="AID349"/>
      <c r="AIE349"/>
      <c r="AIF349"/>
      <c r="AIG349"/>
      <c r="AIH349"/>
      <c r="AII349"/>
      <c r="AIJ349"/>
      <c r="AIK349"/>
      <c r="AIL349"/>
      <c r="AIM349"/>
      <c r="AIN349"/>
      <c r="AIO349"/>
      <c r="AIP349"/>
      <c r="AIQ349"/>
      <c r="AIR349"/>
      <c r="AIS349"/>
      <c r="AIT349"/>
      <c r="AIU349"/>
      <c r="AIV349"/>
      <c r="AIW349"/>
      <c r="AIX349"/>
      <c r="AIY349"/>
      <c r="AIZ349"/>
      <c r="AJA349"/>
      <c r="AJB349"/>
      <c r="AJC349"/>
      <c r="AJD349"/>
      <c r="AJE349"/>
      <c r="AJF349"/>
      <c r="AJG349"/>
      <c r="AJH349"/>
      <c r="AJI349"/>
      <c r="AJJ349"/>
      <c r="AJK349"/>
      <c r="AJL349"/>
      <c r="AJM349"/>
      <c r="AJN349"/>
      <c r="AJO349"/>
      <c r="AJP349"/>
      <c r="AJQ349"/>
      <c r="AJR349"/>
      <c r="AJS349"/>
      <c r="AJT349"/>
      <c r="AJU349"/>
      <c r="AJV349"/>
      <c r="AJW349"/>
      <c r="AJX349"/>
      <c r="AJY349"/>
      <c r="AJZ349"/>
      <c r="AKA349"/>
      <c r="AKB349"/>
      <c r="AKC349"/>
      <c r="AKD349"/>
      <c r="AKE349"/>
      <c r="AKF349"/>
      <c r="AKG349"/>
      <c r="AKH349"/>
      <c r="AKI349"/>
      <c r="AKJ349"/>
      <c r="AKK349"/>
      <c r="AKL349"/>
      <c r="AKM349"/>
      <c r="AKN349"/>
      <c r="AKO349"/>
      <c r="AKP349"/>
      <c r="AKQ349"/>
      <c r="AKR349"/>
      <c r="AKS349"/>
      <c r="AKT349"/>
      <c r="AKU349"/>
      <c r="AKV349"/>
      <c r="AKW349"/>
      <c r="AKX349"/>
      <c r="AKY349"/>
      <c r="AKZ349"/>
      <c r="ALA349"/>
      <c r="ALB349"/>
      <c r="ALC349"/>
      <c r="ALD349"/>
      <c r="ALE349"/>
      <c r="ALF349"/>
      <c r="ALG349"/>
      <c r="ALH349"/>
      <c r="ALI349"/>
      <c r="ALJ349"/>
      <c r="ALK349"/>
      <c r="ALL349"/>
      <c r="ALM349"/>
      <c r="ALN349"/>
      <c r="ALO349"/>
      <c r="ALP349"/>
      <c r="ALQ349"/>
      <c r="ALR349"/>
      <c r="ALS349"/>
      <c r="ALT349"/>
      <c r="ALU349"/>
      <c r="ALV349"/>
      <c r="ALW349"/>
      <c r="ALX349"/>
      <c r="ALY349"/>
      <c r="ALZ349"/>
      <c r="AMA349"/>
      <c r="AMB349"/>
      <c r="AMC349"/>
      <c r="AMD349"/>
      <c r="AME349"/>
      <c r="AMF349"/>
      <c r="AMG349"/>
    </row>
    <row r="350" spans="1:1021" ht="15.75" customHeight="1">
      <c r="A350"/>
      <c r="B350" s="161" t="s">
        <v>809</v>
      </c>
      <c r="C350" s="162" t="s">
        <v>41</v>
      </c>
      <c r="D350" s="163" t="s">
        <v>810</v>
      </c>
      <c r="E350" s="57" t="s">
        <v>49</v>
      </c>
      <c r="F350" s="57" t="s">
        <v>700</v>
      </c>
      <c r="G350" s="164" t="s">
        <v>833</v>
      </c>
      <c r="H350" s="165">
        <f t="shared" si="37"/>
        <v>5.3887884267631101</v>
      </c>
      <c r="I350" s="165">
        <v>447</v>
      </c>
      <c r="J350" s="58">
        <v>25</v>
      </c>
      <c r="K350" s="166"/>
      <c r="L350" s="167" t="str">
        <f t="shared" si="38"/>
        <v>-</v>
      </c>
      <c r="M350" s="168">
        <f t="shared" si="39"/>
        <v>0</v>
      </c>
      <c r="N350" s="169" t="s">
        <v>866</v>
      </c>
      <c r="O350" s="180" t="s">
        <v>864</v>
      </c>
      <c r="P350" s="181"/>
      <c r="Q350" s="6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  <c r="MP350"/>
      <c r="MQ350"/>
      <c r="MR350"/>
      <c r="MS350"/>
      <c r="MT350"/>
      <c r="MU350"/>
      <c r="MV350"/>
      <c r="MW350"/>
      <c r="MX350"/>
      <c r="MY350"/>
      <c r="MZ350"/>
      <c r="NA350"/>
      <c r="NB350"/>
      <c r="NC350"/>
      <c r="ND350"/>
      <c r="NE350"/>
      <c r="NF350"/>
      <c r="NG350"/>
      <c r="NH350"/>
      <c r="NI350"/>
      <c r="NJ350"/>
      <c r="NK350"/>
      <c r="NL350"/>
      <c r="NM350"/>
      <c r="NN350"/>
      <c r="NO350"/>
      <c r="NP350"/>
      <c r="NQ350"/>
      <c r="NR350"/>
      <c r="NS350"/>
      <c r="NT350"/>
      <c r="NU350"/>
      <c r="NV350"/>
      <c r="NW350"/>
      <c r="NX350"/>
      <c r="NY350"/>
      <c r="NZ350"/>
      <c r="OA350"/>
      <c r="OB350"/>
      <c r="OC350"/>
      <c r="OD350"/>
      <c r="OE350"/>
      <c r="OF350"/>
      <c r="OG350"/>
      <c r="OH350"/>
      <c r="OI350"/>
      <c r="OJ350"/>
      <c r="OK350"/>
      <c r="OL350"/>
      <c r="OM350"/>
      <c r="ON350"/>
      <c r="OO350"/>
      <c r="OP350"/>
      <c r="OQ350"/>
      <c r="OR350"/>
      <c r="OS350"/>
      <c r="OT350"/>
      <c r="OU350"/>
      <c r="OV350"/>
      <c r="OW350"/>
      <c r="OX350"/>
      <c r="OY350"/>
      <c r="OZ350"/>
      <c r="PA350"/>
      <c r="PB350"/>
      <c r="PC350"/>
      <c r="PD350"/>
      <c r="PE350"/>
      <c r="PF350"/>
      <c r="PG350"/>
      <c r="PH350"/>
      <c r="PI350"/>
      <c r="PJ350"/>
      <c r="PK350"/>
      <c r="PL350"/>
      <c r="PM350"/>
      <c r="PN350"/>
      <c r="PO350"/>
      <c r="PP350"/>
      <c r="PQ350"/>
      <c r="PR350"/>
      <c r="PS350"/>
      <c r="PT350"/>
      <c r="PU350"/>
      <c r="PV350"/>
      <c r="PW350"/>
      <c r="PX350"/>
      <c r="PY350"/>
      <c r="PZ350"/>
      <c r="QA350"/>
      <c r="QB350"/>
      <c r="QC350"/>
      <c r="QD350"/>
      <c r="QE350"/>
      <c r="QF350"/>
      <c r="QG350"/>
      <c r="QH350"/>
      <c r="QI350"/>
      <c r="QJ350"/>
      <c r="QK350"/>
      <c r="QL350"/>
      <c r="QM350"/>
      <c r="QN350"/>
      <c r="QO350"/>
      <c r="QP350"/>
      <c r="QQ350"/>
      <c r="QR350"/>
      <c r="QS350"/>
      <c r="QT350"/>
      <c r="QU350"/>
      <c r="QV350"/>
      <c r="QW350"/>
      <c r="QX350"/>
      <c r="QY350"/>
      <c r="QZ350"/>
      <c r="RA350"/>
      <c r="RB350"/>
      <c r="RC350"/>
      <c r="RD350"/>
      <c r="RE350"/>
      <c r="RF350"/>
      <c r="RG350"/>
      <c r="RH350"/>
      <c r="RI350"/>
      <c r="RJ350"/>
      <c r="RK350"/>
      <c r="RL350"/>
      <c r="RM350"/>
      <c r="RN350"/>
      <c r="RO350"/>
      <c r="RP350"/>
      <c r="RQ350"/>
      <c r="RR350"/>
      <c r="RS350"/>
      <c r="RT350"/>
      <c r="RU350"/>
      <c r="RV350"/>
      <c r="RW350"/>
      <c r="RX350"/>
      <c r="RY350"/>
      <c r="RZ350"/>
      <c r="SA350"/>
      <c r="SB350"/>
      <c r="SC350"/>
      <c r="SD350"/>
      <c r="SE350"/>
      <c r="SF350"/>
      <c r="SG350"/>
      <c r="SH350"/>
      <c r="SI350"/>
      <c r="SJ350"/>
      <c r="SK350"/>
      <c r="SL350"/>
      <c r="SM350"/>
      <c r="SN350"/>
      <c r="SO350"/>
      <c r="SP350"/>
      <c r="SQ350"/>
      <c r="SR350"/>
      <c r="SS350"/>
      <c r="ST350"/>
      <c r="SU350"/>
      <c r="SV350"/>
      <c r="SW350"/>
      <c r="SX350"/>
      <c r="SY350"/>
      <c r="SZ350"/>
      <c r="TA350"/>
      <c r="TB350"/>
      <c r="TC350"/>
      <c r="TD350"/>
      <c r="TE350"/>
      <c r="TF350"/>
      <c r="TG350"/>
      <c r="TH350"/>
      <c r="TI350"/>
      <c r="TJ350"/>
      <c r="TK350"/>
      <c r="TL350"/>
      <c r="TM350"/>
      <c r="TN350"/>
      <c r="TO350"/>
      <c r="TP350"/>
      <c r="TQ350"/>
      <c r="TR350"/>
      <c r="TS350"/>
      <c r="TT350"/>
      <c r="TU350"/>
      <c r="TV350"/>
      <c r="TW350"/>
      <c r="TX350"/>
      <c r="TY350"/>
      <c r="TZ350"/>
      <c r="UA350"/>
      <c r="UB350"/>
      <c r="UC350"/>
      <c r="UD350"/>
      <c r="UE350"/>
      <c r="UF350"/>
      <c r="UG350"/>
      <c r="UH350"/>
      <c r="UI350"/>
      <c r="UJ350"/>
      <c r="UK350"/>
      <c r="UL350"/>
      <c r="UM350"/>
      <c r="UN350"/>
      <c r="UO350"/>
      <c r="UP350"/>
      <c r="UQ350"/>
      <c r="UR350"/>
      <c r="US350"/>
      <c r="UT350"/>
      <c r="UU350"/>
      <c r="UV350"/>
      <c r="UW350"/>
      <c r="UX350"/>
      <c r="UY350"/>
      <c r="UZ350"/>
      <c r="VA350"/>
      <c r="VB350"/>
      <c r="VC350"/>
      <c r="VD350"/>
      <c r="VE350"/>
      <c r="VF350"/>
      <c r="VG350"/>
      <c r="VH350"/>
      <c r="VI350"/>
      <c r="VJ350"/>
      <c r="VK350"/>
      <c r="VL350"/>
      <c r="VM350"/>
      <c r="VN350"/>
      <c r="VO350"/>
      <c r="VP350"/>
      <c r="VQ350"/>
      <c r="VR350"/>
      <c r="VS350"/>
      <c r="VT350"/>
      <c r="VU350"/>
      <c r="VV350"/>
      <c r="VW350"/>
      <c r="VX350"/>
      <c r="VY350"/>
      <c r="VZ350"/>
      <c r="WA350"/>
      <c r="WB350"/>
      <c r="WC350"/>
      <c r="WD350"/>
      <c r="WE350"/>
      <c r="WF350"/>
      <c r="WG350"/>
      <c r="WH350"/>
      <c r="WI350"/>
      <c r="WJ350"/>
      <c r="WK350"/>
      <c r="WL350"/>
      <c r="WM350"/>
      <c r="WN350"/>
      <c r="WO350"/>
      <c r="WP350"/>
      <c r="WQ350"/>
      <c r="WR350"/>
      <c r="WS350"/>
      <c r="WT350"/>
      <c r="WU350"/>
      <c r="WV350"/>
      <c r="WW350"/>
      <c r="WX350"/>
      <c r="WY350"/>
      <c r="WZ350"/>
      <c r="XA350"/>
      <c r="XB350"/>
      <c r="XC350"/>
      <c r="XD350"/>
      <c r="XE350"/>
      <c r="XF350"/>
      <c r="XG350"/>
      <c r="XH350"/>
      <c r="XI350"/>
      <c r="XJ350"/>
      <c r="XK350"/>
      <c r="XL350"/>
      <c r="XM350"/>
      <c r="XN350"/>
      <c r="XO350"/>
      <c r="XP350"/>
      <c r="XQ350"/>
      <c r="XR350"/>
      <c r="XS350"/>
      <c r="XT350"/>
      <c r="XU350"/>
      <c r="XV350"/>
      <c r="XW350"/>
      <c r="XX350"/>
      <c r="XY350"/>
      <c r="XZ350"/>
      <c r="YA350"/>
      <c r="YB350"/>
      <c r="YC350"/>
      <c r="YD350"/>
      <c r="YE350"/>
      <c r="YF350"/>
      <c r="YG350"/>
      <c r="YH350"/>
      <c r="YI350"/>
      <c r="YJ350"/>
      <c r="YK350"/>
      <c r="YL350"/>
      <c r="YM350"/>
      <c r="YN350"/>
      <c r="YO350"/>
      <c r="YP350"/>
      <c r="YQ350"/>
      <c r="YR350"/>
      <c r="YS350"/>
      <c r="YT350"/>
      <c r="YU350"/>
      <c r="YV350"/>
      <c r="YW350"/>
      <c r="YX350"/>
      <c r="YY350"/>
      <c r="YZ350"/>
      <c r="ZA350"/>
      <c r="ZB350"/>
      <c r="ZC350"/>
      <c r="ZD350"/>
      <c r="ZE350"/>
      <c r="ZF350"/>
      <c r="ZG350"/>
      <c r="ZH350"/>
      <c r="ZI350"/>
      <c r="ZJ350"/>
      <c r="ZK350"/>
      <c r="ZL350"/>
      <c r="ZM350"/>
      <c r="ZN350"/>
      <c r="ZO350"/>
      <c r="ZP350"/>
      <c r="ZQ350"/>
      <c r="ZR350"/>
      <c r="ZS350"/>
      <c r="ZT350"/>
      <c r="ZU350"/>
      <c r="ZV350"/>
      <c r="ZW350"/>
      <c r="ZX350"/>
      <c r="ZY350"/>
      <c r="ZZ350"/>
      <c r="AAA350"/>
      <c r="AAB350"/>
      <c r="AAC350"/>
      <c r="AAD350"/>
      <c r="AAE350"/>
      <c r="AAF350"/>
      <c r="AAG350"/>
      <c r="AAH350"/>
      <c r="AAI350"/>
      <c r="AAJ350"/>
      <c r="AAK350"/>
      <c r="AAL350"/>
      <c r="AAM350"/>
      <c r="AAN350"/>
      <c r="AAO350"/>
      <c r="AAP350"/>
      <c r="AAQ350"/>
      <c r="AAR350"/>
      <c r="AAS350"/>
      <c r="AAT350"/>
      <c r="AAU350"/>
      <c r="AAV350"/>
      <c r="AAW350"/>
      <c r="AAX350"/>
      <c r="AAY350"/>
      <c r="AAZ350"/>
      <c r="ABA350"/>
      <c r="ABB350"/>
      <c r="ABC350"/>
      <c r="ABD350"/>
      <c r="ABE350"/>
      <c r="ABF350"/>
      <c r="ABG350"/>
      <c r="ABH350"/>
      <c r="ABI350"/>
      <c r="ABJ350"/>
      <c r="ABK350"/>
      <c r="ABL350"/>
      <c r="ABM350"/>
      <c r="ABN350"/>
      <c r="ABO350"/>
      <c r="ABP350"/>
      <c r="ABQ350"/>
      <c r="ABR350"/>
      <c r="ABS350"/>
      <c r="ABT350"/>
      <c r="ABU350"/>
      <c r="ABV350"/>
      <c r="ABW350"/>
      <c r="ABX350"/>
      <c r="ABY350"/>
      <c r="ABZ350"/>
      <c r="ACA350"/>
      <c r="ACB350"/>
      <c r="ACC350"/>
      <c r="ACD350"/>
      <c r="ACE350"/>
      <c r="ACF350"/>
      <c r="ACG350"/>
      <c r="ACH350"/>
      <c r="ACI350"/>
      <c r="ACJ350"/>
      <c r="ACK350"/>
      <c r="ACL350"/>
      <c r="ACM350"/>
      <c r="ACN350"/>
      <c r="ACO350"/>
      <c r="ACP350"/>
      <c r="ACQ350"/>
      <c r="ACR350"/>
      <c r="ACS350"/>
      <c r="ACT350"/>
      <c r="ACU350"/>
      <c r="ACV350"/>
      <c r="ACW350"/>
      <c r="ACX350"/>
      <c r="ACY350"/>
      <c r="ACZ350"/>
      <c r="ADA350"/>
      <c r="ADB350"/>
      <c r="ADC350"/>
      <c r="ADD350"/>
      <c r="ADE350"/>
      <c r="ADF350"/>
      <c r="ADG350"/>
      <c r="ADH350"/>
      <c r="ADI350"/>
      <c r="ADJ350"/>
      <c r="ADK350"/>
      <c r="ADL350"/>
      <c r="ADM350"/>
      <c r="ADN350"/>
      <c r="ADO350"/>
      <c r="ADP350"/>
      <c r="ADQ350"/>
      <c r="ADR350"/>
      <c r="ADS350"/>
      <c r="ADT350"/>
      <c r="ADU350"/>
      <c r="ADV350"/>
      <c r="ADW350"/>
      <c r="ADX350"/>
      <c r="ADY350"/>
      <c r="ADZ350"/>
      <c r="AEA350"/>
      <c r="AEB350"/>
      <c r="AEC350"/>
      <c r="AED350"/>
      <c r="AEE350"/>
      <c r="AEF350"/>
      <c r="AEG350"/>
      <c r="AEH350"/>
      <c r="AEI350"/>
      <c r="AEJ350"/>
      <c r="AEK350"/>
      <c r="AEL350"/>
      <c r="AEM350"/>
      <c r="AEN350"/>
      <c r="AEO350"/>
      <c r="AEP350"/>
      <c r="AEQ350"/>
      <c r="AER350"/>
      <c r="AES350"/>
      <c r="AET350"/>
      <c r="AEU350"/>
      <c r="AEV350"/>
      <c r="AEW350"/>
      <c r="AEX350"/>
      <c r="AEY350"/>
      <c r="AEZ350"/>
      <c r="AFA350"/>
      <c r="AFB350"/>
      <c r="AFC350"/>
      <c r="AFD350"/>
      <c r="AFE350"/>
      <c r="AFF350"/>
      <c r="AFG350"/>
      <c r="AFH350"/>
      <c r="AFI350"/>
      <c r="AFJ350"/>
      <c r="AFK350"/>
      <c r="AFL350"/>
      <c r="AFM350"/>
      <c r="AFN350"/>
      <c r="AFO350"/>
      <c r="AFP350"/>
      <c r="AFQ350"/>
      <c r="AFR350"/>
      <c r="AFS350"/>
      <c r="AFT350"/>
      <c r="AFU350"/>
      <c r="AFV350"/>
      <c r="AFW350"/>
      <c r="AFX350"/>
      <c r="AFY350"/>
      <c r="AFZ350"/>
      <c r="AGA350"/>
      <c r="AGB350"/>
      <c r="AGC350"/>
      <c r="AGD350"/>
      <c r="AGE350"/>
      <c r="AGF350"/>
      <c r="AGG350"/>
      <c r="AGH350"/>
      <c r="AGI350"/>
      <c r="AGJ350"/>
      <c r="AGK350"/>
      <c r="AGL350"/>
      <c r="AGM350"/>
      <c r="AGN350"/>
      <c r="AGO350"/>
      <c r="AGP350"/>
      <c r="AGQ350"/>
      <c r="AGR350"/>
      <c r="AGS350"/>
      <c r="AGT350"/>
      <c r="AGU350"/>
      <c r="AGV350"/>
      <c r="AGW350"/>
      <c r="AGX350"/>
      <c r="AGY350"/>
      <c r="AGZ350"/>
      <c r="AHA350"/>
      <c r="AHB350"/>
      <c r="AHC350"/>
      <c r="AHD350"/>
      <c r="AHE350"/>
      <c r="AHF350"/>
      <c r="AHG350"/>
      <c r="AHH350"/>
      <c r="AHI350"/>
      <c r="AHJ350"/>
      <c r="AHK350"/>
      <c r="AHL350"/>
      <c r="AHM350"/>
      <c r="AHN350"/>
      <c r="AHO350"/>
      <c r="AHP350"/>
      <c r="AHQ350"/>
      <c r="AHR350"/>
      <c r="AHS350"/>
      <c r="AHT350"/>
      <c r="AHU350"/>
      <c r="AHV350"/>
      <c r="AHW350"/>
      <c r="AHX350"/>
      <c r="AHY350"/>
      <c r="AHZ350"/>
      <c r="AIA350"/>
      <c r="AIB350"/>
      <c r="AIC350"/>
      <c r="AID350"/>
      <c r="AIE350"/>
      <c r="AIF350"/>
      <c r="AIG350"/>
      <c r="AIH350"/>
      <c r="AII350"/>
      <c r="AIJ350"/>
      <c r="AIK350"/>
      <c r="AIL350"/>
      <c r="AIM350"/>
      <c r="AIN350"/>
      <c r="AIO350"/>
      <c r="AIP350"/>
      <c r="AIQ350"/>
      <c r="AIR350"/>
      <c r="AIS350"/>
      <c r="AIT350"/>
      <c r="AIU350"/>
      <c r="AIV350"/>
      <c r="AIW350"/>
      <c r="AIX350"/>
      <c r="AIY350"/>
      <c r="AIZ350"/>
      <c r="AJA350"/>
      <c r="AJB350"/>
      <c r="AJC350"/>
      <c r="AJD350"/>
      <c r="AJE350"/>
      <c r="AJF350"/>
      <c r="AJG350"/>
      <c r="AJH350"/>
      <c r="AJI350"/>
      <c r="AJJ350"/>
      <c r="AJK350"/>
      <c r="AJL350"/>
      <c r="AJM350"/>
      <c r="AJN350"/>
      <c r="AJO350"/>
      <c r="AJP350"/>
      <c r="AJQ350"/>
      <c r="AJR350"/>
      <c r="AJS350"/>
      <c r="AJT350"/>
      <c r="AJU350"/>
      <c r="AJV350"/>
      <c r="AJW350"/>
      <c r="AJX350"/>
      <c r="AJY350"/>
      <c r="AJZ350"/>
      <c r="AKA350"/>
      <c r="AKB350"/>
      <c r="AKC350"/>
      <c r="AKD350"/>
      <c r="AKE350"/>
      <c r="AKF350"/>
      <c r="AKG350"/>
      <c r="AKH350"/>
      <c r="AKI350"/>
      <c r="AKJ350"/>
      <c r="AKK350"/>
      <c r="AKL350"/>
      <c r="AKM350"/>
      <c r="AKN350"/>
      <c r="AKO350"/>
      <c r="AKP350"/>
      <c r="AKQ350"/>
      <c r="AKR350"/>
      <c r="AKS350"/>
      <c r="AKT350"/>
      <c r="AKU350"/>
      <c r="AKV350"/>
      <c r="AKW350"/>
      <c r="AKX350"/>
      <c r="AKY350"/>
      <c r="AKZ350"/>
      <c r="ALA350"/>
      <c r="ALB350"/>
      <c r="ALC350"/>
      <c r="ALD350"/>
      <c r="ALE350"/>
      <c r="ALF350"/>
      <c r="ALG350"/>
      <c r="ALH350"/>
      <c r="ALI350"/>
      <c r="ALJ350"/>
      <c r="ALK350"/>
      <c r="ALL350"/>
      <c r="ALM350"/>
      <c r="ALN350"/>
      <c r="ALO350"/>
      <c r="ALP350"/>
      <c r="ALQ350"/>
      <c r="ALR350"/>
      <c r="ALS350"/>
      <c r="ALT350"/>
      <c r="ALU350"/>
      <c r="ALV350"/>
      <c r="ALW350"/>
      <c r="ALX350"/>
      <c r="ALY350"/>
      <c r="ALZ350"/>
      <c r="AMA350"/>
      <c r="AMB350"/>
      <c r="AMC350"/>
      <c r="AMD350"/>
      <c r="AME350"/>
      <c r="AMF350"/>
      <c r="AMG350"/>
    </row>
    <row r="351" spans="1:1021" ht="15.75" customHeight="1">
      <c r="A351"/>
      <c r="B351" s="161" t="s">
        <v>796</v>
      </c>
      <c r="C351" s="162" t="s">
        <v>41</v>
      </c>
      <c r="D351" s="163" t="s">
        <v>839</v>
      </c>
      <c r="E351" s="57" t="s">
        <v>49</v>
      </c>
      <c r="F351" s="57" t="s">
        <v>700</v>
      </c>
      <c r="G351" s="164" t="s">
        <v>833</v>
      </c>
      <c r="H351" s="165">
        <f t="shared" si="37"/>
        <v>5.3887884267631101</v>
      </c>
      <c r="I351" s="165">
        <v>447</v>
      </c>
      <c r="J351" s="58">
        <v>25</v>
      </c>
      <c r="K351" s="166"/>
      <c r="L351" s="167" t="str">
        <f t="shared" si="38"/>
        <v>-</v>
      </c>
      <c r="M351" s="168">
        <f t="shared" si="39"/>
        <v>0</v>
      </c>
      <c r="N351" s="169" t="s">
        <v>331</v>
      </c>
      <c r="O351" s="180" t="s">
        <v>864</v>
      </c>
      <c r="P351" s="181"/>
      <c r="Q351" s="6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  <c r="MQ351"/>
      <c r="MR351"/>
      <c r="MS351"/>
      <c r="MT351"/>
      <c r="MU351"/>
      <c r="MV351"/>
      <c r="MW351"/>
      <c r="MX351"/>
      <c r="MY351"/>
      <c r="MZ351"/>
      <c r="NA351"/>
      <c r="NB351"/>
      <c r="NC351"/>
      <c r="ND351"/>
      <c r="NE351"/>
      <c r="NF351"/>
      <c r="NG351"/>
      <c r="NH351"/>
      <c r="NI351"/>
      <c r="NJ351"/>
      <c r="NK351"/>
      <c r="NL351"/>
      <c r="NM351"/>
      <c r="NN351"/>
      <c r="NO351"/>
      <c r="NP351"/>
      <c r="NQ351"/>
      <c r="NR351"/>
      <c r="NS351"/>
      <c r="NT351"/>
      <c r="NU351"/>
      <c r="NV351"/>
      <c r="NW351"/>
      <c r="NX351"/>
      <c r="NY351"/>
      <c r="NZ351"/>
      <c r="OA351"/>
      <c r="OB351"/>
      <c r="OC351"/>
      <c r="OD351"/>
      <c r="OE351"/>
      <c r="OF351"/>
      <c r="OG351"/>
      <c r="OH351"/>
      <c r="OI351"/>
      <c r="OJ351"/>
      <c r="OK351"/>
      <c r="OL351"/>
      <c r="OM351"/>
      <c r="ON351"/>
      <c r="OO351"/>
      <c r="OP351"/>
      <c r="OQ351"/>
      <c r="OR351"/>
      <c r="OS351"/>
      <c r="OT351"/>
      <c r="OU351"/>
      <c r="OV351"/>
      <c r="OW351"/>
      <c r="OX351"/>
      <c r="OY351"/>
      <c r="OZ351"/>
      <c r="PA351"/>
      <c r="PB351"/>
      <c r="PC351"/>
      <c r="PD351"/>
      <c r="PE351"/>
      <c r="PF351"/>
      <c r="PG351"/>
      <c r="PH351"/>
      <c r="PI351"/>
      <c r="PJ351"/>
      <c r="PK351"/>
      <c r="PL351"/>
      <c r="PM351"/>
      <c r="PN351"/>
      <c r="PO351"/>
      <c r="PP351"/>
      <c r="PQ351"/>
      <c r="PR351"/>
      <c r="PS351"/>
      <c r="PT351"/>
      <c r="PU351"/>
      <c r="PV351"/>
      <c r="PW351"/>
      <c r="PX351"/>
      <c r="PY351"/>
      <c r="PZ351"/>
      <c r="QA351"/>
      <c r="QB351"/>
      <c r="QC351"/>
      <c r="QD351"/>
      <c r="QE351"/>
      <c r="QF351"/>
      <c r="QG351"/>
      <c r="QH351"/>
      <c r="QI351"/>
      <c r="QJ351"/>
      <c r="QK351"/>
      <c r="QL351"/>
      <c r="QM351"/>
      <c r="QN351"/>
      <c r="QO351"/>
      <c r="QP351"/>
      <c r="QQ351"/>
      <c r="QR351"/>
      <c r="QS351"/>
      <c r="QT351"/>
      <c r="QU351"/>
      <c r="QV351"/>
      <c r="QW351"/>
      <c r="QX351"/>
      <c r="QY351"/>
      <c r="QZ351"/>
      <c r="RA351"/>
      <c r="RB351"/>
      <c r="RC351"/>
      <c r="RD351"/>
      <c r="RE351"/>
      <c r="RF351"/>
      <c r="RG351"/>
      <c r="RH351"/>
      <c r="RI351"/>
      <c r="RJ351"/>
      <c r="RK351"/>
      <c r="RL351"/>
      <c r="RM351"/>
      <c r="RN351"/>
      <c r="RO351"/>
      <c r="RP351"/>
      <c r="RQ351"/>
      <c r="RR351"/>
      <c r="RS351"/>
      <c r="RT351"/>
      <c r="RU351"/>
      <c r="RV351"/>
      <c r="RW351"/>
      <c r="RX351"/>
      <c r="RY351"/>
      <c r="RZ351"/>
      <c r="SA351"/>
      <c r="SB351"/>
      <c r="SC351"/>
      <c r="SD351"/>
      <c r="SE351"/>
      <c r="SF351"/>
      <c r="SG351"/>
      <c r="SH351"/>
      <c r="SI351"/>
      <c r="SJ351"/>
      <c r="SK351"/>
      <c r="SL351"/>
      <c r="SM351"/>
      <c r="SN351"/>
      <c r="SO351"/>
      <c r="SP351"/>
      <c r="SQ351"/>
      <c r="SR351"/>
      <c r="SS351"/>
      <c r="ST351"/>
      <c r="SU351"/>
      <c r="SV351"/>
      <c r="SW351"/>
      <c r="SX351"/>
      <c r="SY351"/>
      <c r="SZ351"/>
      <c r="TA351"/>
      <c r="TB351"/>
      <c r="TC351"/>
      <c r="TD351"/>
      <c r="TE351"/>
      <c r="TF351"/>
      <c r="TG351"/>
      <c r="TH351"/>
      <c r="TI351"/>
      <c r="TJ351"/>
      <c r="TK351"/>
      <c r="TL351"/>
      <c r="TM351"/>
      <c r="TN351"/>
      <c r="TO351"/>
      <c r="TP351"/>
      <c r="TQ351"/>
      <c r="TR351"/>
      <c r="TS351"/>
      <c r="TT351"/>
      <c r="TU351"/>
      <c r="TV351"/>
      <c r="TW351"/>
      <c r="TX351"/>
      <c r="TY351"/>
      <c r="TZ351"/>
      <c r="UA351"/>
      <c r="UB351"/>
      <c r="UC351"/>
      <c r="UD351"/>
      <c r="UE351"/>
      <c r="UF351"/>
      <c r="UG351"/>
      <c r="UH351"/>
      <c r="UI351"/>
      <c r="UJ351"/>
      <c r="UK351"/>
      <c r="UL351"/>
      <c r="UM351"/>
      <c r="UN351"/>
      <c r="UO351"/>
      <c r="UP351"/>
      <c r="UQ351"/>
      <c r="UR351"/>
      <c r="US351"/>
      <c r="UT351"/>
      <c r="UU351"/>
      <c r="UV351"/>
      <c r="UW351"/>
      <c r="UX351"/>
      <c r="UY351"/>
      <c r="UZ351"/>
      <c r="VA351"/>
      <c r="VB351"/>
      <c r="VC351"/>
      <c r="VD351"/>
      <c r="VE351"/>
      <c r="VF351"/>
      <c r="VG351"/>
      <c r="VH351"/>
      <c r="VI351"/>
      <c r="VJ351"/>
      <c r="VK351"/>
      <c r="VL351"/>
      <c r="VM351"/>
      <c r="VN351"/>
      <c r="VO351"/>
      <c r="VP351"/>
      <c r="VQ351"/>
      <c r="VR351"/>
      <c r="VS351"/>
      <c r="VT351"/>
      <c r="VU351"/>
      <c r="VV351"/>
      <c r="VW351"/>
      <c r="VX351"/>
      <c r="VY351"/>
      <c r="VZ351"/>
      <c r="WA351"/>
      <c r="WB351"/>
      <c r="WC351"/>
      <c r="WD351"/>
      <c r="WE351"/>
      <c r="WF351"/>
      <c r="WG351"/>
      <c r="WH351"/>
      <c r="WI351"/>
      <c r="WJ351"/>
      <c r="WK351"/>
      <c r="WL351"/>
      <c r="WM351"/>
      <c r="WN351"/>
      <c r="WO351"/>
      <c r="WP351"/>
      <c r="WQ351"/>
      <c r="WR351"/>
      <c r="WS351"/>
      <c r="WT351"/>
      <c r="WU351"/>
      <c r="WV351"/>
      <c r="WW351"/>
      <c r="WX351"/>
      <c r="WY351"/>
      <c r="WZ351"/>
      <c r="XA351"/>
      <c r="XB351"/>
      <c r="XC351"/>
      <c r="XD351"/>
      <c r="XE351"/>
      <c r="XF351"/>
      <c r="XG351"/>
      <c r="XH351"/>
      <c r="XI351"/>
      <c r="XJ351"/>
      <c r="XK351"/>
      <c r="XL351"/>
      <c r="XM351"/>
      <c r="XN351"/>
      <c r="XO351"/>
      <c r="XP351"/>
      <c r="XQ351"/>
      <c r="XR351"/>
      <c r="XS351"/>
      <c r="XT351"/>
      <c r="XU351"/>
      <c r="XV351"/>
      <c r="XW351"/>
      <c r="XX351"/>
      <c r="XY351"/>
      <c r="XZ351"/>
      <c r="YA351"/>
      <c r="YB351"/>
      <c r="YC351"/>
      <c r="YD351"/>
      <c r="YE351"/>
      <c r="YF351"/>
      <c r="YG351"/>
      <c r="YH351"/>
      <c r="YI351"/>
      <c r="YJ351"/>
      <c r="YK351"/>
      <c r="YL351"/>
      <c r="YM351"/>
      <c r="YN351"/>
      <c r="YO351"/>
      <c r="YP351"/>
      <c r="YQ351"/>
      <c r="YR351"/>
      <c r="YS351"/>
      <c r="YT351"/>
      <c r="YU351"/>
      <c r="YV351"/>
      <c r="YW351"/>
      <c r="YX351"/>
      <c r="YY351"/>
      <c r="YZ351"/>
      <c r="ZA351"/>
      <c r="ZB351"/>
      <c r="ZC351"/>
      <c r="ZD351"/>
      <c r="ZE351"/>
      <c r="ZF351"/>
      <c r="ZG351"/>
      <c r="ZH351"/>
      <c r="ZI351"/>
      <c r="ZJ351"/>
      <c r="ZK351"/>
      <c r="ZL351"/>
      <c r="ZM351"/>
      <c r="ZN351"/>
      <c r="ZO351"/>
      <c r="ZP351"/>
      <c r="ZQ351"/>
      <c r="ZR351"/>
      <c r="ZS351"/>
      <c r="ZT351"/>
      <c r="ZU351"/>
      <c r="ZV351"/>
      <c r="ZW351"/>
      <c r="ZX351"/>
      <c r="ZY351"/>
      <c r="ZZ351"/>
      <c r="AAA351"/>
      <c r="AAB351"/>
      <c r="AAC351"/>
      <c r="AAD351"/>
      <c r="AAE351"/>
      <c r="AAF351"/>
      <c r="AAG351"/>
      <c r="AAH351"/>
      <c r="AAI351"/>
      <c r="AAJ351"/>
      <c r="AAK351"/>
      <c r="AAL351"/>
      <c r="AAM351"/>
      <c r="AAN351"/>
      <c r="AAO351"/>
      <c r="AAP351"/>
      <c r="AAQ351"/>
      <c r="AAR351"/>
      <c r="AAS351"/>
      <c r="AAT351"/>
      <c r="AAU351"/>
      <c r="AAV351"/>
      <c r="AAW351"/>
      <c r="AAX351"/>
      <c r="AAY351"/>
      <c r="AAZ351"/>
      <c r="ABA351"/>
      <c r="ABB351"/>
      <c r="ABC351"/>
      <c r="ABD351"/>
      <c r="ABE351"/>
      <c r="ABF351"/>
      <c r="ABG351"/>
      <c r="ABH351"/>
      <c r="ABI351"/>
      <c r="ABJ351"/>
      <c r="ABK351"/>
      <c r="ABL351"/>
      <c r="ABM351"/>
      <c r="ABN351"/>
      <c r="ABO351"/>
      <c r="ABP351"/>
      <c r="ABQ351"/>
      <c r="ABR351"/>
      <c r="ABS351"/>
      <c r="ABT351"/>
      <c r="ABU351"/>
      <c r="ABV351"/>
      <c r="ABW351"/>
      <c r="ABX351"/>
      <c r="ABY351"/>
      <c r="ABZ351"/>
      <c r="ACA351"/>
      <c r="ACB351"/>
      <c r="ACC351"/>
      <c r="ACD351"/>
      <c r="ACE351"/>
      <c r="ACF351"/>
      <c r="ACG351"/>
      <c r="ACH351"/>
      <c r="ACI351"/>
      <c r="ACJ351"/>
      <c r="ACK351"/>
      <c r="ACL351"/>
      <c r="ACM351"/>
      <c r="ACN351"/>
      <c r="ACO351"/>
      <c r="ACP351"/>
      <c r="ACQ351"/>
      <c r="ACR351"/>
      <c r="ACS351"/>
      <c r="ACT351"/>
      <c r="ACU351"/>
      <c r="ACV351"/>
      <c r="ACW351"/>
      <c r="ACX351"/>
      <c r="ACY351"/>
      <c r="ACZ351"/>
      <c r="ADA351"/>
      <c r="ADB351"/>
      <c r="ADC351"/>
      <c r="ADD351"/>
      <c r="ADE351"/>
      <c r="ADF351"/>
      <c r="ADG351"/>
      <c r="ADH351"/>
      <c r="ADI351"/>
      <c r="ADJ351"/>
      <c r="ADK351"/>
      <c r="ADL351"/>
      <c r="ADM351"/>
      <c r="ADN351"/>
      <c r="ADO351"/>
      <c r="ADP351"/>
      <c r="ADQ351"/>
      <c r="ADR351"/>
      <c r="ADS351"/>
      <c r="ADT351"/>
      <c r="ADU351"/>
      <c r="ADV351"/>
      <c r="ADW351"/>
      <c r="ADX351"/>
      <c r="ADY351"/>
      <c r="ADZ351"/>
      <c r="AEA351"/>
      <c r="AEB351"/>
      <c r="AEC351"/>
      <c r="AED351"/>
      <c r="AEE351"/>
      <c r="AEF351"/>
      <c r="AEG351"/>
      <c r="AEH351"/>
      <c r="AEI351"/>
      <c r="AEJ351"/>
      <c r="AEK351"/>
      <c r="AEL351"/>
      <c r="AEM351"/>
      <c r="AEN351"/>
      <c r="AEO351"/>
      <c r="AEP351"/>
      <c r="AEQ351"/>
      <c r="AER351"/>
      <c r="AES351"/>
      <c r="AET351"/>
      <c r="AEU351"/>
      <c r="AEV351"/>
      <c r="AEW351"/>
      <c r="AEX351"/>
      <c r="AEY351"/>
      <c r="AEZ351"/>
      <c r="AFA351"/>
      <c r="AFB351"/>
      <c r="AFC351"/>
      <c r="AFD351"/>
      <c r="AFE351"/>
      <c r="AFF351"/>
      <c r="AFG351"/>
      <c r="AFH351"/>
      <c r="AFI351"/>
      <c r="AFJ351"/>
      <c r="AFK351"/>
      <c r="AFL351"/>
      <c r="AFM351"/>
      <c r="AFN351"/>
      <c r="AFO351"/>
      <c r="AFP351"/>
      <c r="AFQ351"/>
      <c r="AFR351"/>
      <c r="AFS351"/>
      <c r="AFT351"/>
      <c r="AFU351"/>
      <c r="AFV351"/>
      <c r="AFW351"/>
      <c r="AFX351"/>
      <c r="AFY351"/>
      <c r="AFZ351"/>
      <c r="AGA351"/>
      <c r="AGB351"/>
      <c r="AGC351"/>
      <c r="AGD351"/>
      <c r="AGE351"/>
      <c r="AGF351"/>
      <c r="AGG351"/>
      <c r="AGH351"/>
      <c r="AGI351"/>
      <c r="AGJ351"/>
      <c r="AGK351"/>
      <c r="AGL351"/>
      <c r="AGM351"/>
      <c r="AGN351"/>
      <c r="AGO351"/>
      <c r="AGP351"/>
      <c r="AGQ351"/>
      <c r="AGR351"/>
      <c r="AGS351"/>
      <c r="AGT351"/>
      <c r="AGU351"/>
      <c r="AGV351"/>
      <c r="AGW351"/>
      <c r="AGX351"/>
      <c r="AGY351"/>
      <c r="AGZ351"/>
      <c r="AHA351"/>
      <c r="AHB351"/>
      <c r="AHC351"/>
      <c r="AHD351"/>
      <c r="AHE351"/>
      <c r="AHF351"/>
      <c r="AHG351"/>
      <c r="AHH351"/>
      <c r="AHI351"/>
      <c r="AHJ351"/>
      <c r="AHK351"/>
      <c r="AHL351"/>
      <c r="AHM351"/>
      <c r="AHN351"/>
      <c r="AHO351"/>
      <c r="AHP351"/>
      <c r="AHQ351"/>
      <c r="AHR351"/>
      <c r="AHS351"/>
      <c r="AHT351"/>
      <c r="AHU351"/>
      <c r="AHV351"/>
      <c r="AHW351"/>
      <c r="AHX351"/>
      <c r="AHY351"/>
      <c r="AHZ351"/>
      <c r="AIA351"/>
      <c r="AIB351"/>
      <c r="AIC351"/>
      <c r="AID351"/>
      <c r="AIE351"/>
      <c r="AIF351"/>
      <c r="AIG351"/>
      <c r="AIH351"/>
      <c r="AII351"/>
      <c r="AIJ351"/>
      <c r="AIK351"/>
      <c r="AIL351"/>
      <c r="AIM351"/>
      <c r="AIN351"/>
      <c r="AIO351"/>
      <c r="AIP351"/>
      <c r="AIQ351"/>
      <c r="AIR351"/>
      <c r="AIS351"/>
      <c r="AIT351"/>
      <c r="AIU351"/>
      <c r="AIV351"/>
      <c r="AIW351"/>
      <c r="AIX351"/>
      <c r="AIY351"/>
      <c r="AIZ351"/>
      <c r="AJA351"/>
      <c r="AJB351"/>
      <c r="AJC351"/>
      <c r="AJD351"/>
      <c r="AJE351"/>
      <c r="AJF351"/>
      <c r="AJG351"/>
      <c r="AJH351"/>
      <c r="AJI351"/>
      <c r="AJJ351"/>
      <c r="AJK351"/>
      <c r="AJL351"/>
      <c r="AJM351"/>
      <c r="AJN351"/>
      <c r="AJO351"/>
      <c r="AJP351"/>
      <c r="AJQ351"/>
      <c r="AJR351"/>
      <c r="AJS351"/>
      <c r="AJT351"/>
      <c r="AJU351"/>
      <c r="AJV351"/>
      <c r="AJW351"/>
      <c r="AJX351"/>
      <c r="AJY351"/>
      <c r="AJZ351"/>
      <c r="AKA351"/>
      <c r="AKB351"/>
      <c r="AKC351"/>
      <c r="AKD351"/>
      <c r="AKE351"/>
      <c r="AKF351"/>
      <c r="AKG351"/>
      <c r="AKH351"/>
      <c r="AKI351"/>
      <c r="AKJ351"/>
      <c r="AKK351"/>
      <c r="AKL351"/>
      <c r="AKM351"/>
      <c r="AKN351"/>
      <c r="AKO351"/>
      <c r="AKP351"/>
      <c r="AKQ351"/>
      <c r="AKR351"/>
      <c r="AKS351"/>
      <c r="AKT351"/>
      <c r="AKU351"/>
      <c r="AKV351"/>
      <c r="AKW351"/>
      <c r="AKX351"/>
      <c r="AKY351"/>
      <c r="AKZ351"/>
      <c r="ALA351"/>
      <c r="ALB351"/>
      <c r="ALC351"/>
      <c r="ALD351"/>
      <c r="ALE351"/>
      <c r="ALF351"/>
      <c r="ALG351"/>
      <c r="ALH351"/>
      <c r="ALI351"/>
      <c r="ALJ351"/>
      <c r="ALK351"/>
      <c r="ALL351"/>
      <c r="ALM351"/>
      <c r="ALN351"/>
      <c r="ALO351"/>
      <c r="ALP351"/>
      <c r="ALQ351"/>
      <c r="ALR351"/>
      <c r="ALS351"/>
      <c r="ALT351"/>
      <c r="ALU351"/>
      <c r="ALV351"/>
      <c r="ALW351"/>
      <c r="ALX351"/>
      <c r="ALY351"/>
      <c r="ALZ351"/>
      <c r="AMA351"/>
      <c r="AMB351"/>
      <c r="AMC351"/>
      <c r="AMD351"/>
      <c r="AME351"/>
      <c r="AMF351"/>
      <c r="AMG351"/>
    </row>
    <row r="352" spans="1:1021" ht="15.75" customHeight="1">
      <c r="A352"/>
      <c r="B352" s="161" t="s">
        <v>798</v>
      </c>
      <c r="C352" s="162"/>
      <c r="D352" s="163" t="s">
        <v>799</v>
      </c>
      <c r="E352" s="57" t="s">
        <v>49</v>
      </c>
      <c r="F352" s="57" t="s">
        <v>700</v>
      </c>
      <c r="G352" s="164" t="s">
        <v>833</v>
      </c>
      <c r="H352" s="165">
        <f t="shared" si="37"/>
        <v>5.3887884267631101</v>
      </c>
      <c r="I352" s="165">
        <v>447</v>
      </c>
      <c r="J352" s="58">
        <v>25</v>
      </c>
      <c r="K352" s="166"/>
      <c r="L352" s="167" t="str">
        <f t="shared" si="38"/>
        <v>-</v>
      </c>
      <c r="M352" s="168">
        <f t="shared" si="39"/>
        <v>0</v>
      </c>
      <c r="N352" s="169" t="s">
        <v>107</v>
      </c>
      <c r="O352" s="180" t="s">
        <v>864</v>
      </c>
      <c r="P352" s="181"/>
      <c r="Q352" s="6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  <c r="MR352"/>
      <c r="MS352"/>
      <c r="MT352"/>
      <c r="MU352"/>
      <c r="MV352"/>
      <c r="MW352"/>
      <c r="MX352"/>
      <c r="MY352"/>
      <c r="MZ352"/>
      <c r="NA352"/>
      <c r="NB352"/>
      <c r="NC352"/>
      <c r="ND352"/>
      <c r="NE352"/>
      <c r="NF352"/>
      <c r="NG352"/>
      <c r="NH352"/>
      <c r="NI352"/>
      <c r="NJ352"/>
      <c r="NK352"/>
      <c r="NL352"/>
      <c r="NM352"/>
      <c r="NN352"/>
      <c r="NO352"/>
      <c r="NP352"/>
      <c r="NQ352"/>
      <c r="NR352"/>
      <c r="NS352"/>
      <c r="NT352"/>
      <c r="NU352"/>
      <c r="NV352"/>
      <c r="NW352"/>
      <c r="NX352"/>
      <c r="NY352"/>
      <c r="NZ352"/>
      <c r="OA352"/>
      <c r="OB352"/>
      <c r="OC352"/>
      <c r="OD352"/>
      <c r="OE352"/>
      <c r="OF352"/>
      <c r="OG352"/>
      <c r="OH352"/>
      <c r="OI352"/>
      <c r="OJ352"/>
      <c r="OK352"/>
      <c r="OL352"/>
      <c r="OM352"/>
      <c r="ON352"/>
      <c r="OO352"/>
      <c r="OP352"/>
      <c r="OQ352"/>
      <c r="OR352"/>
      <c r="OS352"/>
      <c r="OT352"/>
      <c r="OU352"/>
      <c r="OV352"/>
      <c r="OW352"/>
      <c r="OX352"/>
      <c r="OY352"/>
      <c r="OZ352"/>
      <c r="PA352"/>
      <c r="PB352"/>
      <c r="PC352"/>
      <c r="PD352"/>
      <c r="PE352"/>
      <c r="PF352"/>
      <c r="PG352"/>
      <c r="PH352"/>
      <c r="PI352"/>
      <c r="PJ352"/>
      <c r="PK352"/>
      <c r="PL352"/>
      <c r="PM352"/>
      <c r="PN352"/>
      <c r="PO352"/>
      <c r="PP352"/>
      <c r="PQ352"/>
      <c r="PR352"/>
      <c r="PS352"/>
      <c r="PT352"/>
      <c r="PU352"/>
      <c r="PV352"/>
      <c r="PW352"/>
      <c r="PX352"/>
      <c r="PY352"/>
      <c r="PZ352"/>
      <c r="QA352"/>
      <c r="QB352"/>
      <c r="QC352"/>
      <c r="QD352"/>
      <c r="QE352"/>
      <c r="QF352"/>
      <c r="QG352"/>
      <c r="QH352"/>
      <c r="QI352"/>
      <c r="QJ352"/>
      <c r="QK352"/>
      <c r="QL352"/>
      <c r="QM352"/>
      <c r="QN352"/>
      <c r="QO352"/>
      <c r="QP352"/>
      <c r="QQ352"/>
      <c r="QR352"/>
      <c r="QS352"/>
      <c r="QT352"/>
      <c r="QU352"/>
      <c r="QV352"/>
      <c r="QW352"/>
      <c r="QX352"/>
      <c r="QY352"/>
      <c r="QZ352"/>
      <c r="RA352"/>
      <c r="RB352"/>
      <c r="RC352"/>
      <c r="RD352"/>
      <c r="RE352"/>
      <c r="RF352"/>
      <c r="RG352"/>
      <c r="RH352"/>
      <c r="RI352"/>
      <c r="RJ352"/>
      <c r="RK352"/>
      <c r="RL352"/>
      <c r="RM352"/>
      <c r="RN352"/>
      <c r="RO352"/>
      <c r="RP352"/>
      <c r="RQ352"/>
      <c r="RR352"/>
      <c r="RS352"/>
      <c r="RT352"/>
      <c r="RU352"/>
      <c r="RV352"/>
      <c r="RW352"/>
      <c r="RX352"/>
      <c r="RY352"/>
      <c r="RZ352"/>
      <c r="SA352"/>
      <c r="SB352"/>
      <c r="SC352"/>
      <c r="SD352"/>
      <c r="SE352"/>
      <c r="SF352"/>
      <c r="SG352"/>
      <c r="SH352"/>
      <c r="SI352"/>
      <c r="SJ352"/>
      <c r="SK352"/>
      <c r="SL352"/>
      <c r="SM352"/>
      <c r="SN352"/>
      <c r="SO352"/>
      <c r="SP352"/>
      <c r="SQ352"/>
      <c r="SR352"/>
      <c r="SS352"/>
      <c r="ST352"/>
      <c r="SU352"/>
      <c r="SV352"/>
      <c r="SW352"/>
      <c r="SX352"/>
      <c r="SY352"/>
      <c r="SZ352"/>
      <c r="TA352"/>
      <c r="TB352"/>
      <c r="TC352"/>
      <c r="TD352"/>
      <c r="TE352"/>
      <c r="TF352"/>
      <c r="TG352"/>
      <c r="TH352"/>
      <c r="TI352"/>
      <c r="TJ352"/>
      <c r="TK352"/>
      <c r="TL352"/>
      <c r="TM352"/>
      <c r="TN352"/>
      <c r="TO352"/>
      <c r="TP352"/>
      <c r="TQ352"/>
      <c r="TR352"/>
      <c r="TS352"/>
      <c r="TT352"/>
      <c r="TU352"/>
      <c r="TV352"/>
      <c r="TW352"/>
      <c r="TX352"/>
      <c r="TY352"/>
      <c r="TZ352"/>
      <c r="UA352"/>
      <c r="UB352"/>
      <c r="UC352"/>
      <c r="UD352"/>
      <c r="UE352"/>
      <c r="UF352"/>
      <c r="UG352"/>
      <c r="UH352"/>
      <c r="UI352"/>
      <c r="UJ352"/>
      <c r="UK352"/>
      <c r="UL352"/>
      <c r="UM352"/>
      <c r="UN352"/>
      <c r="UO352"/>
      <c r="UP352"/>
      <c r="UQ352"/>
      <c r="UR352"/>
      <c r="US352"/>
      <c r="UT352"/>
      <c r="UU352"/>
      <c r="UV352"/>
      <c r="UW352"/>
      <c r="UX352"/>
      <c r="UY352"/>
      <c r="UZ352"/>
      <c r="VA352"/>
      <c r="VB352"/>
      <c r="VC352"/>
      <c r="VD352"/>
      <c r="VE352"/>
      <c r="VF352"/>
      <c r="VG352"/>
      <c r="VH352"/>
      <c r="VI352"/>
      <c r="VJ352"/>
      <c r="VK352"/>
      <c r="VL352"/>
      <c r="VM352"/>
      <c r="VN352"/>
      <c r="VO352"/>
      <c r="VP352"/>
      <c r="VQ352"/>
      <c r="VR352"/>
      <c r="VS352"/>
      <c r="VT352"/>
      <c r="VU352"/>
      <c r="VV352"/>
      <c r="VW352"/>
      <c r="VX352"/>
      <c r="VY352"/>
      <c r="VZ352"/>
      <c r="WA352"/>
      <c r="WB352"/>
      <c r="WC352"/>
      <c r="WD352"/>
      <c r="WE352"/>
      <c r="WF352"/>
      <c r="WG352"/>
      <c r="WH352"/>
      <c r="WI352"/>
      <c r="WJ352"/>
      <c r="WK352"/>
      <c r="WL352"/>
      <c r="WM352"/>
      <c r="WN352"/>
      <c r="WO352"/>
      <c r="WP352"/>
      <c r="WQ352"/>
      <c r="WR352"/>
      <c r="WS352"/>
      <c r="WT352"/>
      <c r="WU352"/>
      <c r="WV352"/>
      <c r="WW352"/>
      <c r="WX352"/>
      <c r="WY352"/>
      <c r="WZ352"/>
      <c r="XA352"/>
      <c r="XB352"/>
      <c r="XC352"/>
      <c r="XD352"/>
      <c r="XE352"/>
      <c r="XF352"/>
      <c r="XG352"/>
      <c r="XH352"/>
      <c r="XI352"/>
      <c r="XJ352"/>
      <c r="XK352"/>
      <c r="XL352"/>
      <c r="XM352"/>
      <c r="XN352"/>
      <c r="XO352"/>
      <c r="XP352"/>
      <c r="XQ352"/>
      <c r="XR352"/>
      <c r="XS352"/>
      <c r="XT352"/>
      <c r="XU352"/>
      <c r="XV352"/>
      <c r="XW352"/>
      <c r="XX352"/>
      <c r="XY352"/>
      <c r="XZ352"/>
      <c r="YA352"/>
      <c r="YB352"/>
      <c r="YC352"/>
      <c r="YD352"/>
      <c r="YE352"/>
      <c r="YF352"/>
      <c r="YG352"/>
      <c r="YH352"/>
      <c r="YI352"/>
      <c r="YJ352"/>
      <c r="YK352"/>
      <c r="YL352"/>
      <c r="YM352"/>
      <c r="YN352"/>
      <c r="YO352"/>
      <c r="YP352"/>
      <c r="YQ352"/>
      <c r="YR352"/>
      <c r="YS352"/>
      <c r="YT352"/>
      <c r="YU352"/>
      <c r="YV352"/>
      <c r="YW352"/>
      <c r="YX352"/>
      <c r="YY352"/>
      <c r="YZ352"/>
      <c r="ZA352"/>
      <c r="ZB352"/>
      <c r="ZC352"/>
      <c r="ZD352"/>
      <c r="ZE352"/>
      <c r="ZF352"/>
      <c r="ZG352"/>
      <c r="ZH352"/>
      <c r="ZI352"/>
      <c r="ZJ352"/>
      <c r="ZK352"/>
      <c r="ZL352"/>
      <c r="ZM352"/>
      <c r="ZN352"/>
      <c r="ZO352"/>
      <c r="ZP352"/>
      <c r="ZQ352"/>
      <c r="ZR352"/>
      <c r="ZS352"/>
      <c r="ZT352"/>
      <c r="ZU352"/>
      <c r="ZV352"/>
      <c r="ZW352"/>
      <c r="ZX352"/>
      <c r="ZY352"/>
      <c r="ZZ352"/>
      <c r="AAA352"/>
      <c r="AAB352"/>
      <c r="AAC352"/>
      <c r="AAD352"/>
      <c r="AAE352"/>
      <c r="AAF352"/>
      <c r="AAG352"/>
      <c r="AAH352"/>
      <c r="AAI352"/>
      <c r="AAJ352"/>
      <c r="AAK352"/>
      <c r="AAL352"/>
      <c r="AAM352"/>
      <c r="AAN352"/>
      <c r="AAO352"/>
      <c r="AAP352"/>
      <c r="AAQ352"/>
      <c r="AAR352"/>
      <c r="AAS352"/>
      <c r="AAT352"/>
      <c r="AAU352"/>
      <c r="AAV352"/>
      <c r="AAW352"/>
      <c r="AAX352"/>
      <c r="AAY352"/>
      <c r="AAZ352"/>
      <c r="ABA352"/>
      <c r="ABB352"/>
      <c r="ABC352"/>
      <c r="ABD352"/>
      <c r="ABE352"/>
      <c r="ABF352"/>
      <c r="ABG352"/>
      <c r="ABH352"/>
      <c r="ABI352"/>
      <c r="ABJ352"/>
      <c r="ABK352"/>
      <c r="ABL352"/>
      <c r="ABM352"/>
      <c r="ABN352"/>
      <c r="ABO352"/>
      <c r="ABP352"/>
      <c r="ABQ352"/>
      <c r="ABR352"/>
      <c r="ABS352"/>
      <c r="ABT352"/>
      <c r="ABU352"/>
      <c r="ABV352"/>
      <c r="ABW352"/>
      <c r="ABX352"/>
      <c r="ABY352"/>
      <c r="ABZ352"/>
      <c r="ACA352"/>
      <c r="ACB352"/>
      <c r="ACC352"/>
      <c r="ACD352"/>
      <c r="ACE352"/>
      <c r="ACF352"/>
      <c r="ACG352"/>
      <c r="ACH352"/>
      <c r="ACI352"/>
      <c r="ACJ352"/>
      <c r="ACK352"/>
      <c r="ACL352"/>
      <c r="ACM352"/>
      <c r="ACN352"/>
      <c r="ACO352"/>
      <c r="ACP352"/>
      <c r="ACQ352"/>
      <c r="ACR352"/>
      <c r="ACS352"/>
      <c r="ACT352"/>
      <c r="ACU352"/>
      <c r="ACV352"/>
      <c r="ACW352"/>
      <c r="ACX352"/>
      <c r="ACY352"/>
      <c r="ACZ352"/>
      <c r="ADA352"/>
      <c r="ADB352"/>
      <c r="ADC352"/>
      <c r="ADD352"/>
      <c r="ADE352"/>
      <c r="ADF352"/>
      <c r="ADG352"/>
      <c r="ADH352"/>
      <c r="ADI352"/>
      <c r="ADJ352"/>
      <c r="ADK352"/>
      <c r="ADL352"/>
      <c r="ADM352"/>
      <c r="ADN352"/>
      <c r="ADO352"/>
      <c r="ADP352"/>
      <c r="ADQ352"/>
      <c r="ADR352"/>
      <c r="ADS352"/>
      <c r="ADT352"/>
      <c r="ADU352"/>
      <c r="ADV352"/>
      <c r="ADW352"/>
      <c r="ADX352"/>
      <c r="ADY352"/>
      <c r="ADZ352"/>
      <c r="AEA352"/>
      <c r="AEB352"/>
      <c r="AEC352"/>
      <c r="AED352"/>
      <c r="AEE352"/>
      <c r="AEF352"/>
      <c r="AEG352"/>
      <c r="AEH352"/>
      <c r="AEI352"/>
      <c r="AEJ352"/>
      <c r="AEK352"/>
      <c r="AEL352"/>
      <c r="AEM352"/>
      <c r="AEN352"/>
      <c r="AEO352"/>
      <c r="AEP352"/>
      <c r="AEQ352"/>
      <c r="AER352"/>
      <c r="AES352"/>
      <c r="AET352"/>
      <c r="AEU352"/>
      <c r="AEV352"/>
      <c r="AEW352"/>
      <c r="AEX352"/>
      <c r="AEY352"/>
      <c r="AEZ352"/>
      <c r="AFA352"/>
      <c r="AFB352"/>
      <c r="AFC352"/>
      <c r="AFD352"/>
      <c r="AFE352"/>
      <c r="AFF352"/>
      <c r="AFG352"/>
      <c r="AFH352"/>
      <c r="AFI352"/>
      <c r="AFJ352"/>
      <c r="AFK352"/>
      <c r="AFL352"/>
      <c r="AFM352"/>
      <c r="AFN352"/>
      <c r="AFO352"/>
      <c r="AFP352"/>
      <c r="AFQ352"/>
      <c r="AFR352"/>
      <c r="AFS352"/>
      <c r="AFT352"/>
      <c r="AFU352"/>
      <c r="AFV352"/>
      <c r="AFW352"/>
      <c r="AFX352"/>
      <c r="AFY352"/>
      <c r="AFZ352"/>
      <c r="AGA352"/>
      <c r="AGB352"/>
      <c r="AGC352"/>
      <c r="AGD352"/>
      <c r="AGE352"/>
      <c r="AGF352"/>
      <c r="AGG352"/>
      <c r="AGH352"/>
      <c r="AGI352"/>
      <c r="AGJ352"/>
      <c r="AGK352"/>
      <c r="AGL352"/>
      <c r="AGM352"/>
      <c r="AGN352"/>
      <c r="AGO352"/>
      <c r="AGP352"/>
      <c r="AGQ352"/>
      <c r="AGR352"/>
      <c r="AGS352"/>
      <c r="AGT352"/>
      <c r="AGU352"/>
      <c r="AGV352"/>
      <c r="AGW352"/>
      <c r="AGX352"/>
      <c r="AGY352"/>
      <c r="AGZ352"/>
      <c r="AHA352"/>
      <c r="AHB352"/>
      <c r="AHC352"/>
      <c r="AHD352"/>
      <c r="AHE352"/>
      <c r="AHF352"/>
      <c r="AHG352"/>
      <c r="AHH352"/>
      <c r="AHI352"/>
      <c r="AHJ352"/>
      <c r="AHK352"/>
      <c r="AHL352"/>
      <c r="AHM352"/>
      <c r="AHN352"/>
      <c r="AHO352"/>
      <c r="AHP352"/>
      <c r="AHQ352"/>
      <c r="AHR352"/>
      <c r="AHS352"/>
      <c r="AHT352"/>
      <c r="AHU352"/>
      <c r="AHV352"/>
      <c r="AHW352"/>
      <c r="AHX352"/>
      <c r="AHY352"/>
      <c r="AHZ352"/>
      <c r="AIA352"/>
      <c r="AIB352"/>
      <c r="AIC352"/>
      <c r="AID352"/>
      <c r="AIE352"/>
      <c r="AIF352"/>
      <c r="AIG352"/>
      <c r="AIH352"/>
      <c r="AII352"/>
      <c r="AIJ352"/>
      <c r="AIK352"/>
      <c r="AIL352"/>
      <c r="AIM352"/>
      <c r="AIN352"/>
      <c r="AIO352"/>
      <c r="AIP352"/>
      <c r="AIQ352"/>
      <c r="AIR352"/>
      <c r="AIS352"/>
      <c r="AIT352"/>
      <c r="AIU352"/>
      <c r="AIV352"/>
      <c r="AIW352"/>
      <c r="AIX352"/>
      <c r="AIY352"/>
      <c r="AIZ352"/>
      <c r="AJA352"/>
      <c r="AJB352"/>
      <c r="AJC352"/>
      <c r="AJD352"/>
      <c r="AJE352"/>
      <c r="AJF352"/>
      <c r="AJG352"/>
      <c r="AJH352"/>
      <c r="AJI352"/>
      <c r="AJJ352"/>
      <c r="AJK352"/>
      <c r="AJL352"/>
      <c r="AJM352"/>
      <c r="AJN352"/>
      <c r="AJO352"/>
      <c r="AJP352"/>
      <c r="AJQ352"/>
      <c r="AJR352"/>
      <c r="AJS352"/>
      <c r="AJT352"/>
      <c r="AJU352"/>
      <c r="AJV352"/>
      <c r="AJW352"/>
      <c r="AJX352"/>
      <c r="AJY352"/>
      <c r="AJZ352"/>
      <c r="AKA352"/>
      <c r="AKB352"/>
      <c r="AKC352"/>
      <c r="AKD352"/>
      <c r="AKE352"/>
      <c r="AKF352"/>
      <c r="AKG352"/>
      <c r="AKH352"/>
      <c r="AKI352"/>
      <c r="AKJ352"/>
      <c r="AKK352"/>
      <c r="AKL352"/>
      <c r="AKM352"/>
      <c r="AKN352"/>
      <c r="AKO352"/>
      <c r="AKP352"/>
      <c r="AKQ352"/>
      <c r="AKR352"/>
      <c r="AKS352"/>
      <c r="AKT352"/>
      <c r="AKU352"/>
      <c r="AKV352"/>
      <c r="AKW352"/>
      <c r="AKX352"/>
      <c r="AKY352"/>
      <c r="AKZ352"/>
      <c r="ALA352"/>
      <c r="ALB352"/>
      <c r="ALC352"/>
      <c r="ALD352"/>
      <c r="ALE352"/>
      <c r="ALF352"/>
      <c r="ALG352"/>
      <c r="ALH352"/>
      <c r="ALI352"/>
      <c r="ALJ352"/>
      <c r="ALK352"/>
      <c r="ALL352"/>
      <c r="ALM352"/>
      <c r="ALN352"/>
      <c r="ALO352"/>
      <c r="ALP352"/>
      <c r="ALQ352"/>
      <c r="ALR352"/>
      <c r="ALS352"/>
      <c r="ALT352"/>
      <c r="ALU352"/>
      <c r="ALV352"/>
      <c r="ALW352"/>
      <c r="ALX352"/>
      <c r="ALY352"/>
      <c r="ALZ352"/>
      <c r="AMA352"/>
      <c r="AMB352"/>
      <c r="AMC352"/>
      <c r="AMD352"/>
      <c r="AME352"/>
      <c r="AMF352"/>
      <c r="AMG352"/>
    </row>
    <row r="353" spans="1:1021" ht="15.75" customHeight="1">
      <c r="A353"/>
      <c r="B353" s="161" t="s">
        <v>819</v>
      </c>
      <c r="C353" s="162" t="s">
        <v>41</v>
      </c>
      <c r="D353" s="163" t="s">
        <v>840</v>
      </c>
      <c r="E353" s="57" t="s">
        <v>49</v>
      </c>
      <c r="F353" s="57" t="s">
        <v>700</v>
      </c>
      <c r="G353" s="164" t="s">
        <v>833</v>
      </c>
      <c r="H353" s="165">
        <f t="shared" si="37"/>
        <v>5.3887884267631101</v>
      </c>
      <c r="I353" s="165">
        <v>447</v>
      </c>
      <c r="J353" s="58">
        <v>25</v>
      </c>
      <c r="K353" s="166"/>
      <c r="L353" s="167" t="str">
        <f t="shared" si="38"/>
        <v>-</v>
      </c>
      <c r="M353" s="168">
        <f t="shared" si="39"/>
        <v>0</v>
      </c>
      <c r="N353" s="169" t="s">
        <v>841</v>
      </c>
      <c r="O353" s="180" t="s">
        <v>864</v>
      </c>
      <c r="P353" s="181"/>
      <c r="Q353" s="6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  <c r="MS353"/>
      <c r="MT353"/>
      <c r="MU353"/>
      <c r="MV353"/>
      <c r="MW353"/>
      <c r="MX353"/>
      <c r="MY353"/>
      <c r="MZ353"/>
      <c r="NA353"/>
      <c r="NB353"/>
      <c r="NC353"/>
      <c r="ND353"/>
      <c r="NE353"/>
      <c r="NF353"/>
      <c r="NG353"/>
      <c r="NH353"/>
      <c r="NI353"/>
      <c r="NJ353"/>
      <c r="NK353"/>
      <c r="NL353"/>
      <c r="NM353"/>
      <c r="NN353"/>
      <c r="NO353"/>
      <c r="NP353"/>
      <c r="NQ353"/>
      <c r="NR353"/>
      <c r="NS353"/>
      <c r="NT353"/>
      <c r="NU353"/>
      <c r="NV353"/>
      <c r="NW353"/>
      <c r="NX353"/>
      <c r="NY353"/>
      <c r="NZ353"/>
      <c r="OA353"/>
      <c r="OB353"/>
      <c r="OC353"/>
      <c r="OD353"/>
      <c r="OE353"/>
      <c r="OF353"/>
      <c r="OG353"/>
      <c r="OH353"/>
      <c r="OI353"/>
      <c r="OJ353"/>
      <c r="OK353"/>
      <c r="OL353"/>
      <c r="OM353"/>
      <c r="ON353"/>
      <c r="OO353"/>
      <c r="OP353"/>
      <c r="OQ353"/>
      <c r="OR353"/>
      <c r="OS353"/>
      <c r="OT353"/>
      <c r="OU353"/>
      <c r="OV353"/>
      <c r="OW353"/>
      <c r="OX353"/>
      <c r="OY353"/>
      <c r="OZ353"/>
      <c r="PA353"/>
      <c r="PB353"/>
      <c r="PC353"/>
      <c r="PD353"/>
      <c r="PE353"/>
      <c r="PF353"/>
      <c r="PG353"/>
      <c r="PH353"/>
      <c r="PI353"/>
      <c r="PJ353"/>
      <c r="PK353"/>
      <c r="PL353"/>
      <c r="PM353"/>
      <c r="PN353"/>
      <c r="PO353"/>
      <c r="PP353"/>
      <c r="PQ353"/>
      <c r="PR353"/>
      <c r="PS353"/>
      <c r="PT353"/>
      <c r="PU353"/>
      <c r="PV353"/>
      <c r="PW353"/>
      <c r="PX353"/>
      <c r="PY353"/>
      <c r="PZ353"/>
      <c r="QA353"/>
      <c r="QB353"/>
      <c r="QC353"/>
      <c r="QD353"/>
      <c r="QE353"/>
      <c r="QF353"/>
      <c r="QG353"/>
      <c r="QH353"/>
      <c r="QI353"/>
      <c r="QJ353"/>
      <c r="QK353"/>
      <c r="QL353"/>
      <c r="QM353"/>
      <c r="QN353"/>
      <c r="QO353"/>
      <c r="QP353"/>
      <c r="QQ353"/>
      <c r="QR353"/>
      <c r="QS353"/>
      <c r="QT353"/>
      <c r="QU353"/>
      <c r="QV353"/>
      <c r="QW353"/>
      <c r="QX353"/>
      <c r="QY353"/>
      <c r="QZ353"/>
      <c r="RA353"/>
      <c r="RB353"/>
      <c r="RC353"/>
      <c r="RD353"/>
      <c r="RE353"/>
      <c r="RF353"/>
      <c r="RG353"/>
      <c r="RH353"/>
      <c r="RI353"/>
      <c r="RJ353"/>
      <c r="RK353"/>
      <c r="RL353"/>
      <c r="RM353"/>
      <c r="RN353"/>
      <c r="RO353"/>
      <c r="RP353"/>
      <c r="RQ353"/>
      <c r="RR353"/>
      <c r="RS353"/>
      <c r="RT353"/>
      <c r="RU353"/>
      <c r="RV353"/>
      <c r="RW353"/>
      <c r="RX353"/>
      <c r="RY353"/>
      <c r="RZ353"/>
      <c r="SA353"/>
      <c r="SB353"/>
      <c r="SC353"/>
      <c r="SD353"/>
      <c r="SE353"/>
      <c r="SF353"/>
      <c r="SG353"/>
      <c r="SH353"/>
      <c r="SI353"/>
      <c r="SJ353"/>
      <c r="SK353"/>
      <c r="SL353"/>
      <c r="SM353"/>
      <c r="SN353"/>
      <c r="SO353"/>
      <c r="SP353"/>
      <c r="SQ353"/>
      <c r="SR353"/>
      <c r="SS353"/>
      <c r="ST353"/>
      <c r="SU353"/>
      <c r="SV353"/>
      <c r="SW353"/>
      <c r="SX353"/>
      <c r="SY353"/>
      <c r="SZ353"/>
      <c r="TA353"/>
      <c r="TB353"/>
      <c r="TC353"/>
      <c r="TD353"/>
      <c r="TE353"/>
      <c r="TF353"/>
      <c r="TG353"/>
      <c r="TH353"/>
      <c r="TI353"/>
      <c r="TJ353"/>
      <c r="TK353"/>
      <c r="TL353"/>
      <c r="TM353"/>
      <c r="TN353"/>
      <c r="TO353"/>
      <c r="TP353"/>
      <c r="TQ353"/>
      <c r="TR353"/>
      <c r="TS353"/>
      <c r="TT353"/>
      <c r="TU353"/>
      <c r="TV353"/>
      <c r="TW353"/>
      <c r="TX353"/>
      <c r="TY353"/>
      <c r="TZ353"/>
      <c r="UA353"/>
      <c r="UB353"/>
      <c r="UC353"/>
      <c r="UD353"/>
      <c r="UE353"/>
      <c r="UF353"/>
      <c r="UG353"/>
      <c r="UH353"/>
      <c r="UI353"/>
      <c r="UJ353"/>
      <c r="UK353"/>
      <c r="UL353"/>
      <c r="UM353"/>
      <c r="UN353"/>
      <c r="UO353"/>
      <c r="UP353"/>
      <c r="UQ353"/>
      <c r="UR353"/>
      <c r="US353"/>
      <c r="UT353"/>
      <c r="UU353"/>
      <c r="UV353"/>
      <c r="UW353"/>
      <c r="UX353"/>
      <c r="UY353"/>
      <c r="UZ353"/>
      <c r="VA353"/>
      <c r="VB353"/>
      <c r="VC353"/>
      <c r="VD353"/>
      <c r="VE353"/>
      <c r="VF353"/>
      <c r="VG353"/>
      <c r="VH353"/>
      <c r="VI353"/>
      <c r="VJ353"/>
      <c r="VK353"/>
      <c r="VL353"/>
      <c r="VM353"/>
      <c r="VN353"/>
      <c r="VO353"/>
      <c r="VP353"/>
      <c r="VQ353"/>
      <c r="VR353"/>
      <c r="VS353"/>
      <c r="VT353"/>
      <c r="VU353"/>
      <c r="VV353"/>
      <c r="VW353"/>
      <c r="VX353"/>
      <c r="VY353"/>
      <c r="VZ353"/>
      <c r="WA353"/>
      <c r="WB353"/>
      <c r="WC353"/>
      <c r="WD353"/>
      <c r="WE353"/>
      <c r="WF353"/>
      <c r="WG353"/>
      <c r="WH353"/>
      <c r="WI353"/>
      <c r="WJ353"/>
      <c r="WK353"/>
      <c r="WL353"/>
      <c r="WM353"/>
      <c r="WN353"/>
      <c r="WO353"/>
      <c r="WP353"/>
      <c r="WQ353"/>
      <c r="WR353"/>
      <c r="WS353"/>
      <c r="WT353"/>
      <c r="WU353"/>
      <c r="WV353"/>
      <c r="WW353"/>
      <c r="WX353"/>
      <c r="WY353"/>
      <c r="WZ353"/>
      <c r="XA353"/>
      <c r="XB353"/>
      <c r="XC353"/>
      <c r="XD353"/>
      <c r="XE353"/>
      <c r="XF353"/>
      <c r="XG353"/>
      <c r="XH353"/>
      <c r="XI353"/>
      <c r="XJ353"/>
      <c r="XK353"/>
      <c r="XL353"/>
      <c r="XM353"/>
      <c r="XN353"/>
      <c r="XO353"/>
      <c r="XP353"/>
      <c r="XQ353"/>
      <c r="XR353"/>
      <c r="XS353"/>
      <c r="XT353"/>
      <c r="XU353"/>
      <c r="XV353"/>
      <c r="XW353"/>
      <c r="XX353"/>
      <c r="XY353"/>
      <c r="XZ353"/>
      <c r="YA353"/>
      <c r="YB353"/>
      <c r="YC353"/>
      <c r="YD353"/>
      <c r="YE353"/>
      <c r="YF353"/>
      <c r="YG353"/>
      <c r="YH353"/>
      <c r="YI353"/>
      <c r="YJ353"/>
      <c r="YK353"/>
      <c r="YL353"/>
      <c r="YM353"/>
      <c r="YN353"/>
      <c r="YO353"/>
      <c r="YP353"/>
      <c r="YQ353"/>
      <c r="YR353"/>
      <c r="YS353"/>
      <c r="YT353"/>
      <c r="YU353"/>
      <c r="YV353"/>
      <c r="YW353"/>
      <c r="YX353"/>
      <c r="YY353"/>
      <c r="YZ353"/>
      <c r="ZA353"/>
      <c r="ZB353"/>
      <c r="ZC353"/>
      <c r="ZD353"/>
      <c r="ZE353"/>
      <c r="ZF353"/>
      <c r="ZG353"/>
      <c r="ZH353"/>
      <c r="ZI353"/>
      <c r="ZJ353"/>
      <c r="ZK353"/>
      <c r="ZL353"/>
      <c r="ZM353"/>
      <c r="ZN353"/>
      <c r="ZO353"/>
      <c r="ZP353"/>
      <c r="ZQ353"/>
      <c r="ZR353"/>
      <c r="ZS353"/>
      <c r="ZT353"/>
      <c r="ZU353"/>
      <c r="ZV353"/>
      <c r="ZW353"/>
      <c r="ZX353"/>
      <c r="ZY353"/>
      <c r="ZZ353"/>
      <c r="AAA353"/>
      <c r="AAB353"/>
      <c r="AAC353"/>
      <c r="AAD353"/>
      <c r="AAE353"/>
      <c r="AAF353"/>
      <c r="AAG353"/>
      <c r="AAH353"/>
      <c r="AAI353"/>
      <c r="AAJ353"/>
      <c r="AAK353"/>
      <c r="AAL353"/>
      <c r="AAM353"/>
      <c r="AAN353"/>
      <c r="AAO353"/>
      <c r="AAP353"/>
      <c r="AAQ353"/>
      <c r="AAR353"/>
      <c r="AAS353"/>
      <c r="AAT353"/>
      <c r="AAU353"/>
      <c r="AAV353"/>
      <c r="AAW353"/>
      <c r="AAX353"/>
      <c r="AAY353"/>
      <c r="AAZ353"/>
      <c r="ABA353"/>
      <c r="ABB353"/>
      <c r="ABC353"/>
      <c r="ABD353"/>
      <c r="ABE353"/>
      <c r="ABF353"/>
      <c r="ABG353"/>
      <c r="ABH353"/>
      <c r="ABI353"/>
      <c r="ABJ353"/>
      <c r="ABK353"/>
      <c r="ABL353"/>
      <c r="ABM353"/>
      <c r="ABN353"/>
      <c r="ABO353"/>
      <c r="ABP353"/>
      <c r="ABQ353"/>
      <c r="ABR353"/>
      <c r="ABS353"/>
      <c r="ABT353"/>
      <c r="ABU353"/>
      <c r="ABV353"/>
      <c r="ABW353"/>
      <c r="ABX353"/>
      <c r="ABY353"/>
      <c r="ABZ353"/>
      <c r="ACA353"/>
      <c r="ACB353"/>
      <c r="ACC353"/>
      <c r="ACD353"/>
      <c r="ACE353"/>
      <c r="ACF353"/>
      <c r="ACG353"/>
      <c r="ACH353"/>
      <c r="ACI353"/>
      <c r="ACJ353"/>
      <c r="ACK353"/>
      <c r="ACL353"/>
      <c r="ACM353"/>
      <c r="ACN353"/>
      <c r="ACO353"/>
      <c r="ACP353"/>
      <c r="ACQ353"/>
      <c r="ACR353"/>
      <c r="ACS353"/>
      <c r="ACT353"/>
      <c r="ACU353"/>
      <c r="ACV353"/>
      <c r="ACW353"/>
      <c r="ACX353"/>
      <c r="ACY353"/>
      <c r="ACZ353"/>
      <c r="ADA353"/>
      <c r="ADB353"/>
      <c r="ADC353"/>
      <c r="ADD353"/>
      <c r="ADE353"/>
      <c r="ADF353"/>
      <c r="ADG353"/>
      <c r="ADH353"/>
      <c r="ADI353"/>
      <c r="ADJ353"/>
      <c r="ADK353"/>
      <c r="ADL353"/>
      <c r="ADM353"/>
      <c r="ADN353"/>
      <c r="ADO353"/>
      <c r="ADP353"/>
      <c r="ADQ353"/>
      <c r="ADR353"/>
      <c r="ADS353"/>
      <c r="ADT353"/>
      <c r="ADU353"/>
      <c r="ADV353"/>
      <c r="ADW353"/>
      <c r="ADX353"/>
      <c r="ADY353"/>
      <c r="ADZ353"/>
      <c r="AEA353"/>
      <c r="AEB353"/>
      <c r="AEC353"/>
      <c r="AED353"/>
      <c r="AEE353"/>
      <c r="AEF353"/>
      <c r="AEG353"/>
      <c r="AEH353"/>
      <c r="AEI353"/>
      <c r="AEJ353"/>
      <c r="AEK353"/>
      <c r="AEL353"/>
      <c r="AEM353"/>
      <c r="AEN353"/>
      <c r="AEO353"/>
      <c r="AEP353"/>
      <c r="AEQ353"/>
      <c r="AER353"/>
      <c r="AES353"/>
      <c r="AET353"/>
      <c r="AEU353"/>
      <c r="AEV353"/>
      <c r="AEW353"/>
      <c r="AEX353"/>
      <c r="AEY353"/>
      <c r="AEZ353"/>
      <c r="AFA353"/>
      <c r="AFB353"/>
      <c r="AFC353"/>
      <c r="AFD353"/>
      <c r="AFE353"/>
      <c r="AFF353"/>
      <c r="AFG353"/>
      <c r="AFH353"/>
      <c r="AFI353"/>
      <c r="AFJ353"/>
      <c r="AFK353"/>
      <c r="AFL353"/>
      <c r="AFM353"/>
      <c r="AFN353"/>
      <c r="AFO353"/>
      <c r="AFP353"/>
      <c r="AFQ353"/>
      <c r="AFR353"/>
      <c r="AFS353"/>
      <c r="AFT353"/>
      <c r="AFU353"/>
      <c r="AFV353"/>
      <c r="AFW353"/>
      <c r="AFX353"/>
      <c r="AFY353"/>
      <c r="AFZ353"/>
      <c r="AGA353"/>
      <c r="AGB353"/>
      <c r="AGC353"/>
      <c r="AGD353"/>
      <c r="AGE353"/>
      <c r="AGF353"/>
      <c r="AGG353"/>
      <c r="AGH353"/>
      <c r="AGI353"/>
      <c r="AGJ353"/>
      <c r="AGK353"/>
      <c r="AGL353"/>
      <c r="AGM353"/>
      <c r="AGN353"/>
      <c r="AGO353"/>
      <c r="AGP353"/>
      <c r="AGQ353"/>
      <c r="AGR353"/>
      <c r="AGS353"/>
      <c r="AGT353"/>
      <c r="AGU353"/>
      <c r="AGV353"/>
      <c r="AGW353"/>
      <c r="AGX353"/>
      <c r="AGY353"/>
      <c r="AGZ353"/>
      <c r="AHA353"/>
      <c r="AHB353"/>
      <c r="AHC353"/>
      <c r="AHD353"/>
      <c r="AHE353"/>
      <c r="AHF353"/>
      <c r="AHG353"/>
      <c r="AHH353"/>
      <c r="AHI353"/>
      <c r="AHJ353"/>
      <c r="AHK353"/>
      <c r="AHL353"/>
      <c r="AHM353"/>
      <c r="AHN353"/>
      <c r="AHO353"/>
      <c r="AHP353"/>
      <c r="AHQ353"/>
      <c r="AHR353"/>
      <c r="AHS353"/>
      <c r="AHT353"/>
      <c r="AHU353"/>
      <c r="AHV353"/>
      <c r="AHW353"/>
      <c r="AHX353"/>
      <c r="AHY353"/>
      <c r="AHZ353"/>
      <c r="AIA353"/>
      <c r="AIB353"/>
      <c r="AIC353"/>
      <c r="AID353"/>
      <c r="AIE353"/>
      <c r="AIF353"/>
      <c r="AIG353"/>
      <c r="AIH353"/>
      <c r="AII353"/>
      <c r="AIJ353"/>
      <c r="AIK353"/>
      <c r="AIL353"/>
      <c r="AIM353"/>
      <c r="AIN353"/>
      <c r="AIO353"/>
      <c r="AIP353"/>
      <c r="AIQ353"/>
      <c r="AIR353"/>
      <c r="AIS353"/>
      <c r="AIT353"/>
      <c r="AIU353"/>
      <c r="AIV353"/>
      <c r="AIW353"/>
      <c r="AIX353"/>
      <c r="AIY353"/>
      <c r="AIZ353"/>
      <c r="AJA353"/>
      <c r="AJB353"/>
      <c r="AJC353"/>
      <c r="AJD353"/>
      <c r="AJE353"/>
      <c r="AJF353"/>
      <c r="AJG353"/>
      <c r="AJH353"/>
      <c r="AJI353"/>
      <c r="AJJ353"/>
      <c r="AJK353"/>
      <c r="AJL353"/>
      <c r="AJM353"/>
      <c r="AJN353"/>
      <c r="AJO353"/>
      <c r="AJP353"/>
      <c r="AJQ353"/>
      <c r="AJR353"/>
      <c r="AJS353"/>
      <c r="AJT353"/>
      <c r="AJU353"/>
      <c r="AJV353"/>
      <c r="AJW353"/>
      <c r="AJX353"/>
      <c r="AJY353"/>
      <c r="AJZ353"/>
      <c r="AKA353"/>
      <c r="AKB353"/>
      <c r="AKC353"/>
      <c r="AKD353"/>
      <c r="AKE353"/>
      <c r="AKF353"/>
      <c r="AKG353"/>
      <c r="AKH353"/>
      <c r="AKI353"/>
      <c r="AKJ353"/>
      <c r="AKK353"/>
      <c r="AKL353"/>
      <c r="AKM353"/>
      <c r="AKN353"/>
      <c r="AKO353"/>
      <c r="AKP353"/>
      <c r="AKQ353"/>
      <c r="AKR353"/>
      <c r="AKS353"/>
      <c r="AKT353"/>
      <c r="AKU353"/>
      <c r="AKV353"/>
      <c r="AKW353"/>
      <c r="AKX353"/>
      <c r="AKY353"/>
      <c r="AKZ353"/>
      <c r="ALA353"/>
      <c r="ALB353"/>
      <c r="ALC353"/>
      <c r="ALD353"/>
      <c r="ALE353"/>
      <c r="ALF353"/>
      <c r="ALG353"/>
      <c r="ALH353"/>
      <c r="ALI353"/>
      <c r="ALJ353"/>
      <c r="ALK353"/>
      <c r="ALL353"/>
      <c r="ALM353"/>
      <c r="ALN353"/>
      <c r="ALO353"/>
      <c r="ALP353"/>
      <c r="ALQ353"/>
      <c r="ALR353"/>
      <c r="ALS353"/>
      <c r="ALT353"/>
      <c r="ALU353"/>
      <c r="ALV353"/>
      <c r="ALW353"/>
      <c r="ALX353"/>
      <c r="ALY353"/>
      <c r="ALZ353"/>
      <c r="AMA353"/>
      <c r="AMB353"/>
      <c r="AMC353"/>
      <c r="AMD353"/>
      <c r="AME353"/>
      <c r="AMF353"/>
      <c r="AMG353"/>
    </row>
    <row r="354" spans="1:1021" ht="15.75" customHeight="1">
      <c r="A354"/>
      <c r="B354" s="161" t="s">
        <v>821</v>
      </c>
      <c r="C354" s="162" t="s">
        <v>41</v>
      </c>
      <c r="D354" s="163" t="s">
        <v>842</v>
      </c>
      <c r="E354" s="57" t="s">
        <v>49</v>
      </c>
      <c r="F354" s="57" t="s">
        <v>700</v>
      </c>
      <c r="G354" s="164" t="s">
        <v>833</v>
      </c>
      <c r="H354" s="165">
        <f t="shared" si="37"/>
        <v>5.3887884267631101</v>
      </c>
      <c r="I354" s="165">
        <v>447</v>
      </c>
      <c r="J354" s="58">
        <v>25</v>
      </c>
      <c r="K354" s="166"/>
      <c r="L354" s="167" t="str">
        <f t="shared" si="38"/>
        <v>-</v>
      </c>
      <c r="M354" s="168">
        <f t="shared" si="39"/>
        <v>0</v>
      </c>
      <c r="N354" s="169" t="s">
        <v>244</v>
      </c>
      <c r="O354" s="180" t="s">
        <v>864</v>
      </c>
      <c r="P354" s="181"/>
      <c r="Q354" s="6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  <c r="MT354"/>
      <c r="MU354"/>
      <c r="MV354"/>
      <c r="MW354"/>
      <c r="MX354"/>
      <c r="MY354"/>
      <c r="MZ354"/>
      <c r="NA354"/>
      <c r="NB354"/>
      <c r="NC354"/>
      <c r="ND354"/>
      <c r="NE354"/>
      <c r="NF354"/>
      <c r="NG354"/>
      <c r="NH354"/>
      <c r="NI354"/>
      <c r="NJ354"/>
      <c r="NK354"/>
      <c r="NL354"/>
      <c r="NM354"/>
      <c r="NN354"/>
      <c r="NO354"/>
      <c r="NP354"/>
      <c r="NQ354"/>
      <c r="NR354"/>
      <c r="NS354"/>
      <c r="NT354"/>
      <c r="NU354"/>
      <c r="NV354"/>
      <c r="NW354"/>
      <c r="NX354"/>
      <c r="NY354"/>
      <c r="NZ354"/>
      <c r="OA354"/>
      <c r="OB354"/>
      <c r="OC354"/>
      <c r="OD354"/>
      <c r="OE354"/>
      <c r="OF354"/>
      <c r="OG354"/>
      <c r="OH354"/>
      <c r="OI354"/>
      <c r="OJ354"/>
      <c r="OK354"/>
      <c r="OL354"/>
      <c r="OM354"/>
      <c r="ON354"/>
      <c r="OO354"/>
      <c r="OP354"/>
      <c r="OQ354"/>
      <c r="OR354"/>
      <c r="OS354"/>
      <c r="OT354"/>
      <c r="OU354"/>
      <c r="OV354"/>
      <c r="OW354"/>
      <c r="OX354"/>
      <c r="OY354"/>
      <c r="OZ354"/>
      <c r="PA354"/>
      <c r="PB354"/>
      <c r="PC354"/>
      <c r="PD354"/>
      <c r="PE354"/>
      <c r="PF354"/>
      <c r="PG354"/>
      <c r="PH354"/>
      <c r="PI354"/>
      <c r="PJ354"/>
      <c r="PK354"/>
      <c r="PL354"/>
      <c r="PM354"/>
      <c r="PN354"/>
      <c r="PO354"/>
      <c r="PP354"/>
      <c r="PQ354"/>
      <c r="PR354"/>
      <c r="PS354"/>
      <c r="PT354"/>
      <c r="PU354"/>
      <c r="PV354"/>
      <c r="PW354"/>
      <c r="PX354"/>
      <c r="PY354"/>
      <c r="PZ354"/>
      <c r="QA354"/>
      <c r="QB354"/>
      <c r="QC354"/>
      <c r="QD354"/>
      <c r="QE354"/>
      <c r="QF354"/>
      <c r="QG354"/>
      <c r="QH354"/>
      <c r="QI354"/>
      <c r="QJ354"/>
      <c r="QK354"/>
      <c r="QL354"/>
      <c r="QM354"/>
      <c r="QN354"/>
      <c r="QO354"/>
      <c r="QP354"/>
      <c r="QQ354"/>
      <c r="QR354"/>
      <c r="QS354"/>
      <c r="QT354"/>
      <c r="QU354"/>
      <c r="QV354"/>
      <c r="QW354"/>
      <c r="QX354"/>
      <c r="QY354"/>
      <c r="QZ354"/>
      <c r="RA354"/>
      <c r="RB354"/>
      <c r="RC354"/>
      <c r="RD354"/>
      <c r="RE354"/>
      <c r="RF354"/>
      <c r="RG354"/>
      <c r="RH354"/>
      <c r="RI354"/>
      <c r="RJ354"/>
      <c r="RK354"/>
      <c r="RL354"/>
      <c r="RM354"/>
      <c r="RN354"/>
      <c r="RO354"/>
      <c r="RP354"/>
      <c r="RQ354"/>
      <c r="RR354"/>
      <c r="RS354"/>
      <c r="RT354"/>
      <c r="RU354"/>
      <c r="RV354"/>
      <c r="RW354"/>
      <c r="RX354"/>
      <c r="RY354"/>
      <c r="RZ354"/>
      <c r="SA354"/>
      <c r="SB354"/>
      <c r="SC354"/>
      <c r="SD354"/>
      <c r="SE354"/>
      <c r="SF354"/>
      <c r="SG354"/>
      <c r="SH354"/>
      <c r="SI354"/>
      <c r="SJ354"/>
      <c r="SK354"/>
      <c r="SL354"/>
      <c r="SM354"/>
      <c r="SN354"/>
      <c r="SO354"/>
      <c r="SP354"/>
      <c r="SQ354"/>
      <c r="SR354"/>
      <c r="SS354"/>
      <c r="ST354"/>
      <c r="SU354"/>
      <c r="SV354"/>
      <c r="SW354"/>
      <c r="SX354"/>
      <c r="SY354"/>
      <c r="SZ354"/>
      <c r="TA354"/>
      <c r="TB354"/>
      <c r="TC354"/>
      <c r="TD354"/>
      <c r="TE354"/>
      <c r="TF354"/>
      <c r="TG354"/>
      <c r="TH354"/>
      <c r="TI354"/>
      <c r="TJ354"/>
      <c r="TK354"/>
      <c r="TL354"/>
      <c r="TM354"/>
      <c r="TN354"/>
      <c r="TO354"/>
      <c r="TP354"/>
      <c r="TQ354"/>
      <c r="TR354"/>
      <c r="TS354"/>
      <c r="TT354"/>
      <c r="TU354"/>
      <c r="TV354"/>
      <c r="TW354"/>
      <c r="TX354"/>
      <c r="TY354"/>
      <c r="TZ354"/>
      <c r="UA354"/>
      <c r="UB354"/>
      <c r="UC354"/>
      <c r="UD354"/>
      <c r="UE354"/>
      <c r="UF354"/>
      <c r="UG354"/>
      <c r="UH354"/>
      <c r="UI354"/>
      <c r="UJ354"/>
      <c r="UK354"/>
      <c r="UL354"/>
      <c r="UM354"/>
      <c r="UN354"/>
      <c r="UO354"/>
      <c r="UP354"/>
      <c r="UQ354"/>
      <c r="UR354"/>
      <c r="US354"/>
      <c r="UT354"/>
      <c r="UU354"/>
      <c r="UV354"/>
      <c r="UW354"/>
      <c r="UX354"/>
      <c r="UY354"/>
      <c r="UZ354"/>
      <c r="VA354"/>
      <c r="VB354"/>
      <c r="VC354"/>
      <c r="VD354"/>
      <c r="VE354"/>
      <c r="VF354"/>
      <c r="VG354"/>
      <c r="VH354"/>
      <c r="VI354"/>
      <c r="VJ354"/>
      <c r="VK354"/>
      <c r="VL354"/>
      <c r="VM354"/>
      <c r="VN354"/>
      <c r="VO354"/>
      <c r="VP354"/>
      <c r="VQ354"/>
      <c r="VR354"/>
      <c r="VS354"/>
      <c r="VT354"/>
      <c r="VU354"/>
      <c r="VV354"/>
      <c r="VW354"/>
      <c r="VX354"/>
      <c r="VY354"/>
      <c r="VZ354"/>
      <c r="WA354"/>
      <c r="WB354"/>
      <c r="WC354"/>
      <c r="WD354"/>
      <c r="WE354"/>
      <c r="WF354"/>
      <c r="WG354"/>
      <c r="WH354"/>
      <c r="WI354"/>
      <c r="WJ354"/>
      <c r="WK354"/>
      <c r="WL354"/>
      <c r="WM354"/>
      <c r="WN354"/>
      <c r="WO354"/>
      <c r="WP354"/>
      <c r="WQ354"/>
      <c r="WR354"/>
      <c r="WS354"/>
      <c r="WT354"/>
      <c r="WU354"/>
      <c r="WV354"/>
      <c r="WW354"/>
      <c r="WX354"/>
      <c r="WY354"/>
      <c r="WZ354"/>
      <c r="XA354"/>
      <c r="XB354"/>
      <c r="XC354"/>
      <c r="XD354"/>
      <c r="XE354"/>
      <c r="XF354"/>
      <c r="XG354"/>
      <c r="XH354"/>
      <c r="XI354"/>
      <c r="XJ354"/>
      <c r="XK354"/>
      <c r="XL354"/>
      <c r="XM354"/>
      <c r="XN354"/>
      <c r="XO354"/>
      <c r="XP354"/>
      <c r="XQ354"/>
      <c r="XR354"/>
      <c r="XS354"/>
      <c r="XT354"/>
      <c r="XU354"/>
      <c r="XV354"/>
      <c r="XW354"/>
      <c r="XX354"/>
      <c r="XY354"/>
      <c r="XZ354"/>
      <c r="YA354"/>
      <c r="YB354"/>
      <c r="YC354"/>
      <c r="YD354"/>
      <c r="YE354"/>
      <c r="YF354"/>
      <c r="YG354"/>
      <c r="YH354"/>
      <c r="YI354"/>
      <c r="YJ354"/>
      <c r="YK354"/>
      <c r="YL354"/>
      <c r="YM354"/>
      <c r="YN354"/>
      <c r="YO354"/>
      <c r="YP354"/>
      <c r="YQ354"/>
      <c r="YR354"/>
      <c r="YS354"/>
      <c r="YT354"/>
      <c r="YU354"/>
      <c r="YV354"/>
      <c r="YW354"/>
      <c r="YX354"/>
      <c r="YY354"/>
      <c r="YZ354"/>
      <c r="ZA354"/>
      <c r="ZB354"/>
      <c r="ZC354"/>
      <c r="ZD354"/>
      <c r="ZE354"/>
      <c r="ZF354"/>
      <c r="ZG354"/>
      <c r="ZH354"/>
      <c r="ZI354"/>
      <c r="ZJ354"/>
      <c r="ZK354"/>
      <c r="ZL354"/>
      <c r="ZM354"/>
      <c r="ZN354"/>
      <c r="ZO354"/>
      <c r="ZP354"/>
      <c r="ZQ354"/>
      <c r="ZR354"/>
      <c r="ZS354"/>
      <c r="ZT354"/>
      <c r="ZU354"/>
      <c r="ZV354"/>
      <c r="ZW354"/>
      <c r="ZX354"/>
      <c r="ZY354"/>
      <c r="ZZ354"/>
      <c r="AAA354"/>
      <c r="AAB354"/>
      <c r="AAC354"/>
      <c r="AAD354"/>
      <c r="AAE354"/>
      <c r="AAF354"/>
      <c r="AAG354"/>
      <c r="AAH354"/>
      <c r="AAI354"/>
      <c r="AAJ354"/>
      <c r="AAK354"/>
      <c r="AAL354"/>
      <c r="AAM354"/>
      <c r="AAN354"/>
      <c r="AAO354"/>
      <c r="AAP354"/>
      <c r="AAQ354"/>
      <c r="AAR354"/>
      <c r="AAS354"/>
      <c r="AAT354"/>
      <c r="AAU354"/>
      <c r="AAV354"/>
      <c r="AAW354"/>
      <c r="AAX354"/>
      <c r="AAY354"/>
      <c r="AAZ354"/>
      <c r="ABA354"/>
      <c r="ABB354"/>
      <c r="ABC354"/>
      <c r="ABD354"/>
      <c r="ABE354"/>
      <c r="ABF354"/>
      <c r="ABG354"/>
      <c r="ABH354"/>
      <c r="ABI354"/>
      <c r="ABJ354"/>
      <c r="ABK354"/>
      <c r="ABL354"/>
      <c r="ABM354"/>
      <c r="ABN354"/>
      <c r="ABO354"/>
      <c r="ABP354"/>
      <c r="ABQ354"/>
      <c r="ABR354"/>
      <c r="ABS354"/>
      <c r="ABT354"/>
      <c r="ABU354"/>
      <c r="ABV354"/>
      <c r="ABW354"/>
      <c r="ABX354"/>
      <c r="ABY354"/>
      <c r="ABZ354"/>
      <c r="ACA354"/>
      <c r="ACB354"/>
      <c r="ACC354"/>
      <c r="ACD354"/>
      <c r="ACE354"/>
      <c r="ACF354"/>
      <c r="ACG354"/>
      <c r="ACH354"/>
      <c r="ACI354"/>
      <c r="ACJ354"/>
      <c r="ACK354"/>
      <c r="ACL354"/>
      <c r="ACM354"/>
      <c r="ACN354"/>
      <c r="ACO354"/>
      <c r="ACP354"/>
      <c r="ACQ354"/>
      <c r="ACR354"/>
      <c r="ACS354"/>
      <c r="ACT354"/>
      <c r="ACU354"/>
      <c r="ACV354"/>
      <c r="ACW354"/>
      <c r="ACX354"/>
      <c r="ACY354"/>
      <c r="ACZ354"/>
      <c r="ADA354"/>
      <c r="ADB354"/>
      <c r="ADC354"/>
      <c r="ADD354"/>
      <c r="ADE354"/>
      <c r="ADF354"/>
      <c r="ADG354"/>
      <c r="ADH354"/>
      <c r="ADI354"/>
      <c r="ADJ354"/>
      <c r="ADK354"/>
      <c r="ADL354"/>
      <c r="ADM354"/>
      <c r="ADN354"/>
      <c r="ADO354"/>
      <c r="ADP354"/>
      <c r="ADQ354"/>
      <c r="ADR354"/>
      <c r="ADS354"/>
      <c r="ADT354"/>
      <c r="ADU354"/>
      <c r="ADV354"/>
      <c r="ADW354"/>
      <c r="ADX354"/>
      <c r="ADY354"/>
      <c r="ADZ354"/>
      <c r="AEA354"/>
      <c r="AEB354"/>
      <c r="AEC354"/>
      <c r="AED354"/>
      <c r="AEE354"/>
      <c r="AEF354"/>
      <c r="AEG354"/>
      <c r="AEH354"/>
      <c r="AEI354"/>
      <c r="AEJ354"/>
      <c r="AEK354"/>
      <c r="AEL354"/>
      <c r="AEM354"/>
      <c r="AEN354"/>
      <c r="AEO354"/>
      <c r="AEP354"/>
      <c r="AEQ354"/>
      <c r="AER354"/>
      <c r="AES354"/>
      <c r="AET354"/>
      <c r="AEU354"/>
      <c r="AEV354"/>
      <c r="AEW354"/>
      <c r="AEX354"/>
      <c r="AEY354"/>
      <c r="AEZ354"/>
      <c r="AFA354"/>
      <c r="AFB354"/>
      <c r="AFC354"/>
      <c r="AFD354"/>
      <c r="AFE354"/>
      <c r="AFF354"/>
      <c r="AFG354"/>
      <c r="AFH354"/>
      <c r="AFI354"/>
      <c r="AFJ354"/>
      <c r="AFK354"/>
      <c r="AFL354"/>
      <c r="AFM354"/>
      <c r="AFN354"/>
      <c r="AFO354"/>
      <c r="AFP354"/>
      <c r="AFQ354"/>
      <c r="AFR354"/>
      <c r="AFS354"/>
      <c r="AFT354"/>
      <c r="AFU354"/>
      <c r="AFV354"/>
      <c r="AFW354"/>
      <c r="AFX354"/>
      <c r="AFY354"/>
      <c r="AFZ354"/>
      <c r="AGA354"/>
      <c r="AGB354"/>
      <c r="AGC354"/>
      <c r="AGD354"/>
      <c r="AGE354"/>
      <c r="AGF354"/>
      <c r="AGG354"/>
      <c r="AGH354"/>
      <c r="AGI354"/>
      <c r="AGJ354"/>
      <c r="AGK354"/>
      <c r="AGL354"/>
      <c r="AGM354"/>
      <c r="AGN354"/>
      <c r="AGO354"/>
      <c r="AGP354"/>
      <c r="AGQ354"/>
      <c r="AGR354"/>
      <c r="AGS354"/>
      <c r="AGT354"/>
      <c r="AGU354"/>
      <c r="AGV354"/>
      <c r="AGW354"/>
      <c r="AGX354"/>
      <c r="AGY354"/>
      <c r="AGZ354"/>
      <c r="AHA354"/>
      <c r="AHB354"/>
      <c r="AHC354"/>
      <c r="AHD354"/>
      <c r="AHE354"/>
      <c r="AHF354"/>
      <c r="AHG354"/>
      <c r="AHH354"/>
      <c r="AHI354"/>
      <c r="AHJ354"/>
      <c r="AHK354"/>
      <c r="AHL354"/>
      <c r="AHM354"/>
      <c r="AHN354"/>
      <c r="AHO354"/>
      <c r="AHP354"/>
      <c r="AHQ354"/>
      <c r="AHR354"/>
      <c r="AHS354"/>
      <c r="AHT354"/>
      <c r="AHU354"/>
      <c r="AHV354"/>
      <c r="AHW354"/>
      <c r="AHX354"/>
      <c r="AHY354"/>
      <c r="AHZ354"/>
      <c r="AIA354"/>
      <c r="AIB354"/>
      <c r="AIC354"/>
      <c r="AID354"/>
      <c r="AIE354"/>
      <c r="AIF354"/>
      <c r="AIG354"/>
      <c r="AIH354"/>
      <c r="AII354"/>
      <c r="AIJ354"/>
      <c r="AIK354"/>
      <c r="AIL354"/>
      <c r="AIM354"/>
      <c r="AIN354"/>
      <c r="AIO354"/>
      <c r="AIP354"/>
      <c r="AIQ354"/>
      <c r="AIR354"/>
      <c r="AIS354"/>
      <c r="AIT354"/>
      <c r="AIU354"/>
      <c r="AIV354"/>
      <c r="AIW354"/>
      <c r="AIX354"/>
      <c r="AIY354"/>
      <c r="AIZ354"/>
      <c r="AJA354"/>
      <c r="AJB354"/>
      <c r="AJC354"/>
      <c r="AJD354"/>
      <c r="AJE354"/>
      <c r="AJF354"/>
      <c r="AJG354"/>
      <c r="AJH354"/>
      <c r="AJI354"/>
      <c r="AJJ354"/>
      <c r="AJK354"/>
      <c r="AJL354"/>
      <c r="AJM354"/>
      <c r="AJN354"/>
      <c r="AJO354"/>
      <c r="AJP354"/>
      <c r="AJQ354"/>
      <c r="AJR354"/>
      <c r="AJS354"/>
      <c r="AJT354"/>
      <c r="AJU354"/>
      <c r="AJV354"/>
      <c r="AJW354"/>
      <c r="AJX354"/>
      <c r="AJY354"/>
      <c r="AJZ354"/>
      <c r="AKA354"/>
      <c r="AKB354"/>
      <c r="AKC354"/>
      <c r="AKD354"/>
      <c r="AKE354"/>
      <c r="AKF354"/>
      <c r="AKG354"/>
      <c r="AKH354"/>
      <c r="AKI354"/>
      <c r="AKJ354"/>
      <c r="AKK354"/>
      <c r="AKL354"/>
      <c r="AKM354"/>
      <c r="AKN354"/>
      <c r="AKO354"/>
      <c r="AKP354"/>
      <c r="AKQ354"/>
      <c r="AKR354"/>
      <c r="AKS354"/>
      <c r="AKT354"/>
      <c r="AKU354"/>
      <c r="AKV354"/>
      <c r="AKW354"/>
      <c r="AKX354"/>
      <c r="AKY354"/>
      <c r="AKZ354"/>
      <c r="ALA354"/>
      <c r="ALB354"/>
      <c r="ALC354"/>
      <c r="ALD354"/>
      <c r="ALE354"/>
      <c r="ALF354"/>
      <c r="ALG354"/>
      <c r="ALH354"/>
      <c r="ALI354"/>
      <c r="ALJ354"/>
      <c r="ALK354"/>
      <c r="ALL354"/>
      <c r="ALM354"/>
      <c r="ALN354"/>
      <c r="ALO354"/>
      <c r="ALP354"/>
      <c r="ALQ354"/>
      <c r="ALR354"/>
      <c r="ALS354"/>
      <c r="ALT354"/>
      <c r="ALU354"/>
      <c r="ALV354"/>
      <c r="ALW354"/>
      <c r="ALX354"/>
      <c r="ALY354"/>
      <c r="ALZ354"/>
      <c r="AMA354"/>
      <c r="AMB354"/>
      <c r="AMC354"/>
      <c r="AMD354"/>
      <c r="AME354"/>
      <c r="AMF354"/>
      <c r="AMG354"/>
    </row>
    <row r="355" spans="1:1021" ht="15.75" customHeight="1">
      <c r="A355"/>
      <c r="B355" s="161" t="s">
        <v>806</v>
      </c>
      <c r="C355" s="162" t="s">
        <v>41</v>
      </c>
      <c r="D355" s="163" t="s">
        <v>843</v>
      </c>
      <c r="E355" s="57" t="s">
        <v>49</v>
      </c>
      <c r="F355" s="57" t="s">
        <v>700</v>
      </c>
      <c r="G355" s="164" t="s">
        <v>833</v>
      </c>
      <c r="H355" s="165">
        <f t="shared" si="37"/>
        <v>5.3887884267631101</v>
      </c>
      <c r="I355" s="165">
        <v>447</v>
      </c>
      <c r="J355" s="58">
        <v>25</v>
      </c>
      <c r="K355" s="166"/>
      <c r="L355" s="167" t="str">
        <f t="shared" si="38"/>
        <v>-</v>
      </c>
      <c r="M355" s="168">
        <f t="shared" si="39"/>
        <v>0</v>
      </c>
      <c r="N355" s="169" t="s">
        <v>235</v>
      </c>
      <c r="O355" s="180" t="s">
        <v>864</v>
      </c>
      <c r="P355" s="181"/>
      <c r="Q355" s="6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  <c r="MU355"/>
      <c r="MV355"/>
      <c r="MW355"/>
      <c r="MX355"/>
      <c r="MY355"/>
      <c r="MZ355"/>
      <c r="NA355"/>
      <c r="NB355"/>
      <c r="NC355"/>
      <c r="ND355"/>
      <c r="NE355"/>
      <c r="NF355"/>
      <c r="NG355"/>
      <c r="NH355"/>
      <c r="NI355"/>
      <c r="NJ355"/>
      <c r="NK355"/>
      <c r="NL355"/>
      <c r="NM355"/>
      <c r="NN355"/>
      <c r="NO355"/>
      <c r="NP355"/>
      <c r="NQ355"/>
      <c r="NR355"/>
      <c r="NS355"/>
      <c r="NT355"/>
      <c r="NU355"/>
      <c r="NV355"/>
      <c r="NW355"/>
      <c r="NX355"/>
      <c r="NY355"/>
      <c r="NZ355"/>
      <c r="OA355"/>
      <c r="OB355"/>
      <c r="OC355"/>
      <c r="OD355"/>
      <c r="OE355"/>
      <c r="OF355"/>
      <c r="OG355"/>
      <c r="OH355"/>
      <c r="OI355"/>
      <c r="OJ355"/>
      <c r="OK355"/>
      <c r="OL355"/>
      <c r="OM355"/>
      <c r="ON355"/>
      <c r="OO355"/>
      <c r="OP355"/>
      <c r="OQ355"/>
      <c r="OR355"/>
      <c r="OS355"/>
      <c r="OT355"/>
      <c r="OU355"/>
      <c r="OV355"/>
      <c r="OW355"/>
      <c r="OX355"/>
      <c r="OY355"/>
      <c r="OZ355"/>
      <c r="PA355"/>
      <c r="PB355"/>
      <c r="PC355"/>
      <c r="PD355"/>
      <c r="PE355"/>
      <c r="PF355"/>
      <c r="PG355"/>
      <c r="PH355"/>
      <c r="PI355"/>
      <c r="PJ355"/>
      <c r="PK355"/>
      <c r="PL355"/>
      <c r="PM355"/>
      <c r="PN355"/>
      <c r="PO355"/>
      <c r="PP355"/>
      <c r="PQ355"/>
      <c r="PR355"/>
      <c r="PS355"/>
      <c r="PT355"/>
      <c r="PU355"/>
      <c r="PV355"/>
      <c r="PW355"/>
      <c r="PX355"/>
      <c r="PY355"/>
      <c r="PZ355"/>
      <c r="QA355"/>
      <c r="QB355"/>
      <c r="QC355"/>
      <c r="QD355"/>
      <c r="QE355"/>
      <c r="QF355"/>
      <c r="QG355"/>
      <c r="QH355"/>
      <c r="QI355"/>
      <c r="QJ355"/>
      <c r="QK355"/>
      <c r="QL355"/>
      <c r="QM355"/>
      <c r="QN355"/>
      <c r="QO355"/>
      <c r="QP355"/>
      <c r="QQ355"/>
      <c r="QR355"/>
      <c r="QS355"/>
      <c r="QT355"/>
      <c r="QU355"/>
      <c r="QV355"/>
      <c r="QW355"/>
      <c r="QX355"/>
      <c r="QY355"/>
      <c r="QZ355"/>
      <c r="RA355"/>
      <c r="RB355"/>
      <c r="RC355"/>
      <c r="RD355"/>
      <c r="RE355"/>
      <c r="RF355"/>
      <c r="RG355"/>
      <c r="RH355"/>
      <c r="RI355"/>
      <c r="RJ355"/>
      <c r="RK355"/>
      <c r="RL355"/>
      <c r="RM355"/>
      <c r="RN355"/>
      <c r="RO355"/>
      <c r="RP355"/>
      <c r="RQ355"/>
      <c r="RR355"/>
      <c r="RS355"/>
      <c r="RT355"/>
      <c r="RU355"/>
      <c r="RV355"/>
      <c r="RW355"/>
      <c r="RX355"/>
      <c r="RY355"/>
      <c r="RZ355"/>
      <c r="SA355"/>
      <c r="SB355"/>
      <c r="SC355"/>
      <c r="SD355"/>
      <c r="SE355"/>
      <c r="SF355"/>
      <c r="SG355"/>
      <c r="SH355"/>
      <c r="SI355"/>
      <c r="SJ355"/>
      <c r="SK355"/>
      <c r="SL355"/>
      <c r="SM355"/>
      <c r="SN355"/>
      <c r="SO355"/>
      <c r="SP355"/>
      <c r="SQ355"/>
      <c r="SR355"/>
      <c r="SS355"/>
      <c r="ST355"/>
      <c r="SU355"/>
      <c r="SV355"/>
      <c r="SW355"/>
      <c r="SX355"/>
      <c r="SY355"/>
      <c r="SZ355"/>
      <c r="TA355"/>
      <c r="TB355"/>
      <c r="TC355"/>
      <c r="TD355"/>
      <c r="TE355"/>
      <c r="TF355"/>
      <c r="TG355"/>
      <c r="TH355"/>
      <c r="TI355"/>
      <c r="TJ355"/>
      <c r="TK355"/>
      <c r="TL355"/>
      <c r="TM355"/>
      <c r="TN355"/>
      <c r="TO355"/>
      <c r="TP355"/>
      <c r="TQ355"/>
      <c r="TR355"/>
      <c r="TS355"/>
      <c r="TT355"/>
      <c r="TU355"/>
      <c r="TV355"/>
      <c r="TW355"/>
      <c r="TX355"/>
      <c r="TY355"/>
      <c r="TZ355"/>
      <c r="UA355"/>
      <c r="UB355"/>
      <c r="UC355"/>
      <c r="UD355"/>
      <c r="UE355"/>
      <c r="UF355"/>
      <c r="UG355"/>
      <c r="UH355"/>
      <c r="UI355"/>
      <c r="UJ355"/>
      <c r="UK355"/>
      <c r="UL355"/>
      <c r="UM355"/>
      <c r="UN355"/>
      <c r="UO355"/>
      <c r="UP355"/>
      <c r="UQ355"/>
      <c r="UR355"/>
      <c r="US355"/>
      <c r="UT355"/>
      <c r="UU355"/>
      <c r="UV355"/>
      <c r="UW355"/>
      <c r="UX355"/>
      <c r="UY355"/>
      <c r="UZ355"/>
      <c r="VA355"/>
      <c r="VB355"/>
      <c r="VC355"/>
      <c r="VD355"/>
      <c r="VE355"/>
      <c r="VF355"/>
      <c r="VG355"/>
      <c r="VH355"/>
      <c r="VI355"/>
      <c r="VJ355"/>
      <c r="VK355"/>
      <c r="VL355"/>
      <c r="VM355"/>
      <c r="VN355"/>
      <c r="VO355"/>
      <c r="VP355"/>
      <c r="VQ355"/>
      <c r="VR355"/>
      <c r="VS355"/>
      <c r="VT355"/>
      <c r="VU355"/>
      <c r="VV355"/>
      <c r="VW355"/>
      <c r="VX355"/>
      <c r="VY355"/>
      <c r="VZ355"/>
      <c r="WA355"/>
      <c r="WB355"/>
      <c r="WC355"/>
      <c r="WD355"/>
      <c r="WE355"/>
      <c r="WF355"/>
      <c r="WG355"/>
      <c r="WH355"/>
      <c r="WI355"/>
      <c r="WJ355"/>
      <c r="WK355"/>
      <c r="WL355"/>
      <c r="WM355"/>
      <c r="WN355"/>
      <c r="WO355"/>
      <c r="WP355"/>
      <c r="WQ355"/>
      <c r="WR355"/>
      <c r="WS355"/>
      <c r="WT355"/>
      <c r="WU355"/>
      <c r="WV355"/>
      <c r="WW355"/>
      <c r="WX355"/>
      <c r="WY355"/>
      <c r="WZ355"/>
      <c r="XA355"/>
      <c r="XB355"/>
      <c r="XC355"/>
      <c r="XD355"/>
      <c r="XE355"/>
      <c r="XF355"/>
      <c r="XG355"/>
      <c r="XH355"/>
      <c r="XI355"/>
      <c r="XJ355"/>
      <c r="XK355"/>
      <c r="XL355"/>
      <c r="XM355"/>
      <c r="XN355"/>
      <c r="XO355"/>
      <c r="XP355"/>
      <c r="XQ355"/>
      <c r="XR355"/>
      <c r="XS355"/>
      <c r="XT355"/>
      <c r="XU355"/>
      <c r="XV355"/>
      <c r="XW355"/>
      <c r="XX355"/>
      <c r="XY355"/>
      <c r="XZ355"/>
      <c r="YA355"/>
      <c r="YB355"/>
      <c r="YC355"/>
      <c r="YD355"/>
      <c r="YE355"/>
      <c r="YF355"/>
      <c r="YG355"/>
      <c r="YH355"/>
      <c r="YI355"/>
      <c r="YJ355"/>
      <c r="YK355"/>
      <c r="YL355"/>
      <c r="YM355"/>
      <c r="YN355"/>
      <c r="YO355"/>
      <c r="YP355"/>
      <c r="YQ355"/>
      <c r="YR355"/>
      <c r="YS355"/>
      <c r="YT355"/>
      <c r="YU355"/>
      <c r="YV355"/>
      <c r="YW355"/>
      <c r="YX355"/>
      <c r="YY355"/>
      <c r="YZ355"/>
      <c r="ZA355"/>
      <c r="ZB355"/>
      <c r="ZC355"/>
      <c r="ZD355"/>
      <c r="ZE355"/>
      <c r="ZF355"/>
      <c r="ZG355"/>
      <c r="ZH355"/>
      <c r="ZI355"/>
      <c r="ZJ355"/>
      <c r="ZK355"/>
      <c r="ZL355"/>
      <c r="ZM355"/>
      <c r="ZN355"/>
      <c r="ZO355"/>
      <c r="ZP355"/>
      <c r="ZQ355"/>
      <c r="ZR355"/>
      <c r="ZS355"/>
      <c r="ZT355"/>
      <c r="ZU355"/>
      <c r="ZV355"/>
      <c r="ZW355"/>
      <c r="ZX355"/>
      <c r="ZY355"/>
      <c r="ZZ355"/>
      <c r="AAA355"/>
      <c r="AAB355"/>
      <c r="AAC355"/>
      <c r="AAD355"/>
      <c r="AAE355"/>
      <c r="AAF355"/>
      <c r="AAG355"/>
      <c r="AAH355"/>
      <c r="AAI355"/>
      <c r="AAJ355"/>
      <c r="AAK355"/>
      <c r="AAL355"/>
      <c r="AAM355"/>
      <c r="AAN355"/>
      <c r="AAO355"/>
      <c r="AAP355"/>
      <c r="AAQ355"/>
      <c r="AAR355"/>
      <c r="AAS355"/>
      <c r="AAT355"/>
      <c r="AAU355"/>
      <c r="AAV355"/>
      <c r="AAW355"/>
      <c r="AAX355"/>
      <c r="AAY355"/>
      <c r="AAZ355"/>
      <c r="ABA355"/>
      <c r="ABB355"/>
      <c r="ABC355"/>
      <c r="ABD355"/>
      <c r="ABE355"/>
      <c r="ABF355"/>
      <c r="ABG355"/>
      <c r="ABH355"/>
      <c r="ABI355"/>
      <c r="ABJ355"/>
      <c r="ABK355"/>
      <c r="ABL355"/>
      <c r="ABM355"/>
      <c r="ABN355"/>
      <c r="ABO355"/>
      <c r="ABP355"/>
      <c r="ABQ355"/>
      <c r="ABR355"/>
      <c r="ABS355"/>
      <c r="ABT355"/>
      <c r="ABU355"/>
      <c r="ABV355"/>
      <c r="ABW355"/>
      <c r="ABX355"/>
      <c r="ABY355"/>
      <c r="ABZ355"/>
      <c r="ACA355"/>
      <c r="ACB355"/>
      <c r="ACC355"/>
      <c r="ACD355"/>
      <c r="ACE355"/>
      <c r="ACF355"/>
      <c r="ACG355"/>
      <c r="ACH355"/>
      <c r="ACI355"/>
      <c r="ACJ355"/>
      <c r="ACK355"/>
      <c r="ACL355"/>
      <c r="ACM355"/>
      <c r="ACN355"/>
      <c r="ACO355"/>
      <c r="ACP355"/>
      <c r="ACQ355"/>
      <c r="ACR355"/>
      <c r="ACS355"/>
      <c r="ACT355"/>
      <c r="ACU355"/>
      <c r="ACV355"/>
      <c r="ACW355"/>
      <c r="ACX355"/>
      <c r="ACY355"/>
      <c r="ACZ355"/>
      <c r="ADA355"/>
      <c r="ADB355"/>
      <c r="ADC355"/>
      <c r="ADD355"/>
      <c r="ADE355"/>
      <c r="ADF355"/>
      <c r="ADG355"/>
      <c r="ADH355"/>
      <c r="ADI355"/>
      <c r="ADJ355"/>
      <c r="ADK355"/>
      <c r="ADL355"/>
      <c r="ADM355"/>
      <c r="ADN355"/>
      <c r="ADO355"/>
      <c r="ADP355"/>
      <c r="ADQ355"/>
      <c r="ADR355"/>
      <c r="ADS355"/>
      <c r="ADT355"/>
      <c r="ADU355"/>
      <c r="ADV355"/>
      <c r="ADW355"/>
      <c r="ADX355"/>
      <c r="ADY355"/>
      <c r="ADZ355"/>
      <c r="AEA355"/>
      <c r="AEB355"/>
      <c r="AEC355"/>
      <c r="AED355"/>
      <c r="AEE355"/>
      <c r="AEF355"/>
      <c r="AEG355"/>
      <c r="AEH355"/>
      <c r="AEI355"/>
      <c r="AEJ355"/>
      <c r="AEK355"/>
      <c r="AEL355"/>
      <c r="AEM355"/>
      <c r="AEN355"/>
      <c r="AEO355"/>
      <c r="AEP355"/>
      <c r="AEQ355"/>
      <c r="AER355"/>
      <c r="AES355"/>
      <c r="AET355"/>
      <c r="AEU355"/>
      <c r="AEV355"/>
      <c r="AEW355"/>
      <c r="AEX355"/>
      <c r="AEY355"/>
      <c r="AEZ355"/>
      <c r="AFA355"/>
      <c r="AFB355"/>
      <c r="AFC355"/>
      <c r="AFD355"/>
      <c r="AFE355"/>
      <c r="AFF355"/>
      <c r="AFG355"/>
      <c r="AFH355"/>
      <c r="AFI355"/>
      <c r="AFJ355"/>
      <c r="AFK355"/>
      <c r="AFL355"/>
      <c r="AFM355"/>
      <c r="AFN355"/>
      <c r="AFO355"/>
      <c r="AFP355"/>
      <c r="AFQ355"/>
      <c r="AFR355"/>
      <c r="AFS355"/>
      <c r="AFT355"/>
      <c r="AFU355"/>
      <c r="AFV355"/>
      <c r="AFW355"/>
      <c r="AFX355"/>
      <c r="AFY355"/>
      <c r="AFZ355"/>
      <c r="AGA355"/>
      <c r="AGB355"/>
      <c r="AGC355"/>
      <c r="AGD355"/>
      <c r="AGE355"/>
      <c r="AGF355"/>
      <c r="AGG355"/>
      <c r="AGH355"/>
      <c r="AGI355"/>
      <c r="AGJ355"/>
      <c r="AGK355"/>
      <c r="AGL355"/>
      <c r="AGM355"/>
      <c r="AGN355"/>
      <c r="AGO355"/>
      <c r="AGP355"/>
      <c r="AGQ355"/>
      <c r="AGR355"/>
      <c r="AGS355"/>
      <c r="AGT355"/>
      <c r="AGU355"/>
      <c r="AGV355"/>
      <c r="AGW355"/>
      <c r="AGX355"/>
      <c r="AGY355"/>
      <c r="AGZ355"/>
      <c r="AHA355"/>
      <c r="AHB355"/>
      <c r="AHC355"/>
      <c r="AHD355"/>
      <c r="AHE355"/>
      <c r="AHF355"/>
      <c r="AHG355"/>
      <c r="AHH355"/>
      <c r="AHI355"/>
      <c r="AHJ355"/>
      <c r="AHK355"/>
      <c r="AHL355"/>
      <c r="AHM355"/>
      <c r="AHN355"/>
      <c r="AHO355"/>
      <c r="AHP355"/>
      <c r="AHQ355"/>
      <c r="AHR355"/>
      <c r="AHS355"/>
      <c r="AHT355"/>
      <c r="AHU355"/>
      <c r="AHV355"/>
      <c r="AHW355"/>
      <c r="AHX355"/>
      <c r="AHY355"/>
      <c r="AHZ355"/>
      <c r="AIA355"/>
      <c r="AIB355"/>
      <c r="AIC355"/>
      <c r="AID355"/>
      <c r="AIE355"/>
      <c r="AIF355"/>
      <c r="AIG355"/>
      <c r="AIH355"/>
      <c r="AII355"/>
      <c r="AIJ355"/>
      <c r="AIK355"/>
      <c r="AIL355"/>
      <c r="AIM355"/>
      <c r="AIN355"/>
      <c r="AIO355"/>
      <c r="AIP355"/>
      <c r="AIQ355"/>
      <c r="AIR355"/>
      <c r="AIS355"/>
      <c r="AIT355"/>
      <c r="AIU355"/>
      <c r="AIV355"/>
      <c r="AIW355"/>
      <c r="AIX355"/>
      <c r="AIY355"/>
      <c r="AIZ355"/>
      <c r="AJA355"/>
      <c r="AJB355"/>
      <c r="AJC355"/>
      <c r="AJD355"/>
      <c r="AJE355"/>
      <c r="AJF355"/>
      <c r="AJG355"/>
      <c r="AJH355"/>
      <c r="AJI355"/>
      <c r="AJJ355"/>
      <c r="AJK355"/>
      <c r="AJL355"/>
      <c r="AJM355"/>
      <c r="AJN355"/>
      <c r="AJO355"/>
      <c r="AJP355"/>
      <c r="AJQ355"/>
      <c r="AJR355"/>
      <c r="AJS355"/>
      <c r="AJT355"/>
      <c r="AJU355"/>
      <c r="AJV355"/>
      <c r="AJW355"/>
      <c r="AJX355"/>
      <c r="AJY355"/>
      <c r="AJZ355"/>
      <c r="AKA355"/>
      <c r="AKB355"/>
      <c r="AKC355"/>
      <c r="AKD355"/>
      <c r="AKE355"/>
      <c r="AKF355"/>
      <c r="AKG355"/>
      <c r="AKH355"/>
      <c r="AKI355"/>
      <c r="AKJ355"/>
      <c r="AKK355"/>
      <c r="AKL355"/>
      <c r="AKM355"/>
      <c r="AKN355"/>
      <c r="AKO355"/>
      <c r="AKP355"/>
      <c r="AKQ355"/>
      <c r="AKR355"/>
      <c r="AKS355"/>
      <c r="AKT355"/>
      <c r="AKU355"/>
      <c r="AKV355"/>
      <c r="AKW355"/>
      <c r="AKX355"/>
      <c r="AKY355"/>
      <c r="AKZ355"/>
      <c r="ALA355"/>
      <c r="ALB355"/>
      <c r="ALC355"/>
      <c r="ALD355"/>
      <c r="ALE355"/>
      <c r="ALF355"/>
      <c r="ALG355"/>
      <c r="ALH355"/>
      <c r="ALI355"/>
      <c r="ALJ355"/>
      <c r="ALK355"/>
      <c r="ALL355"/>
      <c r="ALM355"/>
      <c r="ALN355"/>
      <c r="ALO355"/>
      <c r="ALP355"/>
      <c r="ALQ355"/>
      <c r="ALR355"/>
      <c r="ALS355"/>
      <c r="ALT355"/>
      <c r="ALU355"/>
      <c r="ALV355"/>
      <c r="ALW355"/>
      <c r="ALX355"/>
      <c r="ALY355"/>
      <c r="ALZ355"/>
      <c r="AMA355"/>
      <c r="AMB355"/>
      <c r="AMC355"/>
      <c r="AMD355"/>
      <c r="AME355"/>
      <c r="AMF355"/>
      <c r="AMG355"/>
    </row>
    <row r="356" spans="1:1021" ht="15.75" customHeight="1">
      <c r="A356"/>
      <c r="B356" s="161" t="s">
        <v>811</v>
      </c>
      <c r="C356" s="162" t="s">
        <v>41</v>
      </c>
      <c r="D356" s="163" t="s">
        <v>844</v>
      </c>
      <c r="E356" s="57" t="s">
        <v>49</v>
      </c>
      <c r="F356" s="57" t="s">
        <v>700</v>
      </c>
      <c r="G356" s="164" t="s">
        <v>833</v>
      </c>
      <c r="H356" s="165">
        <f t="shared" si="37"/>
        <v>5.3887884267631101</v>
      </c>
      <c r="I356" s="165">
        <v>447</v>
      </c>
      <c r="J356" s="58">
        <v>25</v>
      </c>
      <c r="K356" s="166"/>
      <c r="L356" s="167" t="str">
        <f t="shared" si="38"/>
        <v>-</v>
      </c>
      <c r="M356" s="168">
        <f t="shared" si="39"/>
        <v>0</v>
      </c>
      <c r="N356" s="169" t="s">
        <v>845</v>
      </c>
      <c r="O356" s="180" t="s">
        <v>864</v>
      </c>
      <c r="P356" s="181"/>
      <c r="Q356" s="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  <c r="MV356"/>
      <c r="MW356"/>
      <c r="MX356"/>
      <c r="MY356"/>
      <c r="MZ356"/>
      <c r="NA356"/>
      <c r="NB356"/>
      <c r="NC356"/>
      <c r="ND356"/>
      <c r="NE356"/>
      <c r="NF356"/>
      <c r="NG356"/>
      <c r="NH356"/>
      <c r="NI356"/>
      <c r="NJ356"/>
      <c r="NK356"/>
      <c r="NL356"/>
      <c r="NM356"/>
      <c r="NN356"/>
      <c r="NO356"/>
      <c r="NP356"/>
      <c r="NQ356"/>
      <c r="NR356"/>
      <c r="NS356"/>
      <c r="NT356"/>
      <c r="NU356"/>
      <c r="NV356"/>
      <c r="NW356"/>
      <c r="NX356"/>
      <c r="NY356"/>
      <c r="NZ356"/>
      <c r="OA356"/>
      <c r="OB356"/>
      <c r="OC356"/>
      <c r="OD356"/>
      <c r="OE356"/>
      <c r="OF356"/>
      <c r="OG356"/>
      <c r="OH356"/>
      <c r="OI356"/>
      <c r="OJ356"/>
      <c r="OK356"/>
      <c r="OL356"/>
      <c r="OM356"/>
      <c r="ON356"/>
      <c r="OO356"/>
      <c r="OP356"/>
      <c r="OQ356"/>
      <c r="OR356"/>
      <c r="OS356"/>
      <c r="OT356"/>
      <c r="OU356"/>
      <c r="OV356"/>
      <c r="OW356"/>
      <c r="OX356"/>
      <c r="OY356"/>
      <c r="OZ356"/>
      <c r="PA356"/>
      <c r="PB356"/>
      <c r="PC356"/>
      <c r="PD356"/>
      <c r="PE356"/>
      <c r="PF356"/>
      <c r="PG356"/>
      <c r="PH356"/>
      <c r="PI356"/>
      <c r="PJ356"/>
      <c r="PK356"/>
      <c r="PL356"/>
      <c r="PM356"/>
      <c r="PN356"/>
      <c r="PO356"/>
      <c r="PP356"/>
      <c r="PQ356"/>
      <c r="PR356"/>
      <c r="PS356"/>
      <c r="PT356"/>
      <c r="PU356"/>
      <c r="PV356"/>
      <c r="PW356"/>
      <c r="PX356"/>
      <c r="PY356"/>
      <c r="PZ356"/>
      <c r="QA356"/>
      <c r="QB356"/>
      <c r="QC356"/>
      <c r="QD356"/>
      <c r="QE356"/>
      <c r="QF356"/>
      <c r="QG356"/>
      <c r="QH356"/>
      <c r="QI356"/>
      <c r="QJ356"/>
      <c r="QK356"/>
      <c r="QL356"/>
      <c r="QM356"/>
      <c r="QN356"/>
      <c r="QO356"/>
      <c r="QP356"/>
      <c r="QQ356"/>
      <c r="QR356"/>
      <c r="QS356"/>
      <c r="QT356"/>
      <c r="QU356"/>
      <c r="QV356"/>
      <c r="QW356"/>
      <c r="QX356"/>
      <c r="QY356"/>
      <c r="QZ356"/>
      <c r="RA356"/>
      <c r="RB356"/>
      <c r="RC356"/>
      <c r="RD356"/>
      <c r="RE356"/>
      <c r="RF356"/>
      <c r="RG356"/>
      <c r="RH356"/>
      <c r="RI356"/>
      <c r="RJ356"/>
      <c r="RK356"/>
      <c r="RL356"/>
      <c r="RM356"/>
      <c r="RN356"/>
      <c r="RO356"/>
      <c r="RP356"/>
      <c r="RQ356"/>
      <c r="RR356"/>
      <c r="RS356"/>
      <c r="RT356"/>
      <c r="RU356"/>
      <c r="RV356"/>
      <c r="RW356"/>
      <c r="RX356"/>
      <c r="RY356"/>
      <c r="RZ356"/>
      <c r="SA356"/>
      <c r="SB356"/>
      <c r="SC356"/>
      <c r="SD356"/>
      <c r="SE356"/>
      <c r="SF356"/>
      <c r="SG356"/>
      <c r="SH356"/>
      <c r="SI356"/>
      <c r="SJ356"/>
      <c r="SK356"/>
      <c r="SL356"/>
      <c r="SM356"/>
      <c r="SN356"/>
      <c r="SO356"/>
      <c r="SP356"/>
      <c r="SQ356"/>
      <c r="SR356"/>
      <c r="SS356"/>
      <c r="ST356"/>
      <c r="SU356"/>
      <c r="SV356"/>
      <c r="SW356"/>
      <c r="SX356"/>
      <c r="SY356"/>
      <c r="SZ356"/>
      <c r="TA356"/>
      <c r="TB356"/>
      <c r="TC356"/>
      <c r="TD356"/>
      <c r="TE356"/>
      <c r="TF356"/>
      <c r="TG356"/>
      <c r="TH356"/>
      <c r="TI356"/>
      <c r="TJ356"/>
      <c r="TK356"/>
      <c r="TL356"/>
      <c r="TM356"/>
      <c r="TN356"/>
      <c r="TO356"/>
      <c r="TP356"/>
      <c r="TQ356"/>
      <c r="TR356"/>
      <c r="TS356"/>
      <c r="TT356"/>
      <c r="TU356"/>
      <c r="TV356"/>
      <c r="TW356"/>
      <c r="TX356"/>
      <c r="TY356"/>
      <c r="TZ356"/>
      <c r="UA356"/>
      <c r="UB356"/>
      <c r="UC356"/>
      <c r="UD356"/>
      <c r="UE356"/>
      <c r="UF356"/>
      <c r="UG356"/>
      <c r="UH356"/>
      <c r="UI356"/>
      <c r="UJ356"/>
      <c r="UK356"/>
      <c r="UL356"/>
      <c r="UM356"/>
      <c r="UN356"/>
      <c r="UO356"/>
      <c r="UP356"/>
      <c r="UQ356"/>
      <c r="UR356"/>
      <c r="US356"/>
      <c r="UT356"/>
      <c r="UU356"/>
      <c r="UV356"/>
      <c r="UW356"/>
      <c r="UX356"/>
      <c r="UY356"/>
      <c r="UZ356"/>
      <c r="VA356"/>
      <c r="VB356"/>
      <c r="VC356"/>
      <c r="VD356"/>
      <c r="VE356"/>
      <c r="VF356"/>
      <c r="VG356"/>
      <c r="VH356"/>
      <c r="VI356"/>
      <c r="VJ356"/>
      <c r="VK356"/>
      <c r="VL356"/>
      <c r="VM356"/>
      <c r="VN356"/>
      <c r="VO356"/>
      <c r="VP356"/>
      <c r="VQ356"/>
      <c r="VR356"/>
      <c r="VS356"/>
      <c r="VT356"/>
      <c r="VU356"/>
      <c r="VV356"/>
      <c r="VW356"/>
      <c r="VX356"/>
      <c r="VY356"/>
      <c r="VZ356"/>
      <c r="WA356"/>
      <c r="WB356"/>
      <c r="WC356"/>
      <c r="WD356"/>
      <c r="WE356"/>
      <c r="WF356"/>
      <c r="WG356"/>
      <c r="WH356"/>
      <c r="WI356"/>
      <c r="WJ356"/>
      <c r="WK356"/>
      <c r="WL356"/>
      <c r="WM356"/>
      <c r="WN356"/>
      <c r="WO356"/>
      <c r="WP356"/>
      <c r="WQ356"/>
      <c r="WR356"/>
      <c r="WS356"/>
      <c r="WT356"/>
      <c r="WU356"/>
      <c r="WV356"/>
      <c r="WW356"/>
      <c r="WX356"/>
      <c r="WY356"/>
      <c r="WZ356"/>
      <c r="XA356"/>
      <c r="XB356"/>
      <c r="XC356"/>
      <c r="XD356"/>
      <c r="XE356"/>
      <c r="XF356"/>
      <c r="XG356"/>
      <c r="XH356"/>
      <c r="XI356"/>
      <c r="XJ356"/>
      <c r="XK356"/>
      <c r="XL356"/>
      <c r="XM356"/>
      <c r="XN356"/>
      <c r="XO356"/>
      <c r="XP356"/>
      <c r="XQ356"/>
      <c r="XR356"/>
      <c r="XS356"/>
      <c r="XT356"/>
      <c r="XU356"/>
      <c r="XV356"/>
      <c r="XW356"/>
      <c r="XX356"/>
      <c r="XY356"/>
      <c r="XZ356"/>
      <c r="YA356"/>
      <c r="YB356"/>
      <c r="YC356"/>
      <c r="YD356"/>
      <c r="YE356"/>
      <c r="YF356"/>
      <c r="YG356"/>
      <c r="YH356"/>
      <c r="YI356"/>
      <c r="YJ356"/>
      <c r="YK356"/>
      <c r="YL356"/>
      <c r="YM356"/>
      <c r="YN356"/>
      <c r="YO356"/>
      <c r="YP356"/>
      <c r="YQ356"/>
      <c r="YR356"/>
      <c r="YS356"/>
      <c r="YT356"/>
      <c r="YU356"/>
      <c r="YV356"/>
      <c r="YW356"/>
      <c r="YX356"/>
      <c r="YY356"/>
      <c r="YZ356"/>
      <c r="ZA356"/>
      <c r="ZB356"/>
      <c r="ZC356"/>
      <c r="ZD356"/>
      <c r="ZE356"/>
      <c r="ZF356"/>
      <c r="ZG356"/>
      <c r="ZH356"/>
      <c r="ZI356"/>
      <c r="ZJ356"/>
      <c r="ZK356"/>
      <c r="ZL356"/>
      <c r="ZM356"/>
      <c r="ZN356"/>
      <c r="ZO356"/>
      <c r="ZP356"/>
      <c r="ZQ356"/>
      <c r="ZR356"/>
      <c r="ZS356"/>
      <c r="ZT356"/>
      <c r="ZU356"/>
      <c r="ZV356"/>
      <c r="ZW356"/>
      <c r="ZX356"/>
      <c r="ZY356"/>
      <c r="ZZ356"/>
      <c r="AAA356"/>
      <c r="AAB356"/>
      <c r="AAC356"/>
      <c r="AAD356"/>
      <c r="AAE356"/>
      <c r="AAF356"/>
      <c r="AAG356"/>
      <c r="AAH356"/>
      <c r="AAI356"/>
      <c r="AAJ356"/>
      <c r="AAK356"/>
      <c r="AAL356"/>
      <c r="AAM356"/>
      <c r="AAN356"/>
      <c r="AAO356"/>
      <c r="AAP356"/>
      <c r="AAQ356"/>
      <c r="AAR356"/>
      <c r="AAS356"/>
      <c r="AAT356"/>
      <c r="AAU356"/>
      <c r="AAV356"/>
      <c r="AAW356"/>
      <c r="AAX356"/>
      <c r="AAY356"/>
      <c r="AAZ356"/>
      <c r="ABA356"/>
      <c r="ABB356"/>
      <c r="ABC356"/>
      <c r="ABD356"/>
      <c r="ABE356"/>
      <c r="ABF356"/>
      <c r="ABG356"/>
      <c r="ABH356"/>
      <c r="ABI356"/>
      <c r="ABJ356"/>
      <c r="ABK356"/>
      <c r="ABL356"/>
      <c r="ABM356"/>
      <c r="ABN356"/>
      <c r="ABO356"/>
      <c r="ABP356"/>
      <c r="ABQ356"/>
      <c r="ABR356"/>
      <c r="ABS356"/>
      <c r="ABT356"/>
      <c r="ABU356"/>
      <c r="ABV356"/>
      <c r="ABW356"/>
      <c r="ABX356"/>
      <c r="ABY356"/>
      <c r="ABZ356"/>
      <c r="ACA356"/>
      <c r="ACB356"/>
      <c r="ACC356"/>
      <c r="ACD356"/>
      <c r="ACE356"/>
      <c r="ACF356"/>
      <c r="ACG356"/>
      <c r="ACH356"/>
      <c r="ACI356"/>
      <c r="ACJ356"/>
      <c r="ACK356"/>
      <c r="ACL356"/>
      <c r="ACM356"/>
      <c r="ACN356"/>
      <c r="ACO356"/>
      <c r="ACP356"/>
      <c r="ACQ356"/>
      <c r="ACR356"/>
      <c r="ACS356"/>
      <c r="ACT356"/>
      <c r="ACU356"/>
      <c r="ACV356"/>
      <c r="ACW356"/>
      <c r="ACX356"/>
      <c r="ACY356"/>
      <c r="ACZ356"/>
      <c r="ADA356"/>
      <c r="ADB356"/>
      <c r="ADC356"/>
      <c r="ADD356"/>
      <c r="ADE356"/>
      <c r="ADF356"/>
      <c r="ADG356"/>
      <c r="ADH356"/>
      <c r="ADI356"/>
      <c r="ADJ356"/>
      <c r="ADK356"/>
      <c r="ADL356"/>
      <c r="ADM356"/>
      <c r="ADN356"/>
      <c r="ADO356"/>
      <c r="ADP356"/>
      <c r="ADQ356"/>
      <c r="ADR356"/>
      <c r="ADS356"/>
      <c r="ADT356"/>
      <c r="ADU356"/>
      <c r="ADV356"/>
      <c r="ADW356"/>
      <c r="ADX356"/>
      <c r="ADY356"/>
      <c r="ADZ356"/>
      <c r="AEA356"/>
      <c r="AEB356"/>
      <c r="AEC356"/>
      <c r="AED356"/>
      <c r="AEE356"/>
      <c r="AEF356"/>
      <c r="AEG356"/>
      <c r="AEH356"/>
      <c r="AEI356"/>
      <c r="AEJ356"/>
      <c r="AEK356"/>
      <c r="AEL356"/>
      <c r="AEM356"/>
      <c r="AEN356"/>
      <c r="AEO356"/>
      <c r="AEP356"/>
      <c r="AEQ356"/>
      <c r="AER356"/>
      <c r="AES356"/>
      <c r="AET356"/>
      <c r="AEU356"/>
      <c r="AEV356"/>
      <c r="AEW356"/>
      <c r="AEX356"/>
      <c r="AEY356"/>
      <c r="AEZ356"/>
      <c r="AFA356"/>
      <c r="AFB356"/>
      <c r="AFC356"/>
      <c r="AFD356"/>
      <c r="AFE356"/>
      <c r="AFF356"/>
      <c r="AFG356"/>
      <c r="AFH356"/>
      <c r="AFI356"/>
      <c r="AFJ356"/>
      <c r="AFK356"/>
      <c r="AFL356"/>
      <c r="AFM356"/>
      <c r="AFN356"/>
      <c r="AFO356"/>
      <c r="AFP356"/>
      <c r="AFQ356"/>
      <c r="AFR356"/>
      <c r="AFS356"/>
      <c r="AFT356"/>
      <c r="AFU356"/>
      <c r="AFV356"/>
      <c r="AFW356"/>
      <c r="AFX356"/>
      <c r="AFY356"/>
      <c r="AFZ356"/>
      <c r="AGA356"/>
      <c r="AGB356"/>
      <c r="AGC356"/>
      <c r="AGD356"/>
      <c r="AGE356"/>
      <c r="AGF356"/>
      <c r="AGG356"/>
      <c r="AGH356"/>
      <c r="AGI356"/>
      <c r="AGJ356"/>
      <c r="AGK356"/>
      <c r="AGL356"/>
      <c r="AGM356"/>
      <c r="AGN356"/>
      <c r="AGO356"/>
      <c r="AGP356"/>
      <c r="AGQ356"/>
      <c r="AGR356"/>
      <c r="AGS356"/>
      <c r="AGT356"/>
      <c r="AGU356"/>
      <c r="AGV356"/>
      <c r="AGW356"/>
      <c r="AGX356"/>
      <c r="AGY356"/>
      <c r="AGZ356"/>
      <c r="AHA356"/>
      <c r="AHB356"/>
      <c r="AHC356"/>
      <c r="AHD356"/>
      <c r="AHE356"/>
      <c r="AHF356"/>
      <c r="AHG356"/>
      <c r="AHH356"/>
      <c r="AHI356"/>
      <c r="AHJ356"/>
      <c r="AHK356"/>
      <c r="AHL356"/>
      <c r="AHM356"/>
      <c r="AHN356"/>
      <c r="AHO356"/>
      <c r="AHP356"/>
      <c r="AHQ356"/>
      <c r="AHR356"/>
      <c r="AHS356"/>
      <c r="AHT356"/>
      <c r="AHU356"/>
      <c r="AHV356"/>
      <c r="AHW356"/>
      <c r="AHX356"/>
      <c r="AHY356"/>
      <c r="AHZ356"/>
      <c r="AIA356"/>
      <c r="AIB356"/>
      <c r="AIC356"/>
      <c r="AID356"/>
      <c r="AIE356"/>
      <c r="AIF356"/>
      <c r="AIG356"/>
      <c r="AIH356"/>
      <c r="AII356"/>
      <c r="AIJ356"/>
      <c r="AIK356"/>
      <c r="AIL356"/>
      <c r="AIM356"/>
      <c r="AIN356"/>
      <c r="AIO356"/>
      <c r="AIP356"/>
      <c r="AIQ356"/>
      <c r="AIR356"/>
      <c r="AIS356"/>
      <c r="AIT356"/>
      <c r="AIU356"/>
      <c r="AIV356"/>
      <c r="AIW356"/>
      <c r="AIX356"/>
      <c r="AIY356"/>
      <c r="AIZ356"/>
      <c r="AJA356"/>
      <c r="AJB356"/>
      <c r="AJC356"/>
      <c r="AJD356"/>
      <c r="AJE356"/>
      <c r="AJF356"/>
      <c r="AJG356"/>
      <c r="AJH356"/>
      <c r="AJI356"/>
      <c r="AJJ356"/>
      <c r="AJK356"/>
      <c r="AJL356"/>
      <c r="AJM356"/>
      <c r="AJN356"/>
      <c r="AJO356"/>
      <c r="AJP356"/>
      <c r="AJQ356"/>
      <c r="AJR356"/>
      <c r="AJS356"/>
      <c r="AJT356"/>
      <c r="AJU356"/>
      <c r="AJV356"/>
      <c r="AJW356"/>
      <c r="AJX356"/>
      <c r="AJY356"/>
      <c r="AJZ356"/>
      <c r="AKA356"/>
      <c r="AKB356"/>
      <c r="AKC356"/>
      <c r="AKD356"/>
      <c r="AKE356"/>
      <c r="AKF356"/>
      <c r="AKG356"/>
      <c r="AKH356"/>
      <c r="AKI356"/>
      <c r="AKJ356"/>
      <c r="AKK356"/>
      <c r="AKL356"/>
      <c r="AKM356"/>
      <c r="AKN356"/>
      <c r="AKO356"/>
      <c r="AKP356"/>
      <c r="AKQ356"/>
      <c r="AKR356"/>
      <c r="AKS356"/>
      <c r="AKT356"/>
      <c r="AKU356"/>
      <c r="AKV356"/>
      <c r="AKW356"/>
      <c r="AKX356"/>
      <c r="AKY356"/>
      <c r="AKZ356"/>
      <c r="ALA356"/>
      <c r="ALB356"/>
      <c r="ALC356"/>
      <c r="ALD356"/>
      <c r="ALE356"/>
      <c r="ALF356"/>
      <c r="ALG356"/>
      <c r="ALH356"/>
      <c r="ALI356"/>
      <c r="ALJ356"/>
      <c r="ALK356"/>
      <c r="ALL356"/>
      <c r="ALM356"/>
      <c r="ALN356"/>
      <c r="ALO356"/>
      <c r="ALP356"/>
      <c r="ALQ356"/>
      <c r="ALR356"/>
      <c r="ALS356"/>
      <c r="ALT356"/>
      <c r="ALU356"/>
      <c r="ALV356"/>
      <c r="ALW356"/>
      <c r="ALX356"/>
      <c r="ALY356"/>
      <c r="ALZ356"/>
      <c r="AMA356"/>
      <c r="AMB356"/>
      <c r="AMC356"/>
      <c r="AMD356"/>
      <c r="AME356"/>
      <c r="AMF356"/>
      <c r="AMG356"/>
    </row>
    <row r="357" spans="1:1021" ht="15.75" customHeight="1">
      <c r="A357"/>
      <c r="B357" s="161" t="s">
        <v>822</v>
      </c>
      <c r="C357" s="162" t="s">
        <v>41</v>
      </c>
      <c r="D357" s="163" t="s">
        <v>846</v>
      </c>
      <c r="E357" s="57" t="s">
        <v>49</v>
      </c>
      <c r="F357" s="57" t="s">
        <v>700</v>
      </c>
      <c r="G357" s="164" t="s">
        <v>833</v>
      </c>
      <c r="H357" s="165">
        <f t="shared" si="37"/>
        <v>5.3887884267631101</v>
      </c>
      <c r="I357" s="165">
        <v>447</v>
      </c>
      <c r="J357" s="58">
        <v>25</v>
      </c>
      <c r="K357" s="166"/>
      <c r="L357" s="167" t="str">
        <f t="shared" si="38"/>
        <v>-</v>
      </c>
      <c r="M357" s="168">
        <f t="shared" si="39"/>
        <v>0</v>
      </c>
      <c r="N357" s="169" t="s">
        <v>847</v>
      </c>
      <c r="O357" s="180" t="s">
        <v>864</v>
      </c>
      <c r="P357" s="181"/>
      <c r="Q357" s="6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  <c r="MW357"/>
      <c r="MX357"/>
      <c r="MY357"/>
      <c r="MZ357"/>
      <c r="NA357"/>
      <c r="NB357"/>
      <c r="NC357"/>
      <c r="ND357"/>
      <c r="NE357"/>
      <c r="NF357"/>
      <c r="NG357"/>
      <c r="NH357"/>
      <c r="NI357"/>
      <c r="NJ357"/>
      <c r="NK357"/>
      <c r="NL357"/>
      <c r="NM357"/>
      <c r="NN357"/>
      <c r="NO357"/>
      <c r="NP357"/>
      <c r="NQ357"/>
      <c r="NR357"/>
      <c r="NS357"/>
      <c r="NT357"/>
      <c r="NU357"/>
      <c r="NV357"/>
      <c r="NW357"/>
      <c r="NX357"/>
      <c r="NY357"/>
      <c r="NZ357"/>
      <c r="OA357"/>
      <c r="OB357"/>
      <c r="OC357"/>
      <c r="OD357"/>
      <c r="OE357"/>
      <c r="OF357"/>
      <c r="OG357"/>
      <c r="OH357"/>
      <c r="OI357"/>
      <c r="OJ357"/>
      <c r="OK357"/>
      <c r="OL357"/>
      <c r="OM357"/>
      <c r="ON357"/>
      <c r="OO357"/>
      <c r="OP357"/>
      <c r="OQ357"/>
      <c r="OR357"/>
      <c r="OS357"/>
      <c r="OT357"/>
      <c r="OU357"/>
      <c r="OV357"/>
      <c r="OW357"/>
      <c r="OX357"/>
      <c r="OY357"/>
      <c r="OZ357"/>
      <c r="PA357"/>
      <c r="PB357"/>
      <c r="PC357"/>
      <c r="PD357"/>
      <c r="PE357"/>
      <c r="PF357"/>
      <c r="PG357"/>
      <c r="PH357"/>
      <c r="PI357"/>
      <c r="PJ357"/>
      <c r="PK357"/>
      <c r="PL357"/>
      <c r="PM357"/>
      <c r="PN357"/>
      <c r="PO357"/>
      <c r="PP357"/>
      <c r="PQ357"/>
      <c r="PR357"/>
      <c r="PS357"/>
      <c r="PT357"/>
      <c r="PU357"/>
      <c r="PV357"/>
      <c r="PW357"/>
      <c r="PX357"/>
      <c r="PY357"/>
      <c r="PZ357"/>
      <c r="QA357"/>
      <c r="QB357"/>
      <c r="QC357"/>
      <c r="QD357"/>
      <c r="QE357"/>
      <c r="QF357"/>
      <c r="QG357"/>
      <c r="QH357"/>
      <c r="QI357"/>
      <c r="QJ357"/>
      <c r="QK357"/>
      <c r="QL357"/>
      <c r="QM357"/>
      <c r="QN357"/>
      <c r="QO357"/>
      <c r="QP357"/>
      <c r="QQ357"/>
      <c r="QR357"/>
      <c r="QS357"/>
      <c r="QT357"/>
      <c r="QU357"/>
      <c r="QV357"/>
      <c r="QW357"/>
      <c r="QX357"/>
      <c r="QY357"/>
      <c r="QZ357"/>
      <c r="RA357"/>
      <c r="RB357"/>
      <c r="RC357"/>
      <c r="RD357"/>
      <c r="RE357"/>
      <c r="RF357"/>
      <c r="RG357"/>
      <c r="RH357"/>
      <c r="RI357"/>
      <c r="RJ357"/>
      <c r="RK357"/>
      <c r="RL357"/>
      <c r="RM357"/>
      <c r="RN357"/>
      <c r="RO357"/>
      <c r="RP357"/>
      <c r="RQ357"/>
      <c r="RR357"/>
      <c r="RS357"/>
      <c r="RT357"/>
      <c r="RU357"/>
      <c r="RV357"/>
      <c r="RW357"/>
      <c r="RX357"/>
      <c r="RY357"/>
      <c r="RZ357"/>
      <c r="SA357"/>
      <c r="SB357"/>
      <c r="SC357"/>
      <c r="SD357"/>
      <c r="SE357"/>
      <c r="SF357"/>
      <c r="SG357"/>
      <c r="SH357"/>
      <c r="SI357"/>
      <c r="SJ357"/>
      <c r="SK357"/>
      <c r="SL357"/>
      <c r="SM357"/>
      <c r="SN357"/>
      <c r="SO357"/>
      <c r="SP357"/>
      <c r="SQ357"/>
      <c r="SR357"/>
      <c r="SS357"/>
      <c r="ST357"/>
      <c r="SU357"/>
      <c r="SV357"/>
      <c r="SW357"/>
      <c r="SX357"/>
      <c r="SY357"/>
      <c r="SZ357"/>
      <c r="TA357"/>
      <c r="TB357"/>
      <c r="TC357"/>
      <c r="TD357"/>
      <c r="TE357"/>
      <c r="TF357"/>
      <c r="TG357"/>
      <c r="TH357"/>
      <c r="TI357"/>
      <c r="TJ357"/>
      <c r="TK357"/>
      <c r="TL357"/>
      <c r="TM357"/>
      <c r="TN357"/>
      <c r="TO357"/>
      <c r="TP357"/>
      <c r="TQ357"/>
      <c r="TR357"/>
      <c r="TS357"/>
      <c r="TT357"/>
      <c r="TU357"/>
      <c r="TV357"/>
      <c r="TW357"/>
      <c r="TX357"/>
      <c r="TY357"/>
      <c r="TZ357"/>
      <c r="UA357"/>
      <c r="UB357"/>
      <c r="UC357"/>
      <c r="UD357"/>
      <c r="UE357"/>
      <c r="UF357"/>
      <c r="UG357"/>
      <c r="UH357"/>
      <c r="UI357"/>
      <c r="UJ357"/>
      <c r="UK357"/>
      <c r="UL357"/>
      <c r="UM357"/>
      <c r="UN357"/>
      <c r="UO357"/>
      <c r="UP357"/>
      <c r="UQ357"/>
      <c r="UR357"/>
      <c r="US357"/>
      <c r="UT357"/>
      <c r="UU357"/>
      <c r="UV357"/>
      <c r="UW357"/>
      <c r="UX357"/>
      <c r="UY357"/>
      <c r="UZ357"/>
      <c r="VA357"/>
      <c r="VB357"/>
      <c r="VC357"/>
      <c r="VD357"/>
      <c r="VE357"/>
      <c r="VF357"/>
      <c r="VG357"/>
      <c r="VH357"/>
      <c r="VI357"/>
      <c r="VJ357"/>
      <c r="VK357"/>
      <c r="VL357"/>
      <c r="VM357"/>
      <c r="VN357"/>
      <c r="VO357"/>
      <c r="VP357"/>
      <c r="VQ357"/>
      <c r="VR357"/>
      <c r="VS357"/>
      <c r="VT357"/>
      <c r="VU357"/>
      <c r="VV357"/>
      <c r="VW357"/>
      <c r="VX357"/>
      <c r="VY357"/>
      <c r="VZ357"/>
      <c r="WA357"/>
      <c r="WB357"/>
      <c r="WC357"/>
      <c r="WD357"/>
      <c r="WE357"/>
      <c r="WF357"/>
      <c r="WG357"/>
      <c r="WH357"/>
      <c r="WI357"/>
      <c r="WJ357"/>
      <c r="WK357"/>
      <c r="WL357"/>
      <c r="WM357"/>
      <c r="WN357"/>
      <c r="WO357"/>
      <c r="WP357"/>
      <c r="WQ357"/>
      <c r="WR357"/>
      <c r="WS357"/>
      <c r="WT357"/>
      <c r="WU357"/>
      <c r="WV357"/>
      <c r="WW357"/>
      <c r="WX357"/>
      <c r="WY357"/>
      <c r="WZ357"/>
      <c r="XA357"/>
      <c r="XB357"/>
      <c r="XC357"/>
      <c r="XD357"/>
      <c r="XE357"/>
      <c r="XF357"/>
      <c r="XG357"/>
      <c r="XH357"/>
      <c r="XI357"/>
      <c r="XJ357"/>
      <c r="XK357"/>
      <c r="XL357"/>
      <c r="XM357"/>
      <c r="XN357"/>
      <c r="XO357"/>
      <c r="XP357"/>
      <c r="XQ357"/>
      <c r="XR357"/>
      <c r="XS357"/>
      <c r="XT357"/>
      <c r="XU357"/>
      <c r="XV357"/>
      <c r="XW357"/>
      <c r="XX357"/>
      <c r="XY357"/>
      <c r="XZ357"/>
      <c r="YA357"/>
      <c r="YB357"/>
      <c r="YC357"/>
      <c r="YD357"/>
      <c r="YE357"/>
      <c r="YF357"/>
      <c r="YG357"/>
      <c r="YH357"/>
      <c r="YI357"/>
      <c r="YJ357"/>
      <c r="YK357"/>
      <c r="YL357"/>
      <c r="YM357"/>
      <c r="YN357"/>
      <c r="YO357"/>
      <c r="YP357"/>
      <c r="YQ357"/>
      <c r="YR357"/>
      <c r="YS357"/>
      <c r="YT357"/>
      <c r="YU357"/>
      <c r="YV357"/>
      <c r="YW357"/>
      <c r="YX357"/>
      <c r="YY357"/>
      <c r="YZ357"/>
      <c r="ZA357"/>
      <c r="ZB357"/>
      <c r="ZC357"/>
      <c r="ZD357"/>
      <c r="ZE357"/>
      <c r="ZF357"/>
      <c r="ZG357"/>
      <c r="ZH357"/>
      <c r="ZI357"/>
      <c r="ZJ357"/>
      <c r="ZK357"/>
      <c r="ZL357"/>
      <c r="ZM357"/>
      <c r="ZN357"/>
      <c r="ZO357"/>
      <c r="ZP357"/>
      <c r="ZQ357"/>
      <c r="ZR357"/>
      <c r="ZS357"/>
      <c r="ZT357"/>
      <c r="ZU357"/>
      <c r="ZV357"/>
      <c r="ZW357"/>
      <c r="ZX357"/>
      <c r="ZY357"/>
      <c r="ZZ357"/>
      <c r="AAA357"/>
      <c r="AAB357"/>
      <c r="AAC357"/>
      <c r="AAD357"/>
      <c r="AAE357"/>
      <c r="AAF357"/>
      <c r="AAG357"/>
      <c r="AAH357"/>
      <c r="AAI357"/>
      <c r="AAJ357"/>
      <c r="AAK357"/>
      <c r="AAL357"/>
      <c r="AAM357"/>
      <c r="AAN357"/>
      <c r="AAO357"/>
      <c r="AAP357"/>
      <c r="AAQ357"/>
      <c r="AAR357"/>
      <c r="AAS357"/>
      <c r="AAT357"/>
      <c r="AAU357"/>
      <c r="AAV357"/>
      <c r="AAW357"/>
      <c r="AAX357"/>
      <c r="AAY357"/>
      <c r="AAZ357"/>
      <c r="ABA357"/>
      <c r="ABB357"/>
      <c r="ABC357"/>
      <c r="ABD357"/>
      <c r="ABE357"/>
      <c r="ABF357"/>
      <c r="ABG357"/>
      <c r="ABH357"/>
      <c r="ABI357"/>
      <c r="ABJ357"/>
      <c r="ABK357"/>
      <c r="ABL357"/>
      <c r="ABM357"/>
      <c r="ABN357"/>
      <c r="ABO357"/>
      <c r="ABP357"/>
      <c r="ABQ357"/>
      <c r="ABR357"/>
      <c r="ABS357"/>
      <c r="ABT357"/>
      <c r="ABU357"/>
      <c r="ABV357"/>
      <c r="ABW357"/>
      <c r="ABX357"/>
      <c r="ABY357"/>
      <c r="ABZ357"/>
      <c r="ACA357"/>
      <c r="ACB357"/>
      <c r="ACC357"/>
      <c r="ACD357"/>
      <c r="ACE357"/>
      <c r="ACF357"/>
      <c r="ACG357"/>
      <c r="ACH357"/>
      <c r="ACI357"/>
      <c r="ACJ357"/>
      <c r="ACK357"/>
      <c r="ACL357"/>
      <c r="ACM357"/>
      <c r="ACN357"/>
      <c r="ACO357"/>
      <c r="ACP357"/>
      <c r="ACQ357"/>
      <c r="ACR357"/>
      <c r="ACS357"/>
      <c r="ACT357"/>
      <c r="ACU357"/>
      <c r="ACV357"/>
      <c r="ACW357"/>
      <c r="ACX357"/>
      <c r="ACY357"/>
      <c r="ACZ357"/>
      <c r="ADA357"/>
      <c r="ADB357"/>
      <c r="ADC357"/>
      <c r="ADD357"/>
      <c r="ADE357"/>
      <c r="ADF357"/>
      <c r="ADG357"/>
      <c r="ADH357"/>
      <c r="ADI357"/>
      <c r="ADJ357"/>
      <c r="ADK357"/>
      <c r="ADL357"/>
      <c r="ADM357"/>
      <c r="ADN357"/>
      <c r="ADO357"/>
      <c r="ADP357"/>
      <c r="ADQ357"/>
      <c r="ADR357"/>
      <c r="ADS357"/>
      <c r="ADT357"/>
      <c r="ADU357"/>
      <c r="ADV357"/>
      <c r="ADW357"/>
      <c r="ADX357"/>
      <c r="ADY357"/>
      <c r="ADZ357"/>
      <c r="AEA357"/>
      <c r="AEB357"/>
      <c r="AEC357"/>
      <c r="AED357"/>
      <c r="AEE357"/>
      <c r="AEF357"/>
      <c r="AEG357"/>
      <c r="AEH357"/>
      <c r="AEI357"/>
      <c r="AEJ357"/>
      <c r="AEK357"/>
      <c r="AEL357"/>
      <c r="AEM357"/>
      <c r="AEN357"/>
      <c r="AEO357"/>
      <c r="AEP357"/>
      <c r="AEQ357"/>
      <c r="AER357"/>
      <c r="AES357"/>
      <c r="AET357"/>
      <c r="AEU357"/>
      <c r="AEV357"/>
      <c r="AEW357"/>
      <c r="AEX357"/>
      <c r="AEY357"/>
      <c r="AEZ357"/>
      <c r="AFA357"/>
      <c r="AFB357"/>
      <c r="AFC357"/>
      <c r="AFD357"/>
      <c r="AFE357"/>
      <c r="AFF357"/>
      <c r="AFG357"/>
      <c r="AFH357"/>
      <c r="AFI357"/>
      <c r="AFJ357"/>
      <c r="AFK357"/>
      <c r="AFL357"/>
      <c r="AFM357"/>
      <c r="AFN357"/>
      <c r="AFO357"/>
      <c r="AFP357"/>
      <c r="AFQ357"/>
      <c r="AFR357"/>
      <c r="AFS357"/>
      <c r="AFT357"/>
      <c r="AFU357"/>
      <c r="AFV357"/>
      <c r="AFW357"/>
      <c r="AFX357"/>
      <c r="AFY357"/>
      <c r="AFZ357"/>
      <c r="AGA357"/>
      <c r="AGB357"/>
      <c r="AGC357"/>
      <c r="AGD357"/>
      <c r="AGE357"/>
      <c r="AGF357"/>
      <c r="AGG357"/>
      <c r="AGH357"/>
      <c r="AGI357"/>
      <c r="AGJ357"/>
      <c r="AGK357"/>
      <c r="AGL357"/>
      <c r="AGM357"/>
      <c r="AGN357"/>
      <c r="AGO357"/>
      <c r="AGP357"/>
      <c r="AGQ357"/>
      <c r="AGR357"/>
      <c r="AGS357"/>
      <c r="AGT357"/>
      <c r="AGU357"/>
      <c r="AGV357"/>
      <c r="AGW357"/>
      <c r="AGX357"/>
      <c r="AGY357"/>
      <c r="AGZ357"/>
      <c r="AHA357"/>
      <c r="AHB357"/>
      <c r="AHC357"/>
      <c r="AHD357"/>
      <c r="AHE357"/>
      <c r="AHF357"/>
      <c r="AHG357"/>
      <c r="AHH357"/>
      <c r="AHI357"/>
      <c r="AHJ357"/>
      <c r="AHK357"/>
      <c r="AHL357"/>
      <c r="AHM357"/>
      <c r="AHN357"/>
      <c r="AHO357"/>
      <c r="AHP357"/>
      <c r="AHQ357"/>
      <c r="AHR357"/>
      <c r="AHS357"/>
      <c r="AHT357"/>
      <c r="AHU357"/>
      <c r="AHV357"/>
      <c r="AHW357"/>
      <c r="AHX357"/>
      <c r="AHY357"/>
      <c r="AHZ357"/>
      <c r="AIA357"/>
      <c r="AIB357"/>
      <c r="AIC357"/>
      <c r="AID357"/>
      <c r="AIE357"/>
      <c r="AIF357"/>
      <c r="AIG357"/>
      <c r="AIH357"/>
      <c r="AII357"/>
      <c r="AIJ357"/>
      <c r="AIK357"/>
      <c r="AIL357"/>
      <c r="AIM357"/>
      <c r="AIN357"/>
      <c r="AIO357"/>
      <c r="AIP357"/>
      <c r="AIQ357"/>
      <c r="AIR357"/>
      <c r="AIS357"/>
      <c r="AIT357"/>
      <c r="AIU357"/>
      <c r="AIV357"/>
      <c r="AIW357"/>
      <c r="AIX357"/>
      <c r="AIY357"/>
      <c r="AIZ357"/>
      <c r="AJA357"/>
      <c r="AJB357"/>
      <c r="AJC357"/>
      <c r="AJD357"/>
      <c r="AJE357"/>
      <c r="AJF357"/>
      <c r="AJG357"/>
      <c r="AJH357"/>
      <c r="AJI357"/>
      <c r="AJJ357"/>
      <c r="AJK357"/>
      <c r="AJL357"/>
      <c r="AJM357"/>
      <c r="AJN357"/>
      <c r="AJO357"/>
      <c r="AJP357"/>
      <c r="AJQ357"/>
      <c r="AJR357"/>
      <c r="AJS357"/>
      <c r="AJT357"/>
      <c r="AJU357"/>
      <c r="AJV357"/>
      <c r="AJW357"/>
      <c r="AJX357"/>
      <c r="AJY357"/>
      <c r="AJZ357"/>
      <c r="AKA357"/>
      <c r="AKB357"/>
      <c r="AKC357"/>
      <c r="AKD357"/>
      <c r="AKE357"/>
      <c r="AKF357"/>
      <c r="AKG357"/>
      <c r="AKH357"/>
      <c r="AKI357"/>
      <c r="AKJ357"/>
      <c r="AKK357"/>
      <c r="AKL357"/>
      <c r="AKM357"/>
      <c r="AKN357"/>
      <c r="AKO357"/>
      <c r="AKP357"/>
      <c r="AKQ357"/>
      <c r="AKR357"/>
      <c r="AKS357"/>
      <c r="AKT357"/>
      <c r="AKU357"/>
      <c r="AKV357"/>
      <c r="AKW357"/>
      <c r="AKX357"/>
      <c r="AKY357"/>
      <c r="AKZ357"/>
      <c r="ALA357"/>
      <c r="ALB357"/>
      <c r="ALC357"/>
      <c r="ALD357"/>
      <c r="ALE357"/>
      <c r="ALF357"/>
      <c r="ALG357"/>
      <c r="ALH357"/>
      <c r="ALI357"/>
      <c r="ALJ357"/>
      <c r="ALK357"/>
      <c r="ALL357"/>
      <c r="ALM357"/>
      <c r="ALN357"/>
      <c r="ALO357"/>
      <c r="ALP357"/>
      <c r="ALQ357"/>
      <c r="ALR357"/>
      <c r="ALS357"/>
      <c r="ALT357"/>
      <c r="ALU357"/>
      <c r="ALV357"/>
      <c r="ALW357"/>
      <c r="ALX357"/>
      <c r="ALY357"/>
      <c r="ALZ357"/>
      <c r="AMA357"/>
      <c r="AMB357"/>
      <c r="AMC357"/>
      <c r="AMD357"/>
      <c r="AME357"/>
      <c r="AMF357"/>
      <c r="AMG357"/>
    </row>
    <row r="358" spans="1:1021" ht="15.75" customHeight="1">
      <c r="A358"/>
      <c r="B358" s="161" t="s">
        <v>820</v>
      </c>
      <c r="C358" s="162" t="s">
        <v>41</v>
      </c>
      <c r="D358" s="163" t="s">
        <v>848</v>
      </c>
      <c r="E358" s="57" t="s">
        <v>49</v>
      </c>
      <c r="F358" s="57" t="s">
        <v>700</v>
      </c>
      <c r="G358" s="164" t="s">
        <v>833</v>
      </c>
      <c r="H358" s="165">
        <f t="shared" si="37"/>
        <v>5.3887884267631101</v>
      </c>
      <c r="I358" s="165">
        <v>447</v>
      </c>
      <c r="J358" s="58">
        <v>25</v>
      </c>
      <c r="K358" s="166"/>
      <c r="L358" s="167" t="str">
        <f t="shared" si="38"/>
        <v>-</v>
      </c>
      <c r="M358" s="168">
        <f t="shared" si="39"/>
        <v>0</v>
      </c>
      <c r="N358" s="169" t="s">
        <v>235</v>
      </c>
      <c r="O358" s="180" t="s">
        <v>864</v>
      </c>
      <c r="P358" s="181"/>
      <c r="Q358" s="6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  <c r="MX358"/>
      <c r="MY358"/>
      <c r="MZ358"/>
      <c r="NA358"/>
      <c r="NB358"/>
      <c r="NC358"/>
      <c r="ND358"/>
      <c r="NE358"/>
      <c r="NF358"/>
      <c r="NG358"/>
      <c r="NH358"/>
      <c r="NI358"/>
      <c r="NJ358"/>
      <c r="NK358"/>
      <c r="NL358"/>
      <c r="NM358"/>
      <c r="NN358"/>
      <c r="NO358"/>
      <c r="NP358"/>
      <c r="NQ358"/>
      <c r="NR358"/>
      <c r="NS358"/>
      <c r="NT358"/>
      <c r="NU358"/>
      <c r="NV358"/>
      <c r="NW358"/>
      <c r="NX358"/>
      <c r="NY358"/>
      <c r="NZ358"/>
      <c r="OA358"/>
      <c r="OB358"/>
      <c r="OC358"/>
      <c r="OD358"/>
      <c r="OE358"/>
      <c r="OF358"/>
      <c r="OG358"/>
      <c r="OH358"/>
      <c r="OI358"/>
      <c r="OJ358"/>
      <c r="OK358"/>
      <c r="OL358"/>
      <c r="OM358"/>
      <c r="ON358"/>
      <c r="OO358"/>
      <c r="OP358"/>
      <c r="OQ358"/>
      <c r="OR358"/>
      <c r="OS358"/>
      <c r="OT358"/>
      <c r="OU358"/>
      <c r="OV358"/>
      <c r="OW358"/>
      <c r="OX358"/>
      <c r="OY358"/>
      <c r="OZ358"/>
      <c r="PA358"/>
      <c r="PB358"/>
      <c r="PC358"/>
      <c r="PD358"/>
      <c r="PE358"/>
      <c r="PF358"/>
      <c r="PG358"/>
      <c r="PH358"/>
      <c r="PI358"/>
      <c r="PJ358"/>
      <c r="PK358"/>
      <c r="PL358"/>
      <c r="PM358"/>
      <c r="PN358"/>
      <c r="PO358"/>
      <c r="PP358"/>
      <c r="PQ358"/>
      <c r="PR358"/>
      <c r="PS358"/>
      <c r="PT358"/>
      <c r="PU358"/>
      <c r="PV358"/>
      <c r="PW358"/>
      <c r="PX358"/>
      <c r="PY358"/>
      <c r="PZ358"/>
      <c r="QA358"/>
      <c r="QB358"/>
      <c r="QC358"/>
      <c r="QD358"/>
      <c r="QE358"/>
      <c r="QF358"/>
      <c r="QG358"/>
      <c r="QH358"/>
      <c r="QI358"/>
      <c r="QJ358"/>
      <c r="QK358"/>
      <c r="QL358"/>
      <c r="QM358"/>
      <c r="QN358"/>
      <c r="QO358"/>
      <c r="QP358"/>
      <c r="QQ358"/>
      <c r="QR358"/>
      <c r="QS358"/>
      <c r="QT358"/>
      <c r="QU358"/>
      <c r="QV358"/>
      <c r="QW358"/>
      <c r="QX358"/>
      <c r="QY358"/>
      <c r="QZ358"/>
      <c r="RA358"/>
      <c r="RB358"/>
      <c r="RC358"/>
      <c r="RD358"/>
      <c r="RE358"/>
      <c r="RF358"/>
      <c r="RG358"/>
      <c r="RH358"/>
      <c r="RI358"/>
      <c r="RJ358"/>
      <c r="RK358"/>
      <c r="RL358"/>
      <c r="RM358"/>
      <c r="RN358"/>
      <c r="RO358"/>
      <c r="RP358"/>
      <c r="RQ358"/>
      <c r="RR358"/>
      <c r="RS358"/>
      <c r="RT358"/>
      <c r="RU358"/>
      <c r="RV358"/>
      <c r="RW358"/>
      <c r="RX358"/>
      <c r="RY358"/>
      <c r="RZ358"/>
      <c r="SA358"/>
      <c r="SB358"/>
      <c r="SC358"/>
      <c r="SD358"/>
      <c r="SE358"/>
      <c r="SF358"/>
      <c r="SG358"/>
      <c r="SH358"/>
      <c r="SI358"/>
      <c r="SJ358"/>
      <c r="SK358"/>
      <c r="SL358"/>
      <c r="SM358"/>
      <c r="SN358"/>
      <c r="SO358"/>
      <c r="SP358"/>
      <c r="SQ358"/>
      <c r="SR358"/>
      <c r="SS358"/>
      <c r="ST358"/>
      <c r="SU358"/>
      <c r="SV358"/>
      <c r="SW358"/>
      <c r="SX358"/>
      <c r="SY358"/>
      <c r="SZ358"/>
      <c r="TA358"/>
      <c r="TB358"/>
      <c r="TC358"/>
      <c r="TD358"/>
      <c r="TE358"/>
      <c r="TF358"/>
      <c r="TG358"/>
      <c r="TH358"/>
      <c r="TI358"/>
      <c r="TJ358"/>
      <c r="TK358"/>
      <c r="TL358"/>
      <c r="TM358"/>
      <c r="TN358"/>
      <c r="TO358"/>
      <c r="TP358"/>
      <c r="TQ358"/>
      <c r="TR358"/>
      <c r="TS358"/>
      <c r="TT358"/>
      <c r="TU358"/>
      <c r="TV358"/>
      <c r="TW358"/>
      <c r="TX358"/>
      <c r="TY358"/>
      <c r="TZ358"/>
      <c r="UA358"/>
      <c r="UB358"/>
      <c r="UC358"/>
      <c r="UD358"/>
      <c r="UE358"/>
      <c r="UF358"/>
      <c r="UG358"/>
      <c r="UH358"/>
      <c r="UI358"/>
      <c r="UJ358"/>
      <c r="UK358"/>
      <c r="UL358"/>
      <c r="UM358"/>
      <c r="UN358"/>
      <c r="UO358"/>
      <c r="UP358"/>
      <c r="UQ358"/>
      <c r="UR358"/>
      <c r="US358"/>
      <c r="UT358"/>
      <c r="UU358"/>
      <c r="UV358"/>
      <c r="UW358"/>
      <c r="UX358"/>
      <c r="UY358"/>
      <c r="UZ358"/>
      <c r="VA358"/>
      <c r="VB358"/>
      <c r="VC358"/>
      <c r="VD358"/>
      <c r="VE358"/>
      <c r="VF358"/>
      <c r="VG358"/>
      <c r="VH358"/>
      <c r="VI358"/>
      <c r="VJ358"/>
      <c r="VK358"/>
      <c r="VL358"/>
      <c r="VM358"/>
      <c r="VN358"/>
      <c r="VO358"/>
      <c r="VP358"/>
      <c r="VQ358"/>
      <c r="VR358"/>
      <c r="VS358"/>
      <c r="VT358"/>
      <c r="VU358"/>
      <c r="VV358"/>
      <c r="VW358"/>
      <c r="VX358"/>
      <c r="VY358"/>
      <c r="VZ358"/>
      <c r="WA358"/>
      <c r="WB358"/>
      <c r="WC358"/>
      <c r="WD358"/>
      <c r="WE358"/>
      <c r="WF358"/>
      <c r="WG358"/>
      <c r="WH358"/>
      <c r="WI358"/>
      <c r="WJ358"/>
      <c r="WK358"/>
      <c r="WL358"/>
      <c r="WM358"/>
      <c r="WN358"/>
      <c r="WO358"/>
      <c r="WP358"/>
      <c r="WQ358"/>
      <c r="WR358"/>
      <c r="WS358"/>
      <c r="WT358"/>
      <c r="WU358"/>
      <c r="WV358"/>
      <c r="WW358"/>
      <c r="WX358"/>
      <c r="WY358"/>
      <c r="WZ358"/>
      <c r="XA358"/>
      <c r="XB358"/>
      <c r="XC358"/>
      <c r="XD358"/>
      <c r="XE358"/>
      <c r="XF358"/>
      <c r="XG358"/>
      <c r="XH358"/>
      <c r="XI358"/>
      <c r="XJ358"/>
      <c r="XK358"/>
      <c r="XL358"/>
      <c r="XM358"/>
      <c r="XN358"/>
      <c r="XO358"/>
      <c r="XP358"/>
      <c r="XQ358"/>
      <c r="XR358"/>
      <c r="XS358"/>
      <c r="XT358"/>
      <c r="XU358"/>
      <c r="XV358"/>
      <c r="XW358"/>
      <c r="XX358"/>
      <c r="XY358"/>
      <c r="XZ358"/>
      <c r="YA358"/>
      <c r="YB358"/>
      <c r="YC358"/>
      <c r="YD358"/>
      <c r="YE358"/>
      <c r="YF358"/>
      <c r="YG358"/>
      <c r="YH358"/>
      <c r="YI358"/>
      <c r="YJ358"/>
      <c r="YK358"/>
      <c r="YL358"/>
      <c r="YM358"/>
      <c r="YN358"/>
      <c r="YO358"/>
      <c r="YP358"/>
      <c r="YQ358"/>
      <c r="YR358"/>
      <c r="YS358"/>
      <c r="YT358"/>
      <c r="YU358"/>
      <c r="YV358"/>
      <c r="YW358"/>
      <c r="YX358"/>
      <c r="YY358"/>
      <c r="YZ358"/>
      <c r="ZA358"/>
      <c r="ZB358"/>
      <c r="ZC358"/>
      <c r="ZD358"/>
      <c r="ZE358"/>
      <c r="ZF358"/>
      <c r="ZG358"/>
      <c r="ZH358"/>
      <c r="ZI358"/>
      <c r="ZJ358"/>
      <c r="ZK358"/>
      <c r="ZL358"/>
      <c r="ZM358"/>
      <c r="ZN358"/>
      <c r="ZO358"/>
      <c r="ZP358"/>
      <c r="ZQ358"/>
      <c r="ZR358"/>
      <c r="ZS358"/>
      <c r="ZT358"/>
      <c r="ZU358"/>
      <c r="ZV358"/>
      <c r="ZW358"/>
      <c r="ZX358"/>
      <c r="ZY358"/>
      <c r="ZZ358"/>
      <c r="AAA358"/>
      <c r="AAB358"/>
      <c r="AAC358"/>
      <c r="AAD358"/>
      <c r="AAE358"/>
      <c r="AAF358"/>
      <c r="AAG358"/>
      <c r="AAH358"/>
      <c r="AAI358"/>
      <c r="AAJ358"/>
      <c r="AAK358"/>
      <c r="AAL358"/>
      <c r="AAM358"/>
      <c r="AAN358"/>
      <c r="AAO358"/>
      <c r="AAP358"/>
      <c r="AAQ358"/>
      <c r="AAR358"/>
      <c r="AAS358"/>
      <c r="AAT358"/>
      <c r="AAU358"/>
      <c r="AAV358"/>
      <c r="AAW358"/>
      <c r="AAX358"/>
      <c r="AAY358"/>
      <c r="AAZ358"/>
      <c r="ABA358"/>
      <c r="ABB358"/>
      <c r="ABC358"/>
      <c r="ABD358"/>
      <c r="ABE358"/>
      <c r="ABF358"/>
      <c r="ABG358"/>
      <c r="ABH358"/>
      <c r="ABI358"/>
      <c r="ABJ358"/>
      <c r="ABK358"/>
      <c r="ABL358"/>
      <c r="ABM358"/>
      <c r="ABN358"/>
      <c r="ABO358"/>
      <c r="ABP358"/>
      <c r="ABQ358"/>
      <c r="ABR358"/>
      <c r="ABS358"/>
      <c r="ABT358"/>
      <c r="ABU358"/>
      <c r="ABV358"/>
      <c r="ABW358"/>
      <c r="ABX358"/>
      <c r="ABY358"/>
      <c r="ABZ358"/>
      <c r="ACA358"/>
      <c r="ACB358"/>
      <c r="ACC358"/>
      <c r="ACD358"/>
      <c r="ACE358"/>
      <c r="ACF358"/>
      <c r="ACG358"/>
      <c r="ACH358"/>
      <c r="ACI358"/>
      <c r="ACJ358"/>
      <c r="ACK358"/>
      <c r="ACL358"/>
      <c r="ACM358"/>
      <c r="ACN358"/>
      <c r="ACO358"/>
      <c r="ACP358"/>
      <c r="ACQ358"/>
      <c r="ACR358"/>
      <c r="ACS358"/>
      <c r="ACT358"/>
      <c r="ACU358"/>
      <c r="ACV358"/>
      <c r="ACW358"/>
      <c r="ACX358"/>
      <c r="ACY358"/>
      <c r="ACZ358"/>
      <c r="ADA358"/>
      <c r="ADB358"/>
      <c r="ADC358"/>
      <c r="ADD358"/>
      <c r="ADE358"/>
      <c r="ADF358"/>
      <c r="ADG358"/>
      <c r="ADH358"/>
      <c r="ADI358"/>
      <c r="ADJ358"/>
      <c r="ADK358"/>
      <c r="ADL358"/>
      <c r="ADM358"/>
      <c r="ADN358"/>
      <c r="ADO358"/>
      <c r="ADP358"/>
      <c r="ADQ358"/>
      <c r="ADR358"/>
      <c r="ADS358"/>
      <c r="ADT358"/>
      <c r="ADU358"/>
      <c r="ADV358"/>
      <c r="ADW358"/>
      <c r="ADX358"/>
      <c r="ADY358"/>
      <c r="ADZ358"/>
      <c r="AEA358"/>
      <c r="AEB358"/>
      <c r="AEC358"/>
      <c r="AED358"/>
      <c r="AEE358"/>
      <c r="AEF358"/>
      <c r="AEG358"/>
      <c r="AEH358"/>
      <c r="AEI358"/>
      <c r="AEJ358"/>
      <c r="AEK358"/>
      <c r="AEL358"/>
      <c r="AEM358"/>
      <c r="AEN358"/>
      <c r="AEO358"/>
      <c r="AEP358"/>
      <c r="AEQ358"/>
      <c r="AER358"/>
      <c r="AES358"/>
      <c r="AET358"/>
      <c r="AEU358"/>
      <c r="AEV358"/>
      <c r="AEW358"/>
      <c r="AEX358"/>
      <c r="AEY358"/>
      <c r="AEZ358"/>
      <c r="AFA358"/>
      <c r="AFB358"/>
      <c r="AFC358"/>
      <c r="AFD358"/>
      <c r="AFE358"/>
      <c r="AFF358"/>
      <c r="AFG358"/>
      <c r="AFH358"/>
      <c r="AFI358"/>
      <c r="AFJ358"/>
      <c r="AFK358"/>
      <c r="AFL358"/>
      <c r="AFM358"/>
      <c r="AFN358"/>
      <c r="AFO358"/>
      <c r="AFP358"/>
      <c r="AFQ358"/>
      <c r="AFR358"/>
      <c r="AFS358"/>
      <c r="AFT358"/>
      <c r="AFU358"/>
      <c r="AFV358"/>
      <c r="AFW358"/>
      <c r="AFX358"/>
      <c r="AFY358"/>
      <c r="AFZ358"/>
      <c r="AGA358"/>
      <c r="AGB358"/>
      <c r="AGC358"/>
      <c r="AGD358"/>
      <c r="AGE358"/>
      <c r="AGF358"/>
      <c r="AGG358"/>
      <c r="AGH358"/>
      <c r="AGI358"/>
      <c r="AGJ358"/>
      <c r="AGK358"/>
      <c r="AGL358"/>
      <c r="AGM358"/>
      <c r="AGN358"/>
      <c r="AGO358"/>
      <c r="AGP358"/>
      <c r="AGQ358"/>
      <c r="AGR358"/>
      <c r="AGS358"/>
      <c r="AGT358"/>
      <c r="AGU358"/>
      <c r="AGV358"/>
      <c r="AGW358"/>
      <c r="AGX358"/>
      <c r="AGY358"/>
      <c r="AGZ358"/>
      <c r="AHA358"/>
      <c r="AHB358"/>
      <c r="AHC358"/>
      <c r="AHD358"/>
      <c r="AHE358"/>
      <c r="AHF358"/>
      <c r="AHG358"/>
      <c r="AHH358"/>
      <c r="AHI358"/>
      <c r="AHJ358"/>
      <c r="AHK358"/>
      <c r="AHL358"/>
      <c r="AHM358"/>
      <c r="AHN358"/>
      <c r="AHO358"/>
      <c r="AHP358"/>
      <c r="AHQ358"/>
      <c r="AHR358"/>
      <c r="AHS358"/>
      <c r="AHT358"/>
      <c r="AHU358"/>
      <c r="AHV358"/>
      <c r="AHW358"/>
      <c r="AHX358"/>
      <c r="AHY358"/>
      <c r="AHZ358"/>
      <c r="AIA358"/>
      <c r="AIB358"/>
      <c r="AIC358"/>
      <c r="AID358"/>
      <c r="AIE358"/>
      <c r="AIF358"/>
      <c r="AIG358"/>
      <c r="AIH358"/>
      <c r="AII358"/>
      <c r="AIJ358"/>
      <c r="AIK358"/>
      <c r="AIL358"/>
      <c r="AIM358"/>
      <c r="AIN358"/>
      <c r="AIO358"/>
      <c r="AIP358"/>
      <c r="AIQ358"/>
      <c r="AIR358"/>
      <c r="AIS358"/>
      <c r="AIT358"/>
      <c r="AIU358"/>
      <c r="AIV358"/>
      <c r="AIW358"/>
      <c r="AIX358"/>
      <c r="AIY358"/>
      <c r="AIZ358"/>
      <c r="AJA358"/>
      <c r="AJB358"/>
      <c r="AJC358"/>
      <c r="AJD358"/>
      <c r="AJE358"/>
      <c r="AJF358"/>
      <c r="AJG358"/>
      <c r="AJH358"/>
      <c r="AJI358"/>
      <c r="AJJ358"/>
      <c r="AJK358"/>
      <c r="AJL358"/>
      <c r="AJM358"/>
      <c r="AJN358"/>
      <c r="AJO358"/>
      <c r="AJP358"/>
      <c r="AJQ358"/>
      <c r="AJR358"/>
      <c r="AJS358"/>
      <c r="AJT358"/>
      <c r="AJU358"/>
      <c r="AJV358"/>
      <c r="AJW358"/>
      <c r="AJX358"/>
      <c r="AJY358"/>
      <c r="AJZ358"/>
      <c r="AKA358"/>
      <c r="AKB358"/>
      <c r="AKC358"/>
      <c r="AKD358"/>
      <c r="AKE358"/>
      <c r="AKF358"/>
      <c r="AKG358"/>
      <c r="AKH358"/>
      <c r="AKI358"/>
      <c r="AKJ358"/>
      <c r="AKK358"/>
      <c r="AKL358"/>
      <c r="AKM358"/>
      <c r="AKN358"/>
      <c r="AKO358"/>
      <c r="AKP358"/>
      <c r="AKQ358"/>
      <c r="AKR358"/>
      <c r="AKS358"/>
      <c r="AKT358"/>
      <c r="AKU358"/>
      <c r="AKV358"/>
      <c r="AKW358"/>
      <c r="AKX358"/>
      <c r="AKY358"/>
      <c r="AKZ358"/>
      <c r="ALA358"/>
      <c r="ALB358"/>
      <c r="ALC358"/>
      <c r="ALD358"/>
      <c r="ALE358"/>
      <c r="ALF358"/>
      <c r="ALG358"/>
      <c r="ALH358"/>
      <c r="ALI358"/>
      <c r="ALJ358"/>
      <c r="ALK358"/>
      <c r="ALL358"/>
      <c r="ALM358"/>
      <c r="ALN358"/>
      <c r="ALO358"/>
      <c r="ALP358"/>
      <c r="ALQ358"/>
      <c r="ALR358"/>
      <c r="ALS358"/>
      <c r="ALT358"/>
      <c r="ALU358"/>
      <c r="ALV358"/>
      <c r="ALW358"/>
      <c r="ALX358"/>
      <c r="ALY358"/>
      <c r="ALZ358"/>
      <c r="AMA358"/>
      <c r="AMB358"/>
      <c r="AMC358"/>
      <c r="AMD358"/>
      <c r="AME358"/>
      <c r="AMF358"/>
      <c r="AMG358"/>
    </row>
    <row r="359" spans="1:1021" ht="15.75" customHeight="1">
      <c r="A359"/>
      <c r="B359" s="161" t="s">
        <v>823</v>
      </c>
      <c r="C359" s="162" t="s">
        <v>41</v>
      </c>
      <c r="D359" s="163" t="s">
        <v>849</v>
      </c>
      <c r="E359" s="57" t="s">
        <v>49</v>
      </c>
      <c r="F359" s="57" t="s">
        <v>700</v>
      </c>
      <c r="G359" s="164" t="s">
        <v>833</v>
      </c>
      <c r="H359" s="165">
        <f t="shared" si="37"/>
        <v>5.3887884267631101</v>
      </c>
      <c r="I359" s="165">
        <v>447</v>
      </c>
      <c r="J359" s="58">
        <v>25</v>
      </c>
      <c r="K359" s="166"/>
      <c r="L359" s="167" t="str">
        <f t="shared" si="38"/>
        <v>-</v>
      </c>
      <c r="M359" s="168">
        <f t="shared" si="39"/>
        <v>0</v>
      </c>
      <c r="N359" s="169" t="s">
        <v>154</v>
      </c>
      <c r="O359" s="180" t="s">
        <v>864</v>
      </c>
      <c r="P359" s="181"/>
      <c r="Q359" s="6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  <c r="MY359"/>
      <c r="MZ359"/>
      <c r="NA359"/>
      <c r="NB359"/>
      <c r="NC359"/>
      <c r="ND359"/>
      <c r="NE359"/>
      <c r="NF359"/>
      <c r="NG359"/>
      <c r="NH359"/>
      <c r="NI359"/>
      <c r="NJ359"/>
      <c r="NK359"/>
      <c r="NL359"/>
      <c r="NM359"/>
      <c r="NN359"/>
      <c r="NO359"/>
      <c r="NP359"/>
      <c r="NQ359"/>
      <c r="NR359"/>
      <c r="NS359"/>
      <c r="NT359"/>
      <c r="NU359"/>
      <c r="NV359"/>
      <c r="NW359"/>
      <c r="NX359"/>
      <c r="NY359"/>
      <c r="NZ359"/>
      <c r="OA359"/>
      <c r="OB359"/>
      <c r="OC359"/>
      <c r="OD359"/>
      <c r="OE359"/>
      <c r="OF359"/>
      <c r="OG359"/>
      <c r="OH359"/>
      <c r="OI359"/>
      <c r="OJ359"/>
      <c r="OK359"/>
      <c r="OL359"/>
      <c r="OM359"/>
      <c r="ON359"/>
      <c r="OO359"/>
      <c r="OP359"/>
      <c r="OQ359"/>
      <c r="OR359"/>
      <c r="OS359"/>
      <c r="OT359"/>
      <c r="OU359"/>
      <c r="OV359"/>
      <c r="OW359"/>
      <c r="OX359"/>
      <c r="OY359"/>
      <c r="OZ359"/>
      <c r="PA359"/>
      <c r="PB359"/>
      <c r="PC359"/>
      <c r="PD359"/>
      <c r="PE359"/>
      <c r="PF359"/>
      <c r="PG359"/>
      <c r="PH359"/>
      <c r="PI359"/>
      <c r="PJ359"/>
      <c r="PK359"/>
      <c r="PL359"/>
      <c r="PM359"/>
      <c r="PN359"/>
      <c r="PO359"/>
      <c r="PP359"/>
      <c r="PQ359"/>
      <c r="PR359"/>
      <c r="PS359"/>
      <c r="PT359"/>
      <c r="PU359"/>
      <c r="PV359"/>
      <c r="PW359"/>
      <c r="PX359"/>
      <c r="PY359"/>
      <c r="PZ359"/>
      <c r="QA359"/>
      <c r="QB359"/>
      <c r="QC359"/>
      <c r="QD359"/>
      <c r="QE359"/>
      <c r="QF359"/>
      <c r="QG359"/>
      <c r="QH359"/>
      <c r="QI359"/>
      <c r="QJ359"/>
      <c r="QK359"/>
      <c r="QL359"/>
      <c r="QM359"/>
      <c r="QN359"/>
      <c r="QO359"/>
      <c r="QP359"/>
      <c r="QQ359"/>
      <c r="QR359"/>
      <c r="QS359"/>
      <c r="QT359"/>
      <c r="QU359"/>
      <c r="QV359"/>
      <c r="QW359"/>
      <c r="QX359"/>
      <c r="QY359"/>
      <c r="QZ359"/>
      <c r="RA359"/>
      <c r="RB359"/>
      <c r="RC359"/>
      <c r="RD359"/>
      <c r="RE359"/>
      <c r="RF359"/>
      <c r="RG359"/>
      <c r="RH359"/>
      <c r="RI359"/>
      <c r="RJ359"/>
      <c r="RK359"/>
      <c r="RL359"/>
      <c r="RM359"/>
      <c r="RN359"/>
      <c r="RO359"/>
      <c r="RP359"/>
      <c r="RQ359"/>
      <c r="RR359"/>
      <c r="RS359"/>
      <c r="RT359"/>
      <c r="RU359"/>
      <c r="RV359"/>
      <c r="RW359"/>
      <c r="RX359"/>
      <c r="RY359"/>
      <c r="RZ359"/>
      <c r="SA359"/>
      <c r="SB359"/>
      <c r="SC359"/>
      <c r="SD359"/>
      <c r="SE359"/>
      <c r="SF359"/>
      <c r="SG359"/>
      <c r="SH359"/>
      <c r="SI359"/>
      <c r="SJ359"/>
      <c r="SK359"/>
      <c r="SL359"/>
      <c r="SM359"/>
      <c r="SN359"/>
      <c r="SO359"/>
      <c r="SP359"/>
      <c r="SQ359"/>
      <c r="SR359"/>
      <c r="SS359"/>
      <c r="ST359"/>
      <c r="SU359"/>
      <c r="SV359"/>
      <c r="SW359"/>
      <c r="SX359"/>
      <c r="SY359"/>
      <c r="SZ359"/>
      <c r="TA359"/>
      <c r="TB359"/>
      <c r="TC359"/>
      <c r="TD359"/>
      <c r="TE359"/>
      <c r="TF359"/>
      <c r="TG359"/>
      <c r="TH359"/>
      <c r="TI359"/>
      <c r="TJ359"/>
      <c r="TK359"/>
      <c r="TL359"/>
      <c r="TM359"/>
      <c r="TN359"/>
      <c r="TO359"/>
      <c r="TP359"/>
      <c r="TQ359"/>
      <c r="TR359"/>
      <c r="TS359"/>
      <c r="TT359"/>
      <c r="TU359"/>
      <c r="TV359"/>
      <c r="TW359"/>
      <c r="TX359"/>
      <c r="TY359"/>
      <c r="TZ359"/>
      <c r="UA359"/>
      <c r="UB359"/>
      <c r="UC359"/>
      <c r="UD359"/>
      <c r="UE359"/>
      <c r="UF359"/>
      <c r="UG359"/>
      <c r="UH359"/>
      <c r="UI359"/>
      <c r="UJ359"/>
      <c r="UK359"/>
      <c r="UL359"/>
      <c r="UM359"/>
      <c r="UN359"/>
      <c r="UO359"/>
      <c r="UP359"/>
      <c r="UQ359"/>
      <c r="UR359"/>
      <c r="US359"/>
      <c r="UT359"/>
      <c r="UU359"/>
      <c r="UV359"/>
      <c r="UW359"/>
      <c r="UX359"/>
      <c r="UY359"/>
      <c r="UZ359"/>
      <c r="VA359"/>
      <c r="VB359"/>
      <c r="VC359"/>
      <c r="VD359"/>
      <c r="VE359"/>
      <c r="VF359"/>
      <c r="VG359"/>
      <c r="VH359"/>
      <c r="VI359"/>
      <c r="VJ359"/>
      <c r="VK359"/>
      <c r="VL359"/>
      <c r="VM359"/>
      <c r="VN359"/>
      <c r="VO359"/>
      <c r="VP359"/>
      <c r="VQ359"/>
      <c r="VR359"/>
      <c r="VS359"/>
      <c r="VT359"/>
      <c r="VU359"/>
      <c r="VV359"/>
      <c r="VW359"/>
      <c r="VX359"/>
      <c r="VY359"/>
      <c r="VZ359"/>
      <c r="WA359"/>
      <c r="WB359"/>
      <c r="WC359"/>
      <c r="WD359"/>
      <c r="WE359"/>
      <c r="WF359"/>
      <c r="WG359"/>
      <c r="WH359"/>
      <c r="WI359"/>
      <c r="WJ359"/>
      <c r="WK359"/>
      <c r="WL359"/>
      <c r="WM359"/>
      <c r="WN359"/>
      <c r="WO359"/>
      <c r="WP359"/>
      <c r="WQ359"/>
      <c r="WR359"/>
      <c r="WS359"/>
      <c r="WT359"/>
      <c r="WU359"/>
      <c r="WV359"/>
      <c r="WW359"/>
      <c r="WX359"/>
      <c r="WY359"/>
      <c r="WZ359"/>
      <c r="XA359"/>
      <c r="XB359"/>
      <c r="XC359"/>
      <c r="XD359"/>
      <c r="XE359"/>
      <c r="XF359"/>
      <c r="XG359"/>
      <c r="XH359"/>
      <c r="XI359"/>
      <c r="XJ359"/>
      <c r="XK359"/>
      <c r="XL359"/>
      <c r="XM359"/>
      <c r="XN359"/>
      <c r="XO359"/>
      <c r="XP359"/>
      <c r="XQ359"/>
      <c r="XR359"/>
      <c r="XS359"/>
      <c r="XT359"/>
      <c r="XU359"/>
      <c r="XV359"/>
      <c r="XW359"/>
      <c r="XX359"/>
      <c r="XY359"/>
      <c r="XZ359"/>
      <c r="YA359"/>
      <c r="YB359"/>
      <c r="YC359"/>
      <c r="YD359"/>
      <c r="YE359"/>
      <c r="YF359"/>
      <c r="YG359"/>
      <c r="YH359"/>
      <c r="YI359"/>
      <c r="YJ359"/>
      <c r="YK359"/>
      <c r="YL359"/>
      <c r="YM359"/>
      <c r="YN359"/>
      <c r="YO359"/>
      <c r="YP359"/>
      <c r="YQ359"/>
      <c r="YR359"/>
      <c r="YS359"/>
      <c r="YT359"/>
      <c r="YU359"/>
      <c r="YV359"/>
      <c r="YW359"/>
      <c r="YX359"/>
      <c r="YY359"/>
      <c r="YZ359"/>
      <c r="ZA359"/>
      <c r="ZB359"/>
      <c r="ZC359"/>
      <c r="ZD359"/>
      <c r="ZE359"/>
      <c r="ZF359"/>
      <c r="ZG359"/>
      <c r="ZH359"/>
      <c r="ZI359"/>
      <c r="ZJ359"/>
      <c r="ZK359"/>
      <c r="ZL359"/>
      <c r="ZM359"/>
      <c r="ZN359"/>
      <c r="ZO359"/>
      <c r="ZP359"/>
      <c r="ZQ359"/>
      <c r="ZR359"/>
      <c r="ZS359"/>
      <c r="ZT359"/>
      <c r="ZU359"/>
      <c r="ZV359"/>
      <c r="ZW359"/>
      <c r="ZX359"/>
      <c r="ZY359"/>
      <c r="ZZ359"/>
      <c r="AAA359"/>
      <c r="AAB359"/>
      <c r="AAC359"/>
      <c r="AAD359"/>
      <c r="AAE359"/>
      <c r="AAF359"/>
      <c r="AAG359"/>
      <c r="AAH359"/>
      <c r="AAI359"/>
      <c r="AAJ359"/>
      <c r="AAK359"/>
      <c r="AAL359"/>
      <c r="AAM359"/>
      <c r="AAN359"/>
      <c r="AAO359"/>
      <c r="AAP359"/>
      <c r="AAQ359"/>
      <c r="AAR359"/>
      <c r="AAS359"/>
      <c r="AAT359"/>
      <c r="AAU359"/>
      <c r="AAV359"/>
      <c r="AAW359"/>
      <c r="AAX359"/>
      <c r="AAY359"/>
      <c r="AAZ359"/>
      <c r="ABA359"/>
      <c r="ABB359"/>
      <c r="ABC359"/>
      <c r="ABD359"/>
      <c r="ABE359"/>
      <c r="ABF359"/>
      <c r="ABG359"/>
      <c r="ABH359"/>
      <c r="ABI359"/>
      <c r="ABJ359"/>
      <c r="ABK359"/>
      <c r="ABL359"/>
      <c r="ABM359"/>
      <c r="ABN359"/>
      <c r="ABO359"/>
      <c r="ABP359"/>
      <c r="ABQ359"/>
      <c r="ABR359"/>
      <c r="ABS359"/>
      <c r="ABT359"/>
      <c r="ABU359"/>
      <c r="ABV359"/>
      <c r="ABW359"/>
      <c r="ABX359"/>
      <c r="ABY359"/>
      <c r="ABZ359"/>
      <c r="ACA359"/>
      <c r="ACB359"/>
      <c r="ACC359"/>
      <c r="ACD359"/>
      <c r="ACE359"/>
      <c r="ACF359"/>
      <c r="ACG359"/>
      <c r="ACH359"/>
      <c r="ACI359"/>
      <c r="ACJ359"/>
      <c r="ACK359"/>
      <c r="ACL359"/>
      <c r="ACM359"/>
      <c r="ACN359"/>
      <c r="ACO359"/>
      <c r="ACP359"/>
      <c r="ACQ359"/>
      <c r="ACR359"/>
      <c r="ACS359"/>
      <c r="ACT359"/>
      <c r="ACU359"/>
      <c r="ACV359"/>
      <c r="ACW359"/>
      <c r="ACX359"/>
      <c r="ACY359"/>
      <c r="ACZ359"/>
      <c r="ADA359"/>
      <c r="ADB359"/>
      <c r="ADC359"/>
      <c r="ADD359"/>
      <c r="ADE359"/>
      <c r="ADF359"/>
      <c r="ADG359"/>
      <c r="ADH359"/>
      <c r="ADI359"/>
      <c r="ADJ359"/>
      <c r="ADK359"/>
      <c r="ADL359"/>
      <c r="ADM359"/>
      <c r="ADN359"/>
      <c r="ADO359"/>
      <c r="ADP359"/>
      <c r="ADQ359"/>
      <c r="ADR359"/>
      <c r="ADS359"/>
      <c r="ADT359"/>
      <c r="ADU359"/>
      <c r="ADV359"/>
      <c r="ADW359"/>
      <c r="ADX359"/>
      <c r="ADY359"/>
      <c r="ADZ359"/>
      <c r="AEA359"/>
      <c r="AEB359"/>
      <c r="AEC359"/>
      <c r="AED359"/>
      <c r="AEE359"/>
      <c r="AEF359"/>
      <c r="AEG359"/>
      <c r="AEH359"/>
      <c r="AEI359"/>
      <c r="AEJ359"/>
      <c r="AEK359"/>
      <c r="AEL359"/>
      <c r="AEM359"/>
      <c r="AEN359"/>
      <c r="AEO359"/>
      <c r="AEP359"/>
      <c r="AEQ359"/>
      <c r="AER359"/>
      <c r="AES359"/>
      <c r="AET359"/>
      <c r="AEU359"/>
      <c r="AEV359"/>
      <c r="AEW359"/>
      <c r="AEX359"/>
      <c r="AEY359"/>
      <c r="AEZ359"/>
      <c r="AFA359"/>
      <c r="AFB359"/>
      <c r="AFC359"/>
      <c r="AFD359"/>
      <c r="AFE359"/>
      <c r="AFF359"/>
      <c r="AFG359"/>
      <c r="AFH359"/>
      <c r="AFI359"/>
      <c r="AFJ359"/>
      <c r="AFK359"/>
      <c r="AFL359"/>
      <c r="AFM359"/>
      <c r="AFN359"/>
      <c r="AFO359"/>
      <c r="AFP359"/>
      <c r="AFQ359"/>
      <c r="AFR359"/>
      <c r="AFS359"/>
      <c r="AFT359"/>
      <c r="AFU359"/>
      <c r="AFV359"/>
      <c r="AFW359"/>
      <c r="AFX359"/>
      <c r="AFY359"/>
      <c r="AFZ359"/>
      <c r="AGA359"/>
      <c r="AGB359"/>
      <c r="AGC359"/>
      <c r="AGD359"/>
      <c r="AGE359"/>
      <c r="AGF359"/>
      <c r="AGG359"/>
      <c r="AGH359"/>
      <c r="AGI359"/>
      <c r="AGJ359"/>
      <c r="AGK359"/>
      <c r="AGL359"/>
      <c r="AGM359"/>
      <c r="AGN359"/>
      <c r="AGO359"/>
      <c r="AGP359"/>
      <c r="AGQ359"/>
      <c r="AGR359"/>
      <c r="AGS359"/>
      <c r="AGT359"/>
      <c r="AGU359"/>
      <c r="AGV359"/>
      <c r="AGW359"/>
      <c r="AGX359"/>
      <c r="AGY359"/>
      <c r="AGZ359"/>
      <c r="AHA359"/>
      <c r="AHB359"/>
      <c r="AHC359"/>
      <c r="AHD359"/>
      <c r="AHE359"/>
      <c r="AHF359"/>
      <c r="AHG359"/>
      <c r="AHH359"/>
      <c r="AHI359"/>
      <c r="AHJ359"/>
      <c r="AHK359"/>
      <c r="AHL359"/>
      <c r="AHM359"/>
      <c r="AHN359"/>
      <c r="AHO359"/>
      <c r="AHP359"/>
      <c r="AHQ359"/>
      <c r="AHR359"/>
      <c r="AHS359"/>
      <c r="AHT359"/>
      <c r="AHU359"/>
      <c r="AHV359"/>
      <c r="AHW359"/>
      <c r="AHX359"/>
      <c r="AHY359"/>
      <c r="AHZ359"/>
      <c r="AIA359"/>
      <c r="AIB359"/>
      <c r="AIC359"/>
      <c r="AID359"/>
      <c r="AIE359"/>
      <c r="AIF359"/>
      <c r="AIG359"/>
      <c r="AIH359"/>
      <c r="AII359"/>
      <c r="AIJ359"/>
      <c r="AIK359"/>
      <c r="AIL359"/>
      <c r="AIM359"/>
      <c r="AIN359"/>
      <c r="AIO359"/>
      <c r="AIP359"/>
      <c r="AIQ359"/>
      <c r="AIR359"/>
      <c r="AIS359"/>
      <c r="AIT359"/>
      <c r="AIU359"/>
      <c r="AIV359"/>
      <c r="AIW359"/>
      <c r="AIX359"/>
      <c r="AIY359"/>
      <c r="AIZ359"/>
      <c r="AJA359"/>
      <c r="AJB359"/>
      <c r="AJC359"/>
      <c r="AJD359"/>
      <c r="AJE359"/>
      <c r="AJF359"/>
      <c r="AJG359"/>
      <c r="AJH359"/>
      <c r="AJI359"/>
      <c r="AJJ359"/>
      <c r="AJK359"/>
      <c r="AJL359"/>
      <c r="AJM359"/>
      <c r="AJN359"/>
      <c r="AJO359"/>
      <c r="AJP359"/>
      <c r="AJQ359"/>
      <c r="AJR359"/>
      <c r="AJS359"/>
      <c r="AJT359"/>
      <c r="AJU359"/>
      <c r="AJV359"/>
      <c r="AJW359"/>
      <c r="AJX359"/>
      <c r="AJY359"/>
      <c r="AJZ359"/>
      <c r="AKA359"/>
      <c r="AKB359"/>
      <c r="AKC359"/>
      <c r="AKD359"/>
      <c r="AKE359"/>
      <c r="AKF359"/>
      <c r="AKG359"/>
      <c r="AKH359"/>
      <c r="AKI359"/>
      <c r="AKJ359"/>
      <c r="AKK359"/>
      <c r="AKL359"/>
      <c r="AKM359"/>
      <c r="AKN359"/>
      <c r="AKO359"/>
      <c r="AKP359"/>
      <c r="AKQ359"/>
      <c r="AKR359"/>
      <c r="AKS359"/>
      <c r="AKT359"/>
      <c r="AKU359"/>
      <c r="AKV359"/>
      <c r="AKW359"/>
      <c r="AKX359"/>
      <c r="AKY359"/>
      <c r="AKZ359"/>
      <c r="ALA359"/>
      <c r="ALB359"/>
      <c r="ALC359"/>
      <c r="ALD359"/>
      <c r="ALE359"/>
      <c r="ALF359"/>
      <c r="ALG359"/>
      <c r="ALH359"/>
      <c r="ALI359"/>
      <c r="ALJ359"/>
      <c r="ALK359"/>
      <c r="ALL359"/>
      <c r="ALM359"/>
      <c r="ALN359"/>
      <c r="ALO359"/>
      <c r="ALP359"/>
      <c r="ALQ359"/>
      <c r="ALR359"/>
      <c r="ALS359"/>
      <c r="ALT359"/>
      <c r="ALU359"/>
      <c r="ALV359"/>
      <c r="ALW359"/>
      <c r="ALX359"/>
      <c r="ALY359"/>
      <c r="ALZ359"/>
      <c r="AMA359"/>
      <c r="AMB359"/>
      <c r="AMC359"/>
      <c r="AMD359"/>
      <c r="AME359"/>
      <c r="AMF359"/>
      <c r="AMG359"/>
    </row>
    <row r="360" spans="1:1021" ht="15.75" customHeight="1">
      <c r="A360"/>
      <c r="B360" s="161" t="s">
        <v>829</v>
      </c>
      <c r="C360" s="162" t="s">
        <v>41</v>
      </c>
      <c r="D360" s="163" t="s">
        <v>850</v>
      </c>
      <c r="E360" s="57" t="s">
        <v>49</v>
      </c>
      <c r="F360" s="57" t="s">
        <v>700</v>
      </c>
      <c r="G360" s="164" t="s">
        <v>833</v>
      </c>
      <c r="H360" s="165">
        <f t="shared" si="37"/>
        <v>5.3887884267631101</v>
      </c>
      <c r="I360" s="165">
        <v>447</v>
      </c>
      <c r="J360" s="58">
        <v>25</v>
      </c>
      <c r="K360" s="166"/>
      <c r="L360" s="167" t="str">
        <f t="shared" si="38"/>
        <v>-</v>
      </c>
      <c r="M360" s="168">
        <f t="shared" si="39"/>
        <v>0</v>
      </c>
      <c r="N360" s="169" t="s">
        <v>134</v>
      </c>
      <c r="O360" s="180" t="s">
        <v>864</v>
      </c>
      <c r="P360" s="181"/>
      <c r="Q360" s="6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  <c r="MZ360"/>
      <c r="NA360"/>
      <c r="NB360"/>
      <c r="NC360"/>
      <c r="ND360"/>
      <c r="NE360"/>
      <c r="NF360"/>
      <c r="NG360"/>
      <c r="NH360"/>
      <c r="NI360"/>
      <c r="NJ360"/>
      <c r="NK360"/>
      <c r="NL360"/>
      <c r="NM360"/>
      <c r="NN360"/>
      <c r="NO360"/>
      <c r="NP360"/>
      <c r="NQ360"/>
      <c r="NR360"/>
      <c r="NS360"/>
      <c r="NT360"/>
      <c r="NU360"/>
      <c r="NV360"/>
      <c r="NW360"/>
      <c r="NX360"/>
      <c r="NY360"/>
      <c r="NZ360"/>
      <c r="OA360"/>
      <c r="OB360"/>
      <c r="OC360"/>
      <c r="OD360"/>
      <c r="OE360"/>
      <c r="OF360"/>
      <c r="OG360"/>
      <c r="OH360"/>
      <c r="OI360"/>
      <c r="OJ360"/>
      <c r="OK360"/>
      <c r="OL360"/>
      <c r="OM360"/>
      <c r="ON360"/>
      <c r="OO360"/>
      <c r="OP360"/>
      <c r="OQ360"/>
      <c r="OR360"/>
      <c r="OS360"/>
      <c r="OT360"/>
      <c r="OU360"/>
      <c r="OV360"/>
      <c r="OW360"/>
      <c r="OX360"/>
      <c r="OY360"/>
      <c r="OZ360"/>
      <c r="PA360"/>
      <c r="PB360"/>
      <c r="PC360"/>
      <c r="PD360"/>
      <c r="PE360"/>
      <c r="PF360"/>
      <c r="PG360"/>
      <c r="PH360"/>
      <c r="PI360"/>
      <c r="PJ360"/>
      <c r="PK360"/>
      <c r="PL360"/>
      <c r="PM360"/>
      <c r="PN360"/>
      <c r="PO360"/>
      <c r="PP360"/>
      <c r="PQ360"/>
      <c r="PR360"/>
      <c r="PS360"/>
      <c r="PT360"/>
      <c r="PU360"/>
      <c r="PV360"/>
      <c r="PW360"/>
      <c r="PX360"/>
      <c r="PY360"/>
      <c r="PZ360"/>
      <c r="QA360"/>
      <c r="QB360"/>
      <c r="QC360"/>
      <c r="QD360"/>
      <c r="QE360"/>
      <c r="QF360"/>
      <c r="QG360"/>
      <c r="QH360"/>
      <c r="QI360"/>
      <c r="QJ360"/>
      <c r="QK360"/>
      <c r="QL360"/>
      <c r="QM360"/>
      <c r="QN360"/>
      <c r="QO360"/>
      <c r="QP360"/>
      <c r="QQ360"/>
      <c r="QR360"/>
      <c r="QS360"/>
      <c r="QT360"/>
      <c r="QU360"/>
      <c r="QV360"/>
      <c r="QW360"/>
      <c r="QX360"/>
      <c r="QY360"/>
      <c r="QZ360"/>
      <c r="RA360"/>
      <c r="RB360"/>
      <c r="RC360"/>
      <c r="RD360"/>
      <c r="RE360"/>
      <c r="RF360"/>
      <c r="RG360"/>
      <c r="RH360"/>
      <c r="RI360"/>
      <c r="RJ360"/>
      <c r="RK360"/>
      <c r="RL360"/>
      <c r="RM360"/>
      <c r="RN360"/>
      <c r="RO360"/>
      <c r="RP360"/>
      <c r="RQ360"/>
      <c r="RR360"/>
      <c r="RS360"/>
      <c r="RT360"/>
      <c r="RU360"/>
      <c r="RV360"/>
      <c r="RW360"/>
      <c r="RX360"/>
      <c r="RY360"/>
      <c r="RZ360"/>
      <c r="SA360"/>
      <c r="SB360"/>
      <c r="SC360"/>
      <c r="SD360"/>
      <c r="SE360"/>
      <c r="SF360"/>
      <c r="SG360"/>
      <c r="SH360"/>
      <c r="SI360"/>
      <c r="SJ360"/>
      <c r="SK360"/>
      <c r="SL360"/>
      <c r="SM360"/>
      <c r="SN360"/>
      <c r="SO360"/>
      <c r="SP360"/>
      <c r="SQ360"/>
      <c r="SR360"/>
      <c r="SS360"/>
      <c r="ST360"/>
      <c r="SU360"/>
      <c r="SV360"/>
      <c r="SW360"/>
      <c r="SX360"/>
      <c r="SY360"/>
      <c r="SZ360"/>
      <c r="TA360"/>
      <c r="TB360"/>
      <c r="TC360"/>
      <c r="TD360"/>
      <c r="TE360"/>
      <c r="TF360"/>
      <c r="TG360"/>
      <c r="TH360"/>
      <c r="TI360"/>
      <c r="TJ360"/>
      <c r="TK360"/>
      <c r="TL360"/>
      <c r="TM360"/>
      <c r="TN360"/>
      <c r="TO360"/>
      <c r="TP360"/>
      <c r="TQ360"/>
      <c r="TR360"/>
      <c r="TS360"/>
      <c r="TT360"/>
      <c r="TU360"/>
      <c r="TV360"/>
      <c r="TW360"/>
      <c r="TX360"/>
      <c r="TY360"/>
      <c r="TZ360"/>
      <c r="UA360"/>
      <c r="UB360"/>
      <c r="UC360"/>
      <c r="UD360"/>
      <c r="UE360"/>
      <c r="UF360"/>
      <c r="UG360"/>
      <c r="UH360"/>
      <c r="UI360"/>
      <c r="UJ360"/>
      <c r="UK360"/>
      <c r="UL360"/>
      <c r="UM360"/>
      <c r="UN360"/>
      <c r="UO360"/>
      <c r="UP360"/>
      <c r="UQ360"/>
      <c r="UR360"/>
      <c r="US360"/>
      <c r="UT360"/>
      <c r="UU360"/>
      <c r="UV360"/>
      <c r="UW360"/>
      <c r="UX360"/>
      <c r="UY360"/>
      <c r="UZ360"/>
      <c r="VA360"/>
      <c r="VB360"/>
      <c r="VC360"/>
      <c r="VD360"/>
      <c r="VE360"/>
      <c r="VF360"/>
      <c r="VG360"/>
      <c r="VH360"/>
      <c r="VI360"/>
      <c r="VJ360"/>
      <c r="VK360"/>
      <c r="VL360"/>
      <c r="VM360"/>
      <c r="VN360"/>
      <c r="VO360"/>
      <c r="VP360"/>
      <c r="VQ360"/>
      <c r="VR360"/>
      <c r="VS360"/>
      <c r="VT360"/>
      <c r="VU360"/>
      <c r="VV360"/>
      <c r="VW360"/>
      <c r="VX360"/>
      <c r="VY360"/>
      <c r="VZ360"/>
      <c r="WA360"/>
      <c r="WB360"/>
      <c r="WC360"/>
      <c r="WD360"/>
      <c r="WE360"/>
      <c r="WF360"/>
      <c r="WG360"/>
      <c r="WH360"/>
      <c r="WI360"/>
      <c r="WJ360"/>
      <c r="WK360"/>
      <c r="WL360"/>
      <c r="WM360"/>
      <c r="WN360"/>
      <c r="WO360"/>
      <c r="WP360"/>
      <c r="WQ360"/>
      <c r="WR360"/>
      <c r="WS360"/>
      <c r="WT360"/>
      <c r="WU360"/>
      <c r="WV360"/>
      <c r="WW360"/>
      <c r="WX360"/>
      <c r="WY360"/>
      <c r="WZ360"/>
      <c r="XA360"/>
      <c r="XB360"/>
      <c r="XC360"/>
      <c r="XD360"/>
      <c r="XE360"/>
      <c r="XF360"/>
      <c r="XG360"/>
      <c r="XH360"/>
      <c r="XI360"/>
      <c r="XJ360"/>
      <c r="XK360"/>
      <c r="XL360"/>
      <c r="XM360"/>
      <c r="XN360"/>
      <c r="XO360"/>
      <c r="XP360"/>
      <c r="XQ360"/>
      <c r="XR360"/>
      <c r="XS360"/>
      <c r="XT360"/>
      <c r="XU360"/>
      <c r="XV360"/>
      <c r="XW360"/>
      <c r="XX360"/>
      <c r="XY360"/>
      <c r="XZ360"/>
      <c r="YA360"/>
      <c r="YB360"/>
      <c r="YC360"/>
      <c r="YD360"/>
      <c r="YE360"/>
      <c r="YF360"/>
      <c r="YG360"/>
      <c r="YH360"/>
      <c r="YI360"/>
      <c r="YJ360"/>
      <c r="YK360"/>
      <c r="YL360"/>
      <c r="YM360"/>
      <c r="YN360"/>
      <c r="YO360"/>
      <c r="YP360"/>
      <c r="YQ360"/>
      <c r="YR360"/>
      <c r="YS360"/>
      <c r="YT360"/>
      <c r="YU360"/>
      <c r="YV360"/>
      <c r="YW360"/>
      <c r="YX360"/>
      <c r="YY360"/>
      <c r="YZ360"/>
      <c r="ZA360"/>
      <c r="ZB360"/>
      <c r="ZC360"/>
      <c r="ZD360"/>
      <c r="ZE360"/>
      <c r="ZF360"/>
      <c r="ZG360"/>
      <c r="ZH360"/>
      <c r="ZI360"/>
      <c r="ZJ360"/>
      <c r="ZK360"/>
      <c r="ZL360"/>
      <c r="ZM360"/>
      <c r="ZN360"/>
      <c r="ZO360"/>
      <c r="ZP360"/>
      <c r="ZQ360"/>
      <c r="ZR360"/>
      <c r="ZS360"/>
      <c r="ZT360"/>
      <c r="ZU360"/>
      <c r="ZV360"/>
      <c r="ZW360"/>
      <c r="ZX360"/>
      <c r="ZY360"/>
      <c r="ZZ360"/>
      <c r="AAA360"/>
      <c r="AAB360"/>
      <c r="AAC360"/>
      <c r="AAD360"/>
      <c r="AAE360"/>
      <c r="AAF360"/>
      <c r="AAG360"/>
      <c r="AAH360"/>
      <c r="AAI360"/>
      <c r="AAJ360"/>
      <c r="AAK360"/>
      <c r="AAL360"/>
      <c r="AAM360"/>
      <c r="AAN360"/>
      <c r="AAO360"/>
      <c r="AAP360"/>
      <c r="AAQ360"/>
      <c r="AAR360"/>
      <c r="AAS360"/>
      <c r="AAT360"/>
      <c r="AAU360"/>
      <c r="AAV360"/>
      <c r="AAW360"/>
      <c r="AAX360"/>
      <c r="AAY360"/>
      <c r="AAZ360"/>
      <c r="ABA360"/>
      <c r="ABB360"/>
      <c r="ABC360"/>
      <c r="ABD360"/>
      <c r="ABE360"/>
      <c r="ABF360"/>
      <c r="ABG360"/>
      <c r="ABH360"/>
      <c r="ABI360"/>
      <c r="ABJ360"/>
      <c r="ABK360"/>
      <c r="ABL360"/>
      <c r="ABM360"/>
      <c r="ABN360"/>
      <c r="ABO360"/>
      <c r="ABP360"/>
      <c r="ABQ360"/>
      <c r="ABR360"/>
      <c r="ABS360"/>
      <c r="ABT360"/>
      <c r="ABU360"/>
      <c r="ABV360"/>
      <c r="ABW360"/>
      <c r="ABX360"/>
      <c r="ABY360"/>
      <c r="ABZ360"/>
      <c r="ACA360"/>
      <c r="ACB360"/>
      <c r="ACC360"/>
      <c r="ACD360"/>
      <c r="ACE360"/>
      <c r="ACF360"/>
      <c r="ACG360"/>
      <c r="ACH360"/>
      <c r="ACI360"/>
      <c r="ACJ360"/>
      <c r="ACK360"/>
      <c r="ACL360"/>
      <c r="ACM360"/>
      <c r="ACN360"/>
      <c r="ACO360"/>
      <c r="ACP360"/>
      <c r="ACQ360"/>
      <c r="ACR360"/>
      <c r="ACS360"/>
      <c r="ACT360"/>
      <c r="ACU360"/>
      <c r="ACV360"/>
      <c r="ACW360"/>
      <c r="ACX360"/>
      <c r="ACY360"/>
      <c r="ACZ360"/>
      <c r="ADA360"/>
      <c r="ADB360"/>
      <c r="ADC360"/>
      <c r="ADD360"/>
      <c r="ADE360"/>
      <c r="ADF360"/>
      <c r="ADG360"/>
      <c r="ADH360"/>
      <c r="ADI360"/>
      <c r="ADJ360"/>
      <c r="ADK360"/>
      <c r="ADL360"/>
      <c r="ADM360"/>
      <c r="ADN360"/>
      <c r="ADO360"/>
      <c r="ADP360"/>
      <c r="ADQ360"/>
      <c r="ADR360"/>
      <c r="ADS360"/>
      <c r="ADT360"/>
      <c r="ADU360"/>
      <c r="ADV360"/>
      <c r="ADW360"/>
      <c r="ADX360"/>
      <c r="ADY360"/>
      <c r="ADZ360"/>
      <c r="AEA360"/>
      <c r="AEB360"/>
      <c r="AEC360"/>
      <c r="AED360"/>
      <c r="AEE360"/>
      <c r="AEF360"/>
      <c r="AEG360"/>
      <c r="AEH360"/>
      <c r="AEI360"/>
      <c r="AEJ360"/>
      <c r="AEK360"/>
      <c r="AEL360"/>
      <c r="AEM360"/>
      <c r="AEN360"/>
      <c r="AEO360"/>
      <c r="AEP360"/>
      <c r="AEQ360"/>
      <c r="AER360"/>
      <c r="AES360"/>
      <c r="AET360"/>
      <c r="AEU360"/>
      <c r="AEV360"/>
      <c r="AEW360"/>
      <c r="AEX360"/>
      <c r="AEY360"/>
      <c r="AEZ360"/>
      <c r="AFA360"/>
      <c r="AFB360"/>
      <c r="AFC360"/>
      <c r="AFD360"/>
      <c r="AFE360"/>
      <c r="AFF360"/>
      <c r="AFG360"/>
      <c r="AFH360"/>
      <c r="AFI360"/>
      <c r="AFJ360"/>
      <c r="AFK360"/>
      <c r="AFL360"/>
      <c r="AFM360"/>
      <c r="AFN360"/>
      <c r="AFO360"/>
      <c r="AFP360"/>
      <c r="AFQ360"/>
      <c r="AFR360"/>
      <c r="AFS360"/>
      <c r="AFT360"/>
      <c r="AFU360"/>
      <c r="AFV360"/>
      <c r="AFW360"/>
      <c r="AFX360"/>
      <c r="AFY360"/>
      <c r="AFZ360"/>
      <c r="AGA360"/>
      <c r="AGB360"/>
      <c r="AGC360"/>
      <c r="AGD360"/>
      <c r="AGE360"/>
      <c r="AGF360"/>
      <c r="AGG360"/>
      <c r="AGH360"/>
      <c r="AGI360"/>
      <c r="AGJ360"/>
      <c r="AGK360"/>
      <c r="AGL360"/>
      <c r="AGM360"/>
      <c r="AGN360"/>
      <c r="AGO360"/>
      <c r="AGP360"/>
      <c r="AGQ360"/>
      <c r="AGR360"/>
      <c r="AGS360"/>
      <c r="AGT360"/>
      <c r="AGU360"/>
      <c r="AGV360"/>
      <c r="AGW360"/>
      <c r="AGX360"/>
      <c r="AGY360"/>
      <c r="AGZ360"/>
      <c r="AHA360"/>
      <c r="AHB360"/>
      <c r="AHC360"/>
      <c r="AHD360"/>
      <c r="AHE360"/>
      <c r="AHF360"/>
      <c r="AHG360"/>
      <c r="AHH360"/>
      <c r="AHI360"/>
      <c r="AHJ360"/>
      <c r="AHK360"/>
      <c r="AHL360"/>
      <c r="AHM360"/>
      <c r="AHN360"/>
      <c r="AHO360"/>
      <c r="AHP360"/>
      <c r="AHQ360"/>
      <c r="AHR360"/>
      <c r="AHS360"/>
      <c r="AHT360"/>
      <c r="AHU360"/>
      <c r="AHV360"/>
      <c r="AHW360"/>
      <c r="AHX360"/>
      <c r="AHY360"/>
      <c r="AHZ360"/>
      <c r="AIA360"/>
      <c r="AIB360"/>
      <c r="AIC360"/>
      <c r="AID360"/>
      <c r="AIE360"/>
      <c r="AIF360"/>
      <c r="AIG360"/>
      <c r="AIH360"/>
      <c r="AII360"/>
      <c r="AIJ360"/>
      <c r="AIK360"/>
      <c r="AIL360"/>
      <c r="AIM360"/>
      <c r="AIN360"/>
      <c r="AIO360"/>
      <c r="AIP360"/>
      <c r="AIQ360"/>
      <c r="AIR360"/>
      <c r="AIS360"/>
      <c r="AIT360"/>
      <c r="AIU360"/>
      <c r="AIV360"/>
      <c r="AIW360"/>
      <c r="AIX360"/>
      <c r="AIY360"/>
      <c r="AIZ360"/>
      <c r="AJA360"/>
      <c r="AJB360"/>
      <c r="AJC360"/>
      <c r="AJD360"/>
      <c r="AJE360"/>
      <c r="AJF360"/>
      <c r="AJG360"/>
      <c r="AJH360"/>
      <c r="AJI360"/>
      <c r="AJJ360"/>
      <c r="AJK360"/>
      <c r="AJL360"/>
      <c r="AJM360"/>
      <c r="AJN360"/>
      <c r="AJO360"/>
      <c r="AJP360"/>
      <c r="AJQ360"/>
      <c r="AJR360"/>
      <c r="AJS360"/>
      <c r="AJT360"/>
      <c r="AJU360"/>
      <c r="AJV360"/>
      <c r="AJW360"/>
      <c r="AJX360"/>
      <c r="AJY360"/>
      <c r="AJZ360"/>
      <c r="AKA360"/>
      <c r="AKB360"/>
      <c r="AKC360"/>
      <c r="AKD360"/>
      <c r="AKE360"/>
      <c r="AKF360"/>
      <c r="AKG360"/>
      <c r="AKH360"/>
      <c r="AKI360"/>
      <c r="AKJ360"/>
      <c r="AKK360"/>
      <c r="AKL360"/>
      <c r="AKM360"/>
      <c r="AKN360"/>
      <c r="AKO360"/>
      <c r="AKP360"/>
      <c r="AKQ360"/>
      <c r="AKR360"/>
      <c r="AKS360"/>
      <c r="AKT360"/>
      <c r="AKU360"/>
      <c r="AKV360"/>
      <c r="AKW360"/>
      <c r="AKX360"/>
      <c r="AKY360"/>
      <c r="AKZ360"/>
      <c r="ALA360"/>
      <c r="ALB360"/>
      <c r="ALC360"/>
      <c r="ALD360"/>
      <c r="ALE360"/>
      <c r="ALF360"/>
      <c r="ALG360"/>
      <c r="ALH360"/>
      <c r="ALI360"/>
      <c r="ALJ360"/>
      <c r="ALK360"/>
      <c r="ALL360"/>
      <c r="ALM360"/>
      <c r="ALN360"/>
      <c r="ALO360"/>
      <c r="ALP360"/>
      <c r="ALQ360"/>
      <c r="ALR360"/>
      <c r="ALS360"/>
      <c r="ALT360"/>
      <c r="ALU360"/>
      <c r="ALV360"/>
      <c r="ALW360"/>
      <c r="ALX360"/>
      <c r="ALY360"/>
      <c r="ALZ360"/>
      <c r="AMA360"/>
      <c r="AMB360"/>
      <c r="AMC360"/>
      <c r="AMD360"/>
      <c r="AME360"/>
      <c r="AMF360"/>
      <c r="AMG360"/>
    </row>
    <row r="361" spans="1:1021" ht="15.75" customHeight="1">
      <c r="A361"/>
      <c r="B361" s="161" t="s">
        <v>800</v>
      </c>
      <c r="C361" s="162" t="s">
        <v>41</v>
      </c>
      <c r="D361" s="163" t="s">
        <v>851</v>
      </c>
      <c r="E361" s="57" t="s">
        <v>49</v>
      </c>
      <c r="F361" s="57" t="s">
        <v>700</v>
      </c>
      <c r="G361" s="164" t="s">
        <v>833</v>
      </c>
      <c r="H361" s="165">
        <f t="shared" si="37"/>
        <v>5.3887884267631101</v>
      </c>
      <c r="I361" s="165">
        <v>447</v>
      </c>
      <c r="J361" s="58">
        <v>25</v>
      </c>
      <c r="K361" s="166"/>
      <c r="L361" s="167" t="str">
        <f t="shared" si="38"/>
        <v>-</v>
      </c>
      <c r="M361" s="168">
        <f t="shared" si="39"/>
        <v>0</v>
      </c>
      <c r="N361" s="169" t="s">
        <v>154</v>
      </c>
      <c r="O361" s="180" t="s">
        <v>864</v>
      </c>
      <c r="P361" s="181"/>
      <c r="Q361" s="6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  <c r="NA361"/>
      <c r="NB361"/>
      <c r="NC361"/>
      <c r="ND361"/>
      <c r="NE361"/>
      <c r="NF361"/>
      <c r="NG361"/>
      <c r="NH361"/>
      <c r="NI361"/>
      <c r="NJ361"/>
      <c r="NK361"/>
      <c r="NL361"/>
      <c r="NM361"/>
      <c r="NN361"/>
      <c r="NO361"/>
      <c r="NP361"/>
      <c r="NQ361"/>
      <c r="NR361"/>
      <c r="NS361"/>
      <c r="NT361"/>
      <c r="NU361"/>
      <c r="NV361"/>
      <c r="NW361"/>
      <c r="NX361"/>
      <c r="NY361"/>
      <c r="NZ361"/>
      <c r="OA361"/>
      <c r="OB361"/>
      <c r="OC361"/>
      <c r="OD361"/>
      <c r="OE361"/>
      <c r="OF361"/>
      <c r="OG361"/>
      <c r="OH361"/>
      <c r="OI361"/>
      <c r="OJ361"/>
      <c r="OK361"/>
      <c r="OL361"/>
      <c r="OM361"/>
      <c r="ON361"/>
      <c r="OO361"/>
      <c r="OP361"/>
      <c r="OQ361"/>
      <c r="OR361"/>
      <c r="OS361"/>
      <c r="OT361"/>
      <c r="OU361"/>
      <c r="OV361"/>
      <c r="OW361"/>
      <c r="OX361"/>
      <c r="OY361"/>
      <c r="OZ361"/>
      <c r="PA361"/>
      <c r="PB361"/>
      <c r="PC361"/>
      <c r="PD361"/>
      <c r="PE361"/>
      <c r="PF361"/>
      <c r="PG361"/>
      <c r="PH361"/>
      <c r="PI361"/>
      <c r="PJ361"/>
      <c r="PK361"/>
      <c r="PL361"/>
      <c r="PM361"/>
      <c r="PN361"/>
      <c r="PO361"/>
      <c r="PP361"/>
      <c r="PQ361"/>
      <c r="PR361"/>
      <c r="PS361"/>
      <c r="PT361"/>
      <c r="PU361"/>
      <c r="PV361"/>
      <c r="PW361"/>
      <c r="PX361"/>
      <c r="PY361"/>
      <c r="PZ361"/>
      <c r="QA361"/>
      <c r="QB361"/>
      <c r="QC361"/>
      <c r="QD361"/>
      <c r="QE361"/>
      <c r="QF361"/>
      <c r="QG361"/>
      <c r="QH361"/>
      <c r="QI361"/>
      <c r="QJ361"/>
      <c r="QK361"/>
      <c r="QL361"/>
      <c r="QM361"/>
      <c r="QN361"/>
      <c r="QO361"/>
      <c r="QP361"/>
      <c r="QQ361"/>
      <c r="QR361"/>
      <c r="QS361"/>
      <c r="QT361"/>
      <c r="QU361"/>
      <c r="QV361"/>
      <c r="QW361"/>
      <c r="QX361"/>
      <c r="QY361"/>
      <c r="QZ361"/>
      <c r="RA361"/>
      <c r="RB361"/>
      <c r="RC361"/>
      <c r="RD361"/>
      <c r="RE361"/>
      <c r="RF361"/>
      <c r="RG361"/>
      <c r="RH361"/>
      <c r="RI361"/>
      <c r="RJ361"/>
      <c r="RK361"/>
      <c r="RL361"/>
      <c r="RM361"/>
      <c r="RN361"/>
      <c r="RO361"/>
      <c r="RP361"/>
      <c r="RQ361"/>
      <c r="RR361"/>
      <c r="RS361"/>
      <c r="RT361"/>
      <c r="RU361"/>
      <c r="RV361"/>
      <c r="RW361"/>
      <c r="RX361"/>
      <c r="RY361"/>
      <c r="RZ361"/>
      <c r="SA361"/>
      <c r="SB361"/>
      <c r="SC361"/>
      <c r="SD361"/>
      <c r="SE361"/>
      <c r="SF361"/>
      <c r="SG361"/>
      <c r="SH361"/>
      <c r="SI361"/>
      <c r="SJ361"/>
      <c r="SK361"/>
      <c r="SL361"/>
      <c r="SM361"/>
      <c r="SN361"/>
      <c r="SO361"/>
      <c r="SP361"/>
      <c r="SQ361"/>
      <c r="SR361"/>
      <c r="SS361"/>
      <c r="ST361"/>
      <c r="SU361"/>
      <c r="SV361"/>
      <c r="SW361"/>
      <c r="SX361"/>
      <c r="SY361"/>
      <c r="SZ361"/>
      <c r="TA361"/>
      <c r="TB361"/>
      <c r="TC361"/>
      <c r="TD361"/>
      <c r="TE361"/>
      <c r="TF361"/>
      <c r="TG361"/>
      <c r="TH361"/>
      <c r="TI361"/>
      <c r="TJ361"/>
      <c r="TK361"/>
      <c r="TL361"/>
      <c r="TM361"/>
      <c r="TN361"/>
      <c r="TO361"/>
      <c r="TP361"/>
      <c r="TQ361"/>
      <c r="TR361"/>
      <c r="TS361"/>
      <c r="TT361"/>
      <c r="TU361"/>
      <c r="TV361"/>
      <c r="TW361"/>
      <c r="TX361"/>
      <c r="TY361"/>
      <c r="TZ361"/>
      <c r="UA361"/>
      <c r="UB361"/>
      <c r="UC361"/>
      <c r="UD361"/>
      <c r="UE361"/>
      <c r="UF361"/>
      <c r="UG361"/>
      <c r="UH361"/>
      <c r="UI361"/>
      <c r="UJ361"/>
      <c r="UK361"/>
      <c r="UL361"/>
      <c r="UM361"/>
      <c r="UN361"/>
      <c r="UO361"/>
      <c r="UP361"/>
      <c r="UQ361"/>
      <c r="UR361"/>
      <c r="US361"/>
      <c r="UT361"/>
      <c r="UU361"/>
      <c r="UV361"/>
      <c r="UW361"/>
      <c r="UX361"/>
      <c r="UY361"/>
      <c r="UZ361"/>
      <c r="VA361"/>
      <c r="VB361"/>
      <c r="VC361"/>
      <c r="VD361"/>
      <c r="VE361"/>
      <c r="VF361"/>
      <c r="VG361"/>
      <c r="VH361"/>
      <c r="VI361"/>
      <c r="VJ361"/>
      <c r="VK361"/>
      <c r="VL361"/>
      <c r="VM361"/>
      <c r="VN361"/>
      <c r="VO361"/>
      <c r="VP361"/>
      <c r="VQ361"/>
      <c r="VR361"/>
      <c r="VS361"/>
      <c r="VT361"/>
      <c r="VU361"/>
      <c r="VV361"/>
      <c r="VW361"/>
      <c r="VX361"/>
      <c r="VY361"/>
      <c r="VZ361"/>
      <c r="WA361"/>
      <c r="WB361"/>
      <c r="WC361"/>
      <c r="WD361"/>
      <c r="WE361"/>
      <c r="WF361"/>
      <c r="WG361"/>
      <c r="WH361"/>
      <c r="WI361"/>
      <c r="WJ361"/>
      <c r="WK361"/>
      <c r="WL361"/>
      <c r="WM361"/>
      <c r="WN361"/>
      <c r="WO361"/>
      <c r="WP361"/>
      <c r="WQ361"/>
      <c r="WR361"/>
      <c r="WS361"/>
      <c r="WT361"/>
      <c r="WU361"/>
      <c r="WV361"/>
      <c r="WW361"/>
      <c r="WX361"/>
      <c r="WY361"/>
      <c r="WZ361"/>
      <c r="XA361"/>
      <c r="XB361"/>
      <c r="XC361"/>
      <c r="XD361"/>
      <c r="XE361"/>
      <c r="XF361"/>
      <c r="XG361"/>
      <c r="XH361"/>
      <c r="XI361"/>
      <c r="XJ361"/>
      <c r="XK361"/>
      <c r="XL361"/>
      <c r="XM361"/>
      <c r="XN361"/>
      <c r="XO361"/>
      <c r="XP361"/>
      <c r="XQ361"/>
      <c r="XR361"/>
      <c r="XS361"/>
      <c r="XT361"/>
      <c r="XU361"/>
      <c r="XV361"/>
      <c r="XW361"/>
      <c r="XX361"/>
      <c r="XY361"/>
      <c r="XZ361"/>
      <c r="YA361"/>
      <c r="YB361"/>
      <c r="YC361"/>
      <c r="YD361"/>
      <c r="YE361"/>
      <c r="YF361"/>
      <c r="YG361"/>
      <c r="YH361"/>
      <c r="YI361"/>
      <c r="YJ361"/>
      <c r="YK361"/>
      <c r="YL361"/>
      <c r="YM361"/>
      <c r="YN361"/>
      <c r="YO361"/>
      <c r="YP361"/>
      <c r="YQ361"/>
      <c r="YR361"/>
      <c r="YS361"/>
      <c r="YT361"/>
      <c r="YU361"/>
      <c r="YV361"/>
      <c r="YW361"/>
      <c r="YX361"/>
      <c r="YY361"/>
      <c r="YZ361"/>
      <c r="ZA361"/>
      <c r="ZB361"/>
      <c r="ZC361"/>
      <c r="ZD361"/>
      <c r="ZE361"/>
      <c r="ZF361"/>
      <c r="ZG361"/>
      <c r="ZH361"/>
      <c r="ZI361"/>
      <c r="ZJ361"/>
      <c r="ZK361"/>
      <c r="ZL361"/>
      <c r="ZM361"/>
      <c r="ZN361"/>
      <c r="ZO361"/>
      <c r="ZP361"/>
      <c r="ZQ361"/>
      <c r="ZR361"/>
      <c r="ZS361"/>
      <c r="ZT361"/>
      <c r="ZU361"/>
      <c r="ZV361"/>
      <c r="ZW361"/>
      <c r="ZX361"/>
      <c r="ZY361"/>
      <c r="ZZ361"/>
      <c r="AAA361"/>
      <c r="AAB361"/>
      <c r="AAC361"/>
      <c r="AAD361"/>
      <c r="AAE361"/>
      <c r="AAF361"/>
      <c r="AAG361"/>
      <c r="AAH361"/>
      <c r="AAI361"/>
      <c r="AAJ361"/>
      <c r="AAK361"/>
      <c r="AAL361"/>
      <c r="AAM361"/>
      <c r="AAN361"/>
      <c r="AAO361"/>
      <c r="AAP361"/>
      <c r="AAQ361"/>
      <c r="AAR361"/>
      <c r="AAS361"/>
      <c r="AAT361"/>
      <c r="AAU361"/>
      <c r="AAV361"/>
      <c r="AAW361"/>
      <c r="AAX361"/>
      <c r="AAY361"/>
      <c r="AAZ361"/>
      <c r="ABA361"/>
      <c r="ABB361"/>
      <c r="ABC361"/>
      <c r="ABD361"/>
      <c r="ABE361"/>
      <c r="ABF361"/>
      <c r="ABG361"/>
      <c r="ABH361"/>
      <c r="ABI361"/>
      <c r="ABJ361"/>
      <c r="ABK361"/>
      <c r="ABL361"/>
      <c r="ABM361"/>
      <c r="ABN361"/>
      <c r="ABO361"/>
      <c r="ABP361"/>
      <c r="ABQ361"/>
      <c r="ABR361"/>
      <c r="ABS361"/>
      <c r="ABT361"/>
      <c r="ABU361"/>
      <c r="ABV361"/>
      <c r="ABW361"/>
      <c r="ABX361"/>
      <c r="ABY361"/>
      <c r="ABZ361"/>
      <c r="ACA361"/>
      <c r="ACB361"/>
      <c r="ACC361"/>
      <c r="ACD361"/>
      <c r="ACE361"/>
      <c r="ACF361"/>
      <c r="ACG361"/>
      <c r="ACH361"/>
      <c r="ACI361"/>
      <c r="ACJ361"/>
      <c r="ACK361"/>
      <c r="ACL361"/>
      <c r="ACM361"/>
      <c r="ACN361"/>
      <c r="ACO361"/>
      <c r="ACP361"/>
      <c r="ACQ361"/>
      <c r="ACR361"/>
      <c r="ACS361"/>
      <c r="ACT361"/>
      <c r="ACU361"/>
      <c r="ACV361"/>
      <c r="ACW361"/>
      <c r="ACX361"/>
      <c r="ACY361"/>
      <c r="ACZ361"/>
      <c r="ADA361"/>
      <c r="ADB361"/>
      <c r="ADC361"/>
      <c r="ADD361"/>
      <c r="ADE361"/>
      <c r="ADF361"/>
      <c r="ADG361"/>
      <c r="ADH361"/>
      <c r="ADI361"/>
      <c r="ADJ361"/>
      <c r="ADK361"/>
      <c r="ADL361"/>
      <c r="ADM361"/>
      <c r="ADN361"/>
      <c r="ADO361"/>
      <c r="ADP361"/>
      <c r="ADQ361"/>
      <c r="ADR361"/>
      <c r="ADS361"/>
      <c r="ADT361"/>
      <c r="ADU361"/>
      <c r="ADV361"/>
      <c r="ADW361"/>
      <c r="ADX361"/>
      <c r="ADY361"/>
      <c r="ADZ361"/>
      <c r="AEA361"/>
      <c r="AEB361"/>
      <c r="AEC361"/>
      <c r="AED361"/>
      <c r="AEE361"/>
      <c r="AEF361"/>
      <c r="AEG361"/>
      <c r="AEH361"/>
      <c r="AEI361"/>
      <c r="AEJ361"/>
      <c r="AEK361"/>
      <c r="AEL361"/>
      <c r="AEM361"/>
      <c r="AEN361"/>
      <c r="AEO361"/>
      <c r="AEP361"/>
      <c r="AEQ361"/>
      <c r="AER361"/>
      <c r="AES361"/>
      <c r="AET361"/>
      <c r="AEU361"/>
      <c r="AEV361"/>
      <c r="AEW361"/>
      <c r="AEX361"/>
      <c r="AEY361"/>
      <c r="AEZ361"/>
      <c r="AFA361"/>
      <c r="AFB361"/>
      <c r="AFC361"/>
      <c r="AFD361"/>
      <c r="AFE361"/>
      <c r="AFF361"/>
      <c r="AFG361"/>
      <c r="AFH361"/>
      <c r="AFI361"/>
      <c r="AFJ361"/>
      <c r="AFK361"/>
      <c r="AFL361"/>
      <c r="AFM361"/>
      <c r="AFN361"/>
      <c r="AFO361"/>
      <c r="AFP361"/>
      <c r="AFQ361"/>
      <c r="AFR361"/>
      <c r="AFS361"/>
      <c r="AFT361"/>
      <c r="AFU361"/>
      <c r="AFV361"/>
      <c r="AFW361"/>
      <c r="AFX361"/>
      <c r="AFY361"/>
      <c r="AFZ361"/>
      <c r="AGA361"/>
      <c r="AGB361"/>
      <c r="AGC361"/>
      <c r="AGD361"/>
      <c r="AGE361"/>
      <c r="AGF361"/>
      <c r="AGG361"/>
      <c r="AGH361"/>
      <c r="AGI361"/>
      <c r="AGJ361"/>
      <c r="AGK361"/>
      <c r="AGL361"/>
      <c r="AGM361"/>
      <c r="AGN361"/>
      <c r="AGO361"/>
      <c r="AGP361"/>
      <c r="AGQ361"/>
      <c r="AGR361"/>
      <c r="AGS361"/>
      <c r="AGT361"/>
      <c r="AGU361"/>
      <c r="AGV361"/>
      <c r="AGW361"/>
      <c r="AGX361"/>
      <c r="AGY361"/>
      <c r="AGZ361"/>
      <c r="AHA361"/>
      <c r="AHB361"/>
      <c r="AHC361"/>
      <c r="AHD361"/>
      <c r="AHE361"/>
      <c r="AHF361"/>
      <c r="AHG361"/>
      <c r="AHH361"/>
      <c r="AHI361"/>
      <c r="AHJ361"/>
      <c r="AHK361"/>
      <c r="AHL361"/>
      <c r="AHM361"/>
      <c r="AHN361"/>
      <c r="AHO361"/>
      <c r="AHP361"/>
      <c r="AHQ361"/>
      <c r="AHR361"/>
      <c r="AHS361"/>
      <c r="AHT361"/>
      <c r="AHU361"/>
      <c r="AHV361"/>
      <c r="AHW361"/>
      <c r="AHX361"/>
      <c r="AHY361"/>
      <c r="AHZ361"/>
      <c r="AIA361"/>
      <c r="AIB361"/>
      <c r="AIC361"/>
      <c r="AID361"/>
      <c r="AIE361"/>
      <c r="AIF361"/>
      <c r="AIG361"/>
      <c r="AIH361"/>
      <c r="AII361"/>
      <c r="AIJ361"/>
      <c r="AIK361"/>
      <c r="AIL361"/>
      <c r="AIM361"/>
      <c r="AIN361"/>
      <c r="AIO361"/>
      <c r="AIP361"/>
      <c r="AIQ361"/>
      <c r="AIR361"/>
      <c r="AIS361"/>
      <c r="AIT361"/>
      <c r="AIU361"/>
      <c r="AIV361"/>
      <c r="AIW361"/>
      <c r="AIX361"/>
      <c r="AIY361"/>
      <c r="AIZ361"/>
      <c r="AJA361"/>
      <c r="AJB361"/>
      <c r="AJC361"/>
      <c r="AJD361"/>
      <c r="AJE361"/>
      <c r="AJF361"/>
      <c r="AJG361"/>
      <c r="AJH361"/>
      <c r="AJI361"/>
      <c r="AJJ361"/>
      <c r="AJK361"/>
      <c r="AJL361"/>
      <c r="AJM361"/>
      <c r="AJN361"/>
      <c r="AJO361"/>
      <c r="AJP361"/>
      <c r="AJQ361"/>
      <c r="AJR361"/>
      <c r="AJS361"/>
      <c r="AJT361"/>
      <c r="AJU361"/>
      <c r="AJV361"/>
      <c r="AJW361"/>
      <c r="AJX361"/>
      <c r="AJY361"/>
      <c r="AJZ361"/>
      <c r="AKA361"/>
      <c r="AKB361"/>
      <c r="AKC361"/>
      <c r="AKD361"/>
      <c r="AKE361"/>
      <c r="AKF361"/>
      <c r="AKG361"/>
      <c r="AKH361"/>
      <c r="AKI361"/>
      <c r="AKJ361"/>
      <c r="AKK361"/>
      <c r="AKL361"/>
      <c r="AKM361"/>
      <c r="AKN361"/>
      <c r="AKO361"/>
      <c r="AKP361"/>
      <c r="AKQ361"/>
      <c r="AKR361"/>
      <c r="AKS361"/>
      <c r="AKT361"/>
      <c r="AKU361"/>
      <c r="AKV361"/>
      <c r="AKW361"/>
      <c r="AKX361"/>
      <c r="AKY361"/>
      <c r="AKZ361"/>
      <c r="ALA361"/>
      <c r="ALB361"/>
      <c r="ALC361"/>
      <c r="ALD361"/>
      <c r="ALE361"/>
      <c r="ALF361"/>
      <c r="ALG361"/>
      <c r="ALH361"/>
      <c r="ALI361"/>
      <c r="ALJ361"/>
      <c r="ALK361"/>
      <c r="ALL361"/>
      <c r="ALM361"/>
      <c r="ALN361"/>
      <c r="ALO361"/>
      <c r="ALP361"/>
      <c r="ALQ361"/>
      <c r="ALR361"/>
      <c r="ALS361"/>
      <c r="ALT361"/>
      <c r="ALU361"/>
      <c r="ALV361"/>
      <c r="ALW361"/>
      <c r="ALX361"/>
      <c r="ALY361"/>
      <c r="ALZ361"/>
      <c r="AMA361"/>
      <c r="AMB361"/>
      <c r="AMC361"/>
      <c r="AMD361"/>
      <c r="AME361"/>
      <c r="AMF361"/>
      <c r="AMG361"/>
    </row>
    <row r="362" spans="1:1021" ht="15.75" customHeight="1">
      <c r="A362"/>
      <c r="B362" s="161" t="s">
        <v>824</v>
      </c>
      <c r="C362" s="162" t="s">
        <v>41</v>
      </c>
      <c r="D362" s="163" t="s">
        <v>852</v>
      </c>
      <c r="E362" s="57" t="s">
        <v>49</v>
      </c>
      <c r="F362" s="57" t="s">
        <v>700</v>
      </c>
      <c r="G362" s="164" t="s">
        <v>833</v>
      </c>
      <c r="H362" s="165">
        <f t="shared" si="37"/>
        <v>5.3887884267631101</v>
      </c>
      <c r="I362" s="165">
        <v>447</v>
      </c>
      <c r="J362" s="58">
        <v>25</v>
      </c>
      <c r="K362" s="166"/>
      <c r="L362" s="167" t="str">
        <f t="shared" si="38"/>
        <v>-</v>
      </c>
      <c r="M362" s="168">
        <f t="shared" si="39"/>
        <v>0</v>
      </c>
      <c r="N362" s="169" t="s">
        <v>235</v>
      </c>
      <c r="O362" s="180" t="s">
        <v>864</v>
      </c>
      <c r="P362" s="181"/>
      <c r="Q362" s="6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  <c r="NB362"/>
      <c r="NC362"/>
      <c r="ND362"/>
      <c r="NE362"/>
      <c r="NF362"/>
      <c r="NG362"/>
      <c r="NH362"/>
      <c r="NI362"/>
      <c r="NJ362"/>
      <c r="NK362"/>
      <c r="NL362"/>
      <c r="NM362"/>
      <c r="NN362"/>
      <c r="NO362"/>
      <c r="NP362"/>
      <c r="NQ362"/>
      <c r="NR362"/>
      <c r="NS362"/>
      <c r="NT362"/>
      <c r="NU362"/>
      <c r="NV362"/>
      <c r="NW362"/>
      <c r="NX362"/>
      <c r="NY362"/>
      <c r="NZ362"/>
      <c r="OA362"/>
      <c r="OB362"/>
      <c r="OC362"/>
      <c r="OD362"/>
      <c r="OE362"/>
      <c r="OF362"/>
      <c r="OG362"/>
      <c r="OH362"/>
      <c r="OI362"/>
      <c r="OJ362"/>
      <c r="OK362"/>
      <c r="OL362"/>
      <c r="OM362"/>
      <c r="ON362"/>
      <c r="OO362"/>
      <c r="OP362"/>
      <c r="OQ362"/>
      <c r="OR362"/>
      <c r="OS362"/>
      <c r="OT362"/>
      <c r="OU362"/>
      <c r="OV362"/>
      <c r="OW362"/>
      <c r="OX362"/>
      <c r="OY362"/>
      <c r="OZ362"/>
      <c r="PA362"/>
      <c r="PB362"/>
      <c r="PC362"/>
      <c r="PD362"/>
      <c r="PE362"/>
      <c r="PF362"/>
      <c r="PG362"/>
      <c r="PH362"/>
      <c r="PI362"/>
      <c r="PJ362"/>
      <c r="PK362"/>
      <c r="PL362"/>
      <c r="PM362"/>
      <c r="PN362"/>
      <c r="PO362"/>
      <c r="PP362"/>
      <c r="PQ362"/>
      <c r="PR362"/>
      <c r="PS362"/>
      <c r="PT362"/>
      <c r="PU362"/>
      <c r="PV362"/>
      <c r="PW362"/>
      <c r="PX362"/>
      <c r="PY362"/>
      <c r="PZ362"/>
      <c r="QA362"/>
      <c r="QB362"/>
      <c r="QC362"/>
      <c r="QD362"/>
      <c r="QE362"/>
      <c r="QF362"/>
      <c r="QG362"/>
      <c r="QH362"/>
      <c r="QI362"/>
      <c r="QJ362"/>
      <c r="QK362"/>
      <c r="QL362"/>
      <c r="QM362"/>
      <c r="QN362"/>
      <c r="QO362"/>
      <c r="QP362"/>
      <c r="QQ362"/>
      <c r="QR362"/>
      <c r="QS362"/>
      <c r="QT362"/>
      <c r="QU362"/>
      <c r="QV362"/>
      <c r="QW362"/>
      <c r="QX362"/>
      <c r="QY362"/>
      <c r="QZ362"/>
      <c r="RA362"/>
      <c r="RB362"/>
      <c r="RC362"/>
      <c r="RD362"/>
      <c r="RE362"/>
      <c r="RF362"/>
      <c r="RG362"/>
      <c r="RH362"/>
      <c r="RI362"/>
      <c r="RJ362"/>
      <c r="RK362"/>
      <c r="RL362"/>
      <c r="RM362"/>
      <c r="RN362"/>
      <c r="RO362"/>
      <c r="RP362"/>
      <c r="RQ362"/>
      <c r="RR362"/>
      <c r="RS362"/>
      <c r="RT362"/>
      <c r="RU362"/>
      <c r="RV362"/>
      <c r="RW362"/>
      <c r="RX362"/>
      <c r="RY362"/>
      <c r="RZ362"/>
      <c r="SA362"/>
      <c r="SB362"/>
      <c r="SC362"/>
      <c r="SD362"/>
      <c r="SE362"/>
      <c r="SF362"/>
      <c r="SG362"/>
      <c r="SH362"/>
      <c r="SI362"/>
      <c r="SJ362"/>
      <c r="SK362"/>
      <c r="SL362"/>
      <c r="SM362"/>
      <c r="SN362"/>
      <c r="SO362"/>
      <c r="SP362"/>
      <c r="SQ362"/>
      <c r="SR362"/>
      <c r="SS362"/>
      <c r="ST362"/>
      <c r="SU362"/>
      <c r="SV362"/>
      <c r="SW362"/>
      <c r="SX362"/>
      <c r="SY362"/>
      <c r="SZ362"/>
      <c r="TA362"/>
      <c r="TB362"/>
      <c r="TC362"/>
      <c r="TD362"/>
      <c r="TE362"/>
      <c r="TF362"/>
      <c r="TG362"/>
      <c r="TH362"/>
      <c r="TI362"/>
      <c r="TJ362"/>
      <c r="TK362"/>
      <c r="TL362"/>
      <c r="TM362"/>
      <c r="TN362"/>
      <c r="TO362"/>
      <c r="TP362"/>
      <c r="TQ362"/>
      <c r="TR362"/>
      <c r="TS362"/>
      <c r="TT362"/>
      <c r="TU362"/>
      <c r="TV362"/>
      <c r="TW362"/>
      <c r="TX362"/>
      <c r="TY362"/>
      <c r="TZ362"/>
      <c r="UA362"/>
      <c r="UB362"/>
      <c r="UC362"/>
      <c r="UD362"/>
      <c r="UE362"/>
      <c r="UF362"/>
      <c r="UG362"/>
      <c r="UH362"/>
      <c r="UI362"/>
      <c r="UJ362"/>
      <c r="UK362"/>
      <c r="UL362"/>
      <c r="UM362"/>
      <c r="UN362"/>
      <c r="UO362"/>
      <c r="UP362"/>
      <c r="UQ362"/>
      <c r="UR362"/>
      <c r="US362"/>
      <c r="UT362"/>
      <c r="UU362"/>
      <c r="UV362"/>
      <c r="UW362"/>
      <c r="UX362"/>
      <c r="UY362"/>
      <c r="UZ362"/>
      <c r="VA362"/>
      <c r="VB362"/>
      <c r="VC362"/>
      <c r="VD362"/>
      <c r="VE362"/>
      <c r="VF362"/>
      <c r="VG362"/>
      <c r="VH362"/>
      <c r="VI362"/>
      <c r="VJ362"/>
      <c r="VK362"/>
      <c r="VL362"/>
      <c r="VM362"/>
      <c r="VN362"/>
      <c r="VO362"/>
      <c r="VP362"/>
      <c r="VQ362"/>
      <c r="VR362"/>
      <c r="VS362"/>
      <c r="VT362"/>
      <c r="VU362"/>
      <c r="VV362"/>
      <c r="VW362"/>
      <c r="VX362"/>
      <c r="VY362"/>
      <c r="VZ362"/>
      <c r="WA362"/>
      <c r="WB362"/>
      <c r="WC362"/>
      <c r="WD362"/>
      <c r="WE362"/>
      <c r="WF362"/>
      <c r="WG362"/>
      <c r="WH362"/>
      <c r="WI362"/>
      <c r="WJ362"/>
      <c r="WK362"/>
      <c r="WL362"/>
      <c r="WM362"/>
      <c r="WN362"/>
      <c r="WO362"/>
      <c r="WP362"/>
      <c r="WQ362"/>
      <c r="WR362"/>
      <c r="WS362"/>
      <c r="WT362"/>
      <c r="WU362"/>
      <c r="WV362"/>
      <c r="WW362"/>
      <c r="WX362"/>
      <c r="WY362"/>
      <c r="WZ362"/>
      <c r="XA362"/>
      <c r="XB362"/>
      <c r="XC362"/>
      <c r="XD362"/>
      <c r="XE362"/>
      <c r="XF362"/>
      <c r="XG362"/>
      <c r="XH362"/>
      <c r="XI362"/>
      <c r="XJ362"/>
      <c r="XK362"/>
      <c r="XL362"/>
      <c r="XM362"/>
      <c r="XN362"/>
      <c r="XO362"/>
      <c r="XP362"/>
      <c r="XQ362"/>
      <c r="XR362"/>
      <c r="XS362"/>
      <c r="XT362"/>
      <c r="XU362"/>
      <c r="XV362"/>
      <c r="XW362"/>
      <c r="XX362"/>
      <c r="XY362"/>
      <c r="XZ362"/>
      <c r="YA362"/>
      <c r="YB362"/>
      <c r="YC362"/>
      <c r="YD362"/>
      <c r="YE362"/>
      <c r="YF362"/>
      <c r="YG362"/>
      <c r="YH362"/>
      <c r="YI362"/>
      <c r="YJ362"/>
      <c r="YK362"/>
      <c r="YL362"/>
      <c r="YM362"/>
      <c r="YN362"/>
      <c r="YO362"/>
      <c r="YP362"/>
      <c r="YQ362"/>
      <c r="YR362"/>
      <c r="YS362"/>
      <c r="YT362"/>
      <c r="YU362"/>
      <c r="YV362"/>
      <c r="YW362"/>
      <c r="YX362"/>
      <c r="YY362"/>
      <c r="YZ362"/>
      <c r="ZA362"/>
      <c r="ZB362"/>
      <c r="ZC362"/>
      <c r="ZD362"/>
      <c r="ZE362"/>
      <c r="ZF362"/>
      <c r="ZG362"/>
      <c r="ZH362"/>
      <c r="ZI362"/>
      <c r="ZJ362"/>
      <c r="ZK362"/>
      <c r="ZL362"/>
      <c r="ZM362"/>
      <c r="ZN362"/>
      <c r="ZO362"/>
      <c r="ZP362"/>
      <c r="ZQ362"/>
      <c r="ZR362"/>
      <c r="ZS362"/>
      <c r="ZT362"/>
      <c r="ZU362"/>
      <c r="ZV362"/>
      <c r="ZW362"/>
      <c r="ZX362"/>
      <c r="ZY362"/>
      <c r="ZZ362"/>
      <c r="AAA362"/>
      <c r="AAB362"/>
      <c r="AAC362"/>
      <c r="AAD362"/>
      <c r="AAE362"/>
      <c r="AAF362"/>
      <c r="AAG362"/>
      <c r="AAH362"/>
      <c r="AAI362"/>
      <c r="AAJ362"/>
      <c r="AAK362"/>
      <c r="AAL362"/>
      <c r="AAM362"/>
      <c r="AAN362"/>
      <c r="AAO362"/>
      <c r="AAP362"/>
      <c r="AAQ362"/>
      <c r="AAR362"/>
      <c r="AAS362"/>
      <c r="AAT362"/>
      <c r="AAU362"/>
      <c r="AAV362"/>
      <c r="AAW362"/>
      <c r="AAX362"/>
      <c r="AAY362"/>
      <c r="AAZ362"/>
      <c r="ABA362"/>
      <c r="ABB362"/>
      <c r="ABC362"/>
      <c r="ABD362"/>
      <c r="ABE362"/>
      <c r="ABF362"/>
      <c r="ABG362"/>
      <c r="ABH362"/>
      <c r="ABI362"/>
      <c r="ABJ362"/>
      <c r="ABK362"/>
      <c r="ABL362"/>
      <c r="ABM362"/>
      <c r="ABN362"/>
      <c r="ABO362"/>
      <c r="ABP362"/>
      <c r="ABQ362"/>
      <c r="ABR362"/>
      <c r="ABS362"/>
      <c r="ABT362"/>
      <c r="ABU362"/>
      <c r="ABV362"/>
      <c r="ABW362"/>
      <c r="ABX362"/>
      <c r="ABY362"/>
      <c r="ABZ362"/>
      <c r="ACA362"/>
      <c r="ACB362"/>
      <c r="ACC362"/>
      <c r="ACD362"/>
      <c r="ACE362"/>
      <c r="ACF362"/>
      <c r="ACG362"/>
      <c r="ACH362"/>
      <c r="ACI362"/>
      <c r="ACJ362"/>
      <c r="ACK362"/>
      <c r="ACL362"/>
      <c r="ACM362"/>
      <c r="ACN362"/>
      <c r="ACO362"/>
      <c r="ACP362"/>
      <c r="ACQ362"/>
      <c r="ACR362"/>
      <c r="ACS362"/>
      <c r="ACT362"/>
      <c r="ACU362"/>
      <c r="ACV362"/>
      <c r="ACW362"/>
      <c r="ACX362"/>
      <c r="ACY362"/>
      <c r="ACZ362"/>
      <c r="ADA362"/>
      <c r="ADB362"/>
      <c r="ADC362"/>
      <c r="ADD362"/>
      <c r="ADE362"/>
      <c r="ADF362"/>
      <c r="ADG362"/>
      <c r="ADH362"/>
      <c r="ADI362"/>
      <c r="ADJ362"/>
      <c r="ADK362"/>
      <c r="ADL362"/>
      <c r="ADM362"/>
      <c r="ADN362"/>
      <c r="ADO362"/>
      <c r="ADP362"/>
      <c r="ADQ362"/>
      <c r="ADR362"/>
      <c r="ADS362"/>
      <c r="ADT362"/>
      <c r="ADU362"/>
      <c r="ADV362"/>
      <c r="ADW362"/>
      <c r="ADX362"/>
      <c r="ADY362"/>
      <c r="ADZ362"/>
      <c r="AEA362"/>
      <c r="AEB362"/>
      <c r="AEC362"/>
      <c r="AED362"/>
      <c r="AEE362"/>
      <c r="AEF362"/>
      <c r="AEG362"/>
      <c r="AEH362"/>
      <c r="AEI362"/>
      <c r="AEJ362"/>
      <c r="AEK362"/>
      <c r="AEL362"/>
      <c r="AEM362"/>
      <c r="AEN362"/>
      <c r="AEO362"/>
      <c r="AEP362"/>
      <c r="AEQ362"/>
      <c r="AER362"/>
      <c r="AES362"/>
      <c r="AET362"/>
      <c r="AEU362"/>
      <c r="AEV362"/>
      <c r="AEW362"/>
      <c r="AEX362"/>
      <c r="AEY362"/>
      <c r="AEZ362"/>
      <c r="AFA362"/>
      <c r="AFB362"/>
      <c r="AFC362"/>
      <c r="AFD362"/>
      <c r="AFE362"/>
      <c r="AFF362"/>
      <c r="AFG362"/>
      <c r="AFH362"/>
      <c r="AFI362"/>
      <c r="AFJ362"/>
      <c r="AFK362"/>
      <c r="AFL362"/>
      <c r="AFM362"/>
      <c r="AFN362"/>
      <c r="AFO362"/>
      <c r="AFP362"/>
      <c r="AFQ362"/>
      <c r="AFR362"/>
      <c r="AFS362"/>
      <c r="AFT362"/>
      <c r="AFU362"/>
      <c r="AFV362"/>
      <c r="AFW362"/>
      <c r="AFX362"/>
      <c r="AFY362"/>
      <c r="AFZ362"/>
      <c r="AGA362"/>
      <c r="AGB362"/>
      <c r="AGC362"/>
      <c r="AGD362"/>
      <c r="AGE362"/>
      <c r="AGF362"/>
      <c r="AGG362"/>
      <c r="AGH362"/>
      <c r="AGI362"/>
      <c r="AGJ362"/>
      <c r="AGK362"/>
      <c r="AGL362"/>
      <c r="AGM362"/>
      <c r="AGN362"/>
      <c r="AGO362"/>
      <c r="AGP362"/>
      <c r="AGQ362"/>
      <c r="AGR362"/>
      <c r="AGS362"/>
      <c r="AGT362"/>
      <c r="AGU362"/>
      <c r="AGV362"/>
      <c r="AGW362"/>
      <c r="AGX362"/>
      <c r="AGY362"/>
      <c r="AGZ362"/>
      <c r="AHA362"/>
      <c r="AHB362"/>
      <c r="AHC362"/>
      <c r="AHD362"/>
      <c r="AHE362"/>
      <c r="AHF362"/>
      <c r="AHG362"/>
      <c r="AHH362"/>
      <c r="AHI362"/>
      <c r="AHJ362"/>
      <c r="AHK362"/>
      <c r="AHL362"/>
      <c r="AHM362"/>
      <c r="AHN362"/>
      <c r="AHO362"/>
      <c r="AHP362"/>
      <c r="AHQ362"/>
      <c r="AHR362"/>
      <c r="AHS362"/>
      <c r="AHT362"/>
      <c r="AHU362"/>
      <c r="AHV362"/>
      <c r="AHW362"/>
      <c r="AHX362"/>
      <c r="AHY362"/>
      <c r="AHZ362"/>
      <c r="AIA362"/>
      <c r="AIB362"/>
      <c r="AIC362"/>
      <c r="AID362"/>
      <c r="AIE362"/>
      <c r="AIF362"/>
      <c r="AIG362"/>
      <c r="AIH362"/>
      <c r="AII362"/>
      <c r="AIJ362"/>
      <c r="AIK362"/>
      <c r="AIL362"/>
      <c r="AIM362"/>
      <c r="AIN362"/>
      <c r="AIO362"/>
      <c r="AIP362"/>
      <c r="AIQ362"/>
      <c r="AIR362"/>
      <c r="AIS362"/>
      <c r="AIT362"/>
      <c r="AIU362"/>
      <c r="AIV362"/>
      <c r="AIW362"/>
      <c r="AIX362"/>
      <c r="AIY362"/>
      <c r="AIZ362"/>
      <c r="AJA362"/>
      <c r="AJB362"/>
      <c r="AJC362"/>
      <c r="AJD362"/>
      <c r="AJE362"/>
      <c r="AJF362"/>
      <c r="AJG362"/>
      <c r="AJH362"/>
      <c r="AJI362"/>
      <c r="AJJ362"/>
      <c r="AJK362"/>
      <c r="AJL362"/>
      <c r="AJM362"/>
      <c r="AJN362"/>
      <c r="AJO362"/>
      <c r="AJP362"/>
      <c r="AJQ362"/>
      <c r="AJR362"/>
      <c r="AJS362"/>
      <c r="AJT362"/>
      <c r="AJU362"/>
      <c r="AJV362"/>
      <c r="AJW362"/>
      <c r="AJX362"/>
      <c r="AJY362"/>
      <c r="AJZ362"/>
      <c r="AKA362"/>
      <c r="AKB362"/>
      <c r="AKC362"/>
      <c r="AKD362"/>
      <c r="AKE362"/>
      <c r="AKF362"/>
      <c r="AKG362"/>
      <c r="AKH362"/>
      <c r="AKI362"/>
      <c r="AKJ362"/>
      <c r="AKK362"/>
      <c r="AKL362"/>
      <c r="AKM362"/>
      <c r="AKN362"/>
      <c r="AKO362"/>
      <c r="AKP362"/>
      <c r="AKQ362"/>
      <c r="AKR362"/>
      <c r="AKS362"/>
      <c r="AKT362"/>
      <c r="AKU362"/>
      <c r="AKV362"/>
      <c r="AKW362"/>
      <c r="AKX362"/>
      <c r="AKY362"/>
      <c r="AKZ362"/>
      <c r="ALA362"/>
      <c r="ALB362"/>
      <c r="ALC362"/>
      <c r="ALD362"/>
      <c r="ALE362"/>
      <c r="ALF362"/>
      <c r="ALG362"/>
      <c r="ALH362"/>
      <c r="ALI362"/>
      <c r="ALJ362"/>
      <c r="ALK362"/>
      <c r="ALL362"/>
      <c r="ALM362"/>
      <c r="ALN362"/>
      <c r="ALO362"/>
      <c r="ALP362"/>
      <c r="ALQ362"/>
      <c r="ALR362"/>
      <c r="ALS362"/>
      <c r="ALT362"/>
      <c r="ALU362"/>
      <c r="ALV362"/>
      <c r="ALW362"/>
      <c r="ALX362"/>
      <c r="ALY362"/>
      <c r="ALZ362"/>
      <c r="AMA362"/>
      <c r="AMB362"/>
      <c r="AMC362"/>
      <c r="AMD362"/>
      <c r="AME362"/>
      <c r="AMF362"/>
      <c r="AMG362"/>
    </row>
    <row r="363" spans="1:1021" ht="15.75" customHeight="1">
      <c r="A363"/>
      <c r="B363" s="161" t="s">
        <v>812</v>
      </c>
      <c r="C363" s="162"/>
      <c r="D363" s="163" t="s">
        <v>813</v>
      </c>
      <c r="E363" s="57" t="s">
        <v>49</v>
      </c>
      <c r="F363" s="57" t="s">
        <v>700</v>
      </c>
      <c r="G363" s="164" t="s">
        <v>833</v>
      </c>
      <c r="H363" s="165">
        <f t="shared" si="37"/>
        <v>5.3887884267631101</v>
      </c>
      <c r="I363" s="165">
        <v>447</v>
      </c>
      <c r="J363" s="58">
        <v>25</v>
      </c>
      <c r="K363" s="166"/>
      <c r="L363" s="167" t="str">
        <f t="shared" si="38"/>
        <v>-</v>
      </c>
      <c r="M363" s="168">
        <f t="shared" si="39"/>
        <v>0</v>
      </c>
      <c r="N363" s="169" t="s">
        <v>867</v>
      </c>
      <c r="O363" s="180" t="s">
        <v>864</v>
      </c>
      <c r="P363" s="181"/>
      <c r="Q363" s="6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  <c r="NC363"/>
      <c r="ND363"/>
      <c r="NE363"/>
      <c r="NF363"/>
      <c r="NG363"/>
      <c r="NH363"/>
      <c r="NI363"/>
      <c r="NJ363"/>
      <c r="NK363"/>
      <c r="NL363"/>
      <c r="NM363"/>
      <c r="NN363"/>
      <c r="NO363"/>
      <c r="NP363"/>
      <c r="NQ363"/>
      <c r="NR363"/>
      <c r="NS363"/>
      <c r="NT363"/>
      <c r="NU363"/>
      <c r="NV363"/>
      <c r="NW363"/>
      <c r="NX363"/>
      <c r="NY363"/>
      <c r="NZ363"/>
      <c r="OA363"/>
      <c r="OB363"/>
      <c r="OC363"/>
      <c r="OD363"/>
      <c r="OE363"/>
      <c r="OF363"/>
      <c r="OG363"/>
      <c r="OH363"/>
      <c r="OI363"/>
      <c r="OJ363"/>
      <c r="OK363"/>
      <c r="OL363"/>
      <c r="OM363"/>
      <c r="ON363"/>
      <c r="OO363"/>
      <c r="OP363"/>
      <c r="OQ363"/>
      <c r="OR363"/>
      <c r="OS363"/>
      <c r="OT363"/>
      <c r="OU363"/>
      <c r="OV363"/>
      <c r="OW363"/>
      <c r="OX363"/>
      <c r="OY363"/>
      <c r="OZ363"/>
      <c r="PA363"/>
      <c r="PB363"/>
      <c r="PC363"/>
      <c r="PD363"/>
      <c r="PE363"/>
      <c r="PF363"/>
      <c r="PG363"/>
      <c r="PH363"/>
      <c r="PI363"/>
      <c r="PJ363"/>
      <c r="PK363"/>
      <c r="PL363"/>
      <c r="PM363"/>
      <c r="PN363"/>
      <c r="PO363"/>
      <c r="PP363"/>
      <c r="PQ363"/>
      <c r="PR363"/>
      <c r="PS363"/>
      <c r="PT363"/>
      <c r="PU363"/>
      <c r="PV363"/>
      <c r="PW363"/>
      <c r="PX363"/>
      <c r="PY363"/>
      <c r="PZ363"/>
      <c r="QA363"/>
      <c r="QB363"/>
      <c r="QC363"/>
      <c r="QD363"/>
      <c r="QE363"/>
      <c r="QF363"/>
      <c r="QG363"/>
      <c r="QH363"/>
      <c r="QI363"/>
      <c r="QJ363"/>
      <c r="QK363"/>
      <c r="QL363"/>
      <c r="QM363"/>
      <c r="QN363"/>
      <c r="QO363"/>
      <c r="QP363"/>
      <c r="QQ363"/>
      <c r="QR363"/>
      <c r="QS363"/>
      <c r="QT363"/>
      <c r="QU363"/>
      <c r="QV363"/>
      <c r="QW363"/>
      <c r="QX363"/>
      <c r="QY363"/>
      <c r="QZ363"/>
      <c r="RA363"/>
      <c r="RB363"/>
      <c r="RC363"/>
      <c r="RD363"/>
      <c r="RE363"/>
      <c r="RF363"/>
      <c r="RG363"/>
      <c r="RH363"/>
      <c r="RI363"/>
      <c r="RJ363"/>
      <c r="RK363"/>
      <c r="RL363"/>
      <c r="RM363"/>
      <c r="RN363"/>
      <c r="RO363"/>
      <c r="RP363"/>
      <c r="RQ363"/>
      <c r="RR363"/>
      <c r="RS363"/>
      <c r="RT363"/>
      <c r="RU363"/>
      <c r="RV363"/>
      <c r="RW363"/>
      <c r="RX363"/>
      <c r="RY363"/>
      <c r="RZ363"/>
      <c r="SA363"/>
      <c r="SB363"/>
      <c r="SC363"/>
      <c r="SD363"/>
      <c r="SE363"/>
      <c r="SF363"/>
      <c r="SG363"/>
      <c r="SH363"/>
      <c r="SI363"/>
      <c r="SJ363"/>
      <c r="SK363"/>
      <c r="SL363"/>
      <c r="SM363"/>
      <c r="SN363"/>
      <c r="SO363"/>
      <c r="SP363"/>
      <c r="SQ363"/>
      <c r="SR363"/>
      <c r="SS363"/>
      <c r="ST363"/>
      <c r="SU363"/>
      <c r="SV363"/>
      <c r="SW363"/>
      <c r="SX363"/>
      <c r="SY363"/>
      <c r="SZ363"/>
      <c r="TA363"/>
      <c r="TB363"/>
      <c r="TC363"/>
      <c r="TD363"/>
      <c r="TE363"/>
      <c r="TF363"/>
      <c r="TG363"/>
      <c r="TH363"/>
      <c r="TI363"/>
      <c r="TJ363"/>
      <c r="TK363"/>
      <c r="TL363"/>
      <c r="TM363"/>
      <c r="TN363"/>
      <c r="TO363"/>
      <c r="TP363"/>
      <c r="TQ363"/>
      <c r="TR363"/>
      <c r="TS363"/>
      <c r="TT363"/>
      <c r="TU363"/>
      <c r="TV363"/>
      <c r="TW363"/>
      <c r="TX363"/>
      <c r="TY363"/>
      <c r="TZ363"/>
      <c r="UA363"/>
      <c r="UB363"/>
      <c r="UC363"/>
      <c r="UD363"/>
      <c r="UE363"/>
      <c r="UF363"/>
      <c r="UG363"/>
      <c r="UH363"/>
      <c r="UI363"/>
      <c r="UJ363"/>
      <c r="UK363"/>
      <c r="UL363"/>
      <c r="UM363"/>
      <c r="UN363"/>
      <c r="UO363"/>
      <c r="UP363"/>
      <c r="UQ363"/>
      <c r="UR363"/>
      <c r="US363"/>
      <c r="UT363"/>
      <c r="UU363"/>
      <c r="UV363"/>
      <c r="UW363"/>
      <c r="UX363"/>
      <c r="UY363"/>
      <c r="UZ363"/>
      <c r="VA363"/>
      <c r="VB363"/>
      <c r="VC363"/>
      <c r="VD363"/>
      <c r="VE363"/>
      <c r="VF363"/>
      <c r="VG363"/>
      <c r="VH363"/>
      <c r="VI363"/>
      <c r="VJ363"/>
      <c r="VK363"/>
      <c r="VL363"/>
      <c r="VM363"/>
      <c r="VN363"/>
      <c r="VO363"/>
      <c r="VP363"/>
      <c r="VQ363"/>
      <c r="VR363"/>
      <c r="VS363"/>
      <c r="VT363"/>
      <c r="VU363"/>
      <c r="VV363"/>
      <c r="VW363"/>
      <c r="VX363"/>
      <c r="VY363"/>
      <c r="VZ363"/>
      <c r="WA363"/>
      <c r="WB363"/>
      <c r="WC363"/>
      <c r="WD363"/>
      <c r="WE363"/>
      <c r="WF363"/>
      <c r="WG363"/>
      <c r="WH363"/>
      <c r="WI363"/>
      <c r="WJ363"/>
      <c r="WK363"/>
      <c r="WL363"/>
      <c r="WM363"/>
      <c r="WN363"/>
      <c r="WO363"/>
      <c r="WP363"/>
      <c r="WQ363"/>
      <c r="WR363"/>
      <c r="WS363"/>
      <c r="WT363"/>
      <c r="WU363"/>
      <c r="WV363"/>
      <c r="WW363"/>
      <c r="WX363"/>
      <c r="WY363"/>
      <c r="WZ363"/>
      <c r="XA363"/>
      <c r="XB363"/>
      <c r="XC363"/>
      <c r="XD363"/>
      <c r="XE363"/>
      <c r="XF363"/>
      <c r="XG363"/>
      <c r="XH363"/>
      <c r="XI363"/>
      <c r="XJ363"/>
      <c r="XK363"/>
      <c r="XL363"/>
      <c r="XM363"/>
      <c r="XN363"/>
      <c r="XO363"/>
      <c r="XP363"/>
      <c r="XQ363"/>
      <c r="XR363"/>
      <c r="XS363"/>
      <c r="XT363"/>
      <c r="XU363"/>
      <c r="XV363"/>
      <c r="XW363"/>
      <c r="XX363"/>
      <c r="XY363"/>
      <c r="XZ363"/>
      <c r="YA363"/>
      <c r="YB363"/>
      <c r="YC363"/>
      <c r="YD363"/>
      <c r="YE363"/>
      <c r="YF363"/>
      <c r="YG363"/>
      <c r="YH363"/>
      <c r="YI363"/>
      <c r="YJ363"/>
      <c r="YK363"/>
      <c r="YL363"/>
      <c r="YM363"/>
      <c r="YN363"/>
      <c r="YO363"/>
      <c r="YP363"/>
      <c r="YQ363"/>
      <c r="YR363"/>
      <c r="YS363"/>
      <c r="YT363"/>
      <c r="YU363"/>
      <c r="YV363"/>
      <c r="YW363"/>
      <c r="YX363"/>
      <c r="YY363"/>
      <c r="YZ363"/>
      <c r="ZA363"/>
      <c r="ZB363"/>
      <c r="ZC363"/>
      <c r="ZD363"/>
      <c r="ZE363"/>
      <c r="ZF363"/>
      <c r="ZG363"/>
      <c r="ZH363"/>
      <c r="ZI363"/>
      <c r="ZJ363"/>
      <c r="ZK363"/>
      <c r="ZL363"/>
      <c r="ZM363"/>
      <c r="ZN363"/>
      <c r="ZO363"/>
      <c r="ZP363"/>
      <c r="ZQ363"/>
      <c r="ZR363"/>
      <c r="ZS363"/>
      <c r="ZT363"/>
      <c r="ZU363"/>
      <c r="ZV363"/>
      <c r="ZW363"/>
      <c r="ZX363"/>
      <c r="ZY363"/>
      <c r="ZZ363"/>
      <c r="AAA363"/>
      <c r="AAB363"/>
      <c r="AAC363"/>
      <c r="AAD363"/>
      <c r="AAE363"/>
      <c r="AAF363"/>
      <c r="AAG363"/>
      <c r="AAH363"/>
      <c r="AAI363"/>
      <c r="AAJ363"/>
      <c r="AAK363"/>
      <c r="AAL363"/>
      <c r="AAM363"/>
      <c r="AAN363"/>
      <c r="AAO363"/>
      <c r="AAP363"/>
      <c r="AAQ363"/>
      <c r="AAR363"/>
      <c r="AAS363"/>
      <c r="AAT363"/>
      <c r="AAU363"/>
      <c r="AAV363"/>
      <c r="AAW363"/>
      <c r="AAX363"/>
      <c r="AAY363"/>
      <c r="AAZ363"/>
      <c r="ABA363"/>
      <c r="ABB363"/>
      <c r="ABC363"/>
      <c r="ABD363"/>
      <c r="ABE363"/>
      <c r="ABF363"/>
      <c r="ABG363"/>
      <c r="ABH363"/>
      <c r="ABI363"/>
      <c r="ABJ363"/>
      <c r="ABK363"/>
      <c r="ABL363"/>
      <c r="ABM363"/>
      <c r="ABN363"/>
      <c r="ABO363"/>
      <c r="ABP363"/>
      <c r="ABQ363"/>
      <c r="ABR363"/>
      <c r="ABS363"/>
      <c r="ABT363"/>
      <c r="ABU363"/>
      <c r="ABV363"/>
      <c r="ABW363"/>
      <c r="ABX363"/>
      <c r="ABY363"/>
      <c r="ABZ363"/>
      <c r="ACA363"/>
      <c r="ACB363"/>
      <c r="ACC363"/>
      <c r="ACD363"/>
      <c r="ACE363"/>
      <c r="ACF363"/>
      <c r="ACG363"/>
      <c r="ACH363"/>
      <c r="ACI363"/>
      <c r="ACJ363"/>
      <c r="ACK363"/>
      <c r="ACL363"/>
      <c r="ACM363"/>
      <c r="ACN363"/>
      <c r="ACO363"/>
      <c r="ACP363"/>
      <c r="ACQ363"/>
      <c r="ACR363"/>
      <c r="ACS363"/>
      <c r="ACT363"/>
      <c r="ACU363"/>
      <c r="ACV363"/>
      <c r="ACW363"/>
      <c r="ACX363"/>
      <c r="ACY363"/>
      <c r="ACZ363"/>
      <c r="ADA363"/>
      <c r="ADB363"/>
      <c r="ADC363"/>
      <c r="ADD363"/>
      <c r="ADE363"/>
      <c r="ADF363"/>
      <c r="ADG363"/>
      <c r="ADH363"/>
      <c r="ADI363"/>
      <c r="ADJ363"/>
      <c r="ADK363"/>
      <c r="ADL363"/>
      <c r="ADM363"/>
      <c r="ADN363"/>
      <c r="ADO363"/>
      <c r="ADP363"/>
      <c r="ADQ363"/>
      <c r="ADR363"/>
      <c r="ADS363"/>
      <c r="ADT363"/>
      <c r="ADU363"/>
      <c r="ADV363"/>
      <c r="ADW363"/>
      <c r="ADX363"/>
      <c r="ADY363"/>
      <c r="ADZ363"/>
      <c r="AEA363"/>
      <c r="AEB363"/>
      <c r="AEC363"/>
      <c r="AED363"/>
      <c r="AEE363"/>
      <c r="AEF363"/>
      <c r="AEG363"/>
      <c r="AEH363"/>
      <c r="AEI363"/>
      <c r="AEJ363"/>
      <c r="AEK363"/>
      <c r="AEL363"/>
      <c r="AEM363"/>
      <c r="AEN363"/>
      <c r="AEO363"/>
      <c r="AEP363"/>
      <c r="AEQ363"/>
      <c r="AER363"/>
      <c r="AES363"/>
      <c r="AET363"/>
      <c r="AEU363"/>
      <c r="AEV363"/>
      <c r="AEW363"/>
      <c r="AEX363"/>
      <c r="AEY363"/>
      <c r="AEZ363"/>
      <c r="AFA363"/>
      <c r="AFB363"/>
      <c r="AFC363"/>
      <c r="AFD363"/>
      <c r="AFE363"/>
      <c r="AFF363"/>
      <c r="AFG363"/>
      <c r="AFH363"/>
      <c r="AFI363"/>
      <c r="AFJ363"/>
      <c r="AFK363"/>
      <c r="AFL363"/>
      <c r="AFM363"/>
      <c r="AFN363"/>
      <c r="AFO363"/>
      <c r="AFP363"/>
      <c r="AFQ363"/>
      <c r="AFR363"/>
      <c r="AFS363"/>
      <c r="AFT363"/>
      <c r="AFU363"/>
      <c r="AFV363"/>
      <c r="AFW363"/>
      <c r="AFX363"/>
      <c r="AFY363"/>
      <c r="AFZ363"/>
      <c r="AGA363"/>
      <c r="AGB363"/>
      <c r="AGC363"/>
      <c r="AGD363"/>
      <c r="AGE363"/>
      <c r="AGF363"/>
      <c r="AGG363"/>
      <c r="AGH363"/>
      <c r="AGI363"/>
      <c r="AGJ363"/>
      <c r="AGK363"/>
      <c r="AGL363"/>
      <c r="AGM363"/>
      <c r="AGN363"/>
      <c r="AGO363"/>
      <c r="AGP363"/>
      <c r="AGQ363"/>
      <c r="AGR363"/>
      <c r="AGS363"/>
      <c r="AGT363"/>
      <c r="AGU363"/>
      <c r="AGV363"/>
      <c r="AGW363"/>
      <c r="AGX363"/>
      <c r="AGY363"/>
      <c r="AGZ363"/>
      <c r="AHA363"/>
      <c r="AHB363"/>
      <c r="AHC363"/>
      <c r="AHD363"/>
      <c r="AHE363"/>
      <c r="AHF363"/>
      <c r="AHG363"/>
      <c r="AHH363"/>
      <c r="AHI363"/>
      <c r="AHJ363"/>
      <c r="AHK363"/>
      <c r="AHL363"/>
      <c r="AHM363"/>
      <c r="AHN363"/>
      <c r="AHO363"/>
      <c r="AHP363"/>
      <c r="AHQ363"/>
      <c r="AHR363"/>
      <c r="AHS363"/>
      <c r="AHT363"/>
      <c r="AHU363"/>
      <c r="AHV363"/>
      <c r="AHW363"/>
      <c r="AHX363"/>
      <c r="AHY363"/>
      <c r="AHZ363"/>
      <c r="AIA363"/>
      <c r="AIB363"/>
      <c r="AIC363"/>
      <c r="AID363"/>
      <c r="AIE363"/>
      <c r="AIF363"/>
      <c r="AIG363"/>
      <c r="AIH363"/>
      <c r="AII363"/>
      <c r="AIJ363"/>
      <c r="AIK363"/>
      <c r="AIL363"/>
      <c r="AIM363"/>
      <c r="AIN363"/>
      <c r="AIO363"/>
      <c r="AIP363"/>
      <c r="AIQ363"/>
      <c r="AIR363"/>
      <c r="AIS363"/>
      <c r="AIT363"/>
      <c r="AIU363"/>
      <c r="AIV363"/>
      <c r="AIW363"/>
      <c r="AIX363"/>
      <c r="AIY363"/>
      <c r="AIZ363"/>
      <c r="AJA363"/>
      <c r="AJB363"/>
      <c r="AJC363"/>
      <c r="AJD363"/>
      <c r="AJE363"/>
      <c r="AJF363"/>
      <c r="AJG363"/>
      <c r="AJH363"/>
      <c r="AJI363"/>
      <c r="AJJ363"/>
      <c r="AJK363"/>
      <c r="AJL363"/>
      <c r="AJM363"/>
      <c r="AJN363"/>
      <c r="AJO363"/>
      <c r="AJP363"/>
      <c r="AJQ363"/>
      <c r="AJR363"/>
      <c r="AJS363"/>
      <c r="AJT363"/>
      <c r="AJU363"/>
      <c r="AJV363"/>
      <c r="AJW363"/>
      <c r="AJX363"/>
      <c r="AJY363"/>
      <c r="AJZ363"/>
      <c r="AKA363"/>
      <c r="AKB363"/>
      <c r="AKC363"/>
      <c r="AKD363"/>
      <c r="AKE363"/>
      <c r="AKF363"/>
      <c r="AKG363"/>
      <c r="AKH363"/>
      <c r="AKI363"/>
      <c r="AKJ363"/>
      <c r="AKK363"/>
      <c r="AKL363"/>
      <c r="AKM363"/>
      <c r="AKN363"/>
      <c r="AKO363"/>
      <c r="AKP363"/>
      <c r="AKQ363"/>
      <c r="AKR363"/>
      <c r="AKS363"/>
      <c r="AKT363"/>
      <c r="AKU363"/>
      <c r="AKV363"/>
      <c r="AKW363"/>
      <c r="AKX363"/>
      <c r="AKY363"/>
      <c r="AKZ363"/>
      <c r="ALA363"/>
      <c r="ALB363"/>
      <c r="ALC363"/>
      <c r="ALD363"/>
      <c r="ALE363"/>
      <c r="ALF363"/>
      <c r="ALG363"/>
      <c r="ALH363"/>
      <c r="ALI363"/>
      <c r="ALJ363"/>
      <c r="ALK363"/>
      <c r="ALL363"/>
      <c r="ALM363"/>
      <c r="ALN363"/>
      <c r="ALO363"/>
      <c r="ALP363"/>
      <c r="ALQ363"/>
      <c r="ALR363"/>
      <c r="ALS363"/>
      <c r="ALT363"/>
      <c r="ALU363"/>
      <c r="ALV363"/>
      <c r="ALW363"/>
      <c r="ALX363"/>
      <c r="ALY363"/>
      <c r="ALZ363"/>
      <c r="AMA363"/>
      <c r="AMB363"/>
      <c r="AMC363"/>
      <c r="AMD363"/>
      <c r="AME363"/>
      <c r="AMF363"/>
      <c r="AMG363"/>
    </row>
    <row r="364" spans="1:1021" ht="15.75" customHeight="1">
      <c r="A364"/>
      <c r="B364" s="161" t="s">
        <v>805</v>
      </c>
      <c r="C364" s="162" t="s">
        <v>41</v>
      </c>
      <c r="D364" s="163" t="s">
        <v>853</v>
      </c>
      <c r="E364" s="57" t="s">
        <v>49</v>
      </c>
      <c r="F364" s="57" t="s">
        <v>700</v>
      </c>
      <c r="G364" s="164" t="s">
        <v>833</v>
      </c>
      <c r="H364" s="165">
        <f t="shared" si="37"/>
        <v>5.3887884267631101</v>
      </c>
      <c r="I364" s="165">
        <v>447</v>
      </c>
      <c r="J364" s="58">
        <v>25</v>
      </c>
      <c r="K364" s="166"/>
      <c r="L364" s="167" t="str">
        <f t="shared" si="38"/>
        <v>-</v>
      </c>
      <c r="M364" s="168">
        <f t="shared" si="39"/>
        <v>0</v>
      </c>
      <c r="N364" s="169" t="s">
        <v>304</v>
      </c>
      <c r="O364" s="180" t="s">
        <v>864</v>
      </c>
      <c r="P364" s="181"/>
      <c r="Q364" s="6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  <c r="ND364"/>
      <c r="NE364"/>
      <c r="NF364"/>
      <c r="NG364"/>
      <c r="NH364"/>
      <c r="NI364"/>
      <c r="NJ364"/>
      <c r="NK364"/>
      <c r="NL364"/>
      <c r="NM364"/>
      <c r="NN364"/>
      <c r="NO364"/>
      <c r="NP364"/>
      <c r="NQ364"/>
      <c r="NR364"/>
      <c r="NS364"/>
      <c r="NT364"/>
      <c r="NU364"/>
      <c r="NV364"/>
      <c r="NW364"/>
      <c r="NX364"/>
      <c r="NY364"/>
      <c r="NZ364"/>
      <c r="OA364"/>
      <c r="OB364"/>
      <c r="OC364"/>
      <c r="OD364"/>
      <c r="OE364"/>
      <c r="OF364"/>
      <c r="OG364"/>
      <c r="OH364"/>
      <c r="OI364"/>
      <c r="OJ364"/>
      <c r="OK364"/>
      <c r="OL364"/>
      <c r="OM364"/>
      <c r="ON364"/>
      <c r="OO364"/>
      <c r="OP364"/>
      <c r="OQ364"/>
      <c r="OR364"/>
      <c r="OS364"/>
      <c r="OT364"/>
      <c r="OU364"/>
      <c r="OV364"/>
      <c r="OW364"/>
      <c r="OX364"/>
      <c r="OY364"/>
      <c r="OZ364"/>
      <c r="PA364"/>
      <c r="PB364"/>
      <c r="PC364"/>
      <c r="PD364"/>
      <c r="PE364"/>
      <c r="PF364"/>
      <c r="PG364"/>
      <c r="PH364"/>
      <c r="PI364"/>
      <c r="PJ364"/>
      <c r="PK364"/>
      <c r="PL364"/>
      <c r="PM364"/>
      <c r="PN364"/>
      <c r="PO364"/>
      <c r="PP364"/>
      <c r="PQ364"/>
      <c r="PR364"/>
      <c r="PS364"/>
      <c r="PT364"/>
      <c r="PU364"/>
      <c r="PV364"/>
      <c r="PW364"/>
      <c r="PX364"/>
      <c r="PY364"/>
      <c r="PZ364"/>
      <c r="QA364"/>
      <c r="QB364"/>
      <c r="QC364"/>
      <c r="QD364"/>
      <c r="QE364"/>
      <c r="QF364"/>
      <c r="QG364"/>
      <c r="QH364"/>
      <c r="QI364"/>
      <c r="QJ364"/>
      <c r="QK364"/>
      <c r="QL364"/>
      <c r="QM364"/>
      <c r="QN364"/>
      <c r="QO364"/>
      <c r="QP364"/>
      <c r="QQ364"/>
      <c r="QR364"/>
      <c r="QS364"/>
      <c r="QT364"/>
      <c r="QU364"/>
      <c r="QV364"/>
      <c r="QW364"/>
      <c r="QX364"/>
      <c r="QY364"/>
      <c r="QZ364"/>
      <c r="RA364"/>
      <c r="RB364"/>
      <c r="RC364"/>
      <c r="RD364"/>
      <c r="RE364"/>
      <c r="RF364"/>
      <c r="RG364"/>
      <c r="RH364"/>
      <c r="RI364"/>
      <c r="RJ364"/>
      <c r="RK364"/>
      <c r="RL364"/>
      <c r="RM364"/>
      <c r="RN364"/>
      <c r="RO364"/>
      <c r="RP364"/>
      <c r="RQ364"/>
      <c r="RR364"/>
      <c r="RS364"/>
      <c r="RT364"/>
      <c r="RU364"/>
      <c r="RV364"/>
      <c r="RW364"/>
      <c r="RX364"/>
      <c r="RY364"/>
      <c r="RZ364"/>
      <c r="SA364"/>
      <c r="SB364"/>
      <c r="SC364"/>
      <c r="SD364"/>
      <c r="SE364"/>
      <c r="SF364"/>
      <c r="SG364"/>
      <c r="SH364"/>
      <c r="SI364"/>
      <c r="SJ364"/>
      <c r="SK364"/>
      <c r="SL364"/>
      <c r="SM364"/>
      <c r="SN364"/>
      <c r="SO364"/>
      <c r="SP364"/>
      <c r="SQ364"/>
      <c r="SR364"/>
      <c r="SS364"/>
      <c r="ST364"/>
      <c r="SU364"/>
      <c r="SV364"/>
      <c r="SW364"/>
      <c r="SX364"/>
      <c r="SY364"/>
      <c r="SZ364"/>
      <c r="TA364"/>
      <c r="TB364"/>
      <c r="TC364"/>
      <c r="TD364"/>
      <c r="TE364"/>
      <c r="TF364"/>
      <c r="TG364"/>
      <c r="TH364"/>
      <c r="TI364"/>
      <c r="TJ364"/>
      <c r="TK364"/>
      <c r="TL364"/>
      <c r="TM364"/>
      <c r="TN364"/>
      <c r="TO364"/>
      <c r="TP364"/>
      <c r="TQ364"/>
      <c r="TR364"/>
      <c r="TS364"/>
      <c r="TT364"/>
      <c r="TU364"/>
      <c r="TV364"/>
      <c r="TW364"/>
      <c r="TX364"/>
      <c r="TY364"/>
      <c r="TZ364"/>
      <c r="UA364"/>
      <c r="UB364"/>
      <c r="UC364"/>
      <c r="UD364"/>
      <c r="UE364"/>
      <c r="UF364"/>
      <c r="UG364"/>
      <c r="UH364"/>
      <c r="UI364"/>
      <c r="UJ364"/>
      <c r="UK364"/>
      <c r="UL364"/>
      <c r="UM364"/>
      <c r="UN364"/>
      <c r="UO364"/>
      <c r="UP364"/>
      <c r="UQ364"/>
      <c r="UR364"/>
      <c r="US364"/>
      <c r="UT364"/>
      <c r="UU364"/>
      <c r="UV364"/>
      <c r="UW364"/>
      <c r="UX364"/>
      <c r="UY364"/>
      <c r="UZ364"/>
      <c r="VA364"/>
      <c r="VB364"/>
      <c r="VC364"/>
      <c r="VD364"/>
      <c r="VE364"/>
      <c r="VF364"/>
      <c r="VG364"/>
      <c r="VH364"/>
      <c r="VI364"/>
      <c r="VJ364"/>
      <c r="VK364"/>
      <c r="VL364"/>
      <c r="VM364"/>
      <c r="VN364"/>
      <c r="VO364"/>
      <c r="VP364"/>
      <c r="VQ364"/>
      <c r="VR364"/>
      <c r="VS364"/>
      <c r="VT364"/>
      <c r="VU364"/>
      <c r="VV364"/>
      <c r="VW364"/>
      <c r="VX364"/>
      <c r="VY364"/>
      <c r="VZ364"/>
      <c r="WA364"/>
      <c r="WB364"/>
      <c r="WC364"/>
      <c r="WD364"/>
      <c r="WE364"/>
      <c r="WF364"/>
      <c r="WG364"/>
      <c r="WH364"/>
      <c r="WI364"/>
      <c r="WJ364"/>
      <c r="WK364"/>
      <c r="WL364"/>
      <c r="WM364"/>
      <c r="WN364"/>
      <c r="WO364"/>
      <c r="WP364"/>
      <c r="WQ364"/>
      <c r="WR364"/>
      <c r="WS364"/>
      <c r="WT364"/>
      <c r="WU364"/>
      <c r="WV364"/>
      <c r="WW364"/>
      <c r="WX364"/>
      <c r="WY364"/>
      <c r="WZ364"/>
      <c r="XA364"/>
      <c r="XB364"/>
      <c r="XC364"/>
      <c r="XD364"/>
      <c r="XE364"/>
      <c r="XF364"/>
      <c r="XG364"/>
      <c r="XH364"/>
      <c r="XI364"/>
      <c r="XJ364"/>
      <c r="XK364"/>
      <c r="XL364"/>
      <c r="XM364"/>
      <c r="XN364"/>
      <c r="XO364"/>
      <c r="XP364"/>
      <c r="XQ364"/>
      <c r="XR364"/>
      <c r="XS364"/>
      <c r="XT364"/>
      <c r="XU364"/>
      <c r="XV364"/>
      <c r="XW364"/>
      <c r="XX364"/>
      <c r="XY364"/>
      <c r="XZ364"/>
      <c r="YA364"/>
      <c r="YB364"/>
      <c r="YC364"/>
      <c r="YD364"/>
      <c r="YE364"/>
      <c r="YF364"/>
      <c r="YG364"/>
      <c r="YH364"/>
      <c r="YI364"/>
      <c r="YJ364"/>
      <c r="YK364"/>
      <c r="YL364"/>
      <c r="YM364"/>
      <c r="YN364"/>
      <c r="YO364"/>
      <c r="YP364"/>
      <c r="YQ364"/>
      <c r="YR364"/>
      <c r="YS364"/>
      <c r="YT364"/>
      <c r="YU364"/>
      <c r="YV364"/>
      <c r="YW364"/>
      <c r="YX364"/>
      <c r="YY364"/>
      <c r="YZ364"/>
      <c r="ZA364"/>
      <c r="ZB364"/>
      <c r="ZC364"/>
      <c r="ZD364"/>
      <c r="ZE364"/>
      <c r="ZF364"/>
      <c r="ZG364"/>
      <c r="ZH364"/>
      <c r="ZI364"/>
      <c r="ZJ364"/>
      <c r="ZK364"/>
      <c r="ZL364"/>
      <c r="ZM364"/>
      <c r="ZN364"/>
      <c r="ZO364"/>
      <c r="ZP364"/>
      <c r="ZQ364"/>
      <c r="ZR364"/>
      <c r="ZS364"/>
      <c r="ZT364"/>
      <c r="ZU364"/>
      <c r="ZV364"/>
      <c r="ZW364"/>
      <c r="ZX364"/>
      <c r="ZY364"/>
      <c r="ZZ364"/>
      <c r="AAA364"/>
      <c r="AAB364"/>
      <c r="AAC364"/>
      <c r="AAD364"/>
      <c r="AAE364"/>
      <c r="AAF364"/>
      <c r="AAG364"/>
      <c r="AAH364"/>
      <c r="AAI364"/>
      <c r="AAJ364"/>
      <c r="AAK364"/>
      <c r="AAL364"/>
      <c r="AAM364"/>
      <c r="AAN364"/>
      <c r="AAO364"/>
      <c r="AAP364"/>
      <c r="AAQ364"/>
      <c r="AAR364"/>
      <c r="AAS364"/>
      <c r="AAT364"/>
      <c r="AAU364"/>
      <c r="AAV364"/>
      <c r="AAW364"/>
      <c r="AAX364"/>
      <c r="AAY364"/>
      <c r="AAZ364"/>
      <c r="ABA364"/>
      <c r="ABB364"/>
      <c r="ABC364"/>
      <c r="ABD364"/>
      <c r="ABE364"/>
      <c r="ABF364"/>
      <c r="ABG364"/>
      <c r="ABH364"/>
      <c r="ABI364"/>
      <c r="ABJ364"/>
      <c r="ABK364"/>
      <c r="ABL364"/>
      <c r="ABM364"/>
      <c r="ABN364"/>
      <c r="ABO364"/>
      <c r="ABP364"/>
      <c r="ABQ364"/>
      <c r="ABR364"/>
      <c r="ABS364"/>
      <c r="ABT364"/>
      <c r="ABU364"/>
      <c r="ABV364"/>
      <c r="ABW364"/>
      <c r="ABX364"/>
      <c r="ABY364"/>
      <c r="ABZ364"/>
      <c r="ACA364"/>
      <c r="ACB364"/>
      <c r="ACC364"/>
      <c r="ACD364"/>
      <c r="ACE364"/>
      <c r="ACF364"/>
      <c r="ACG364"/>
      <c r="ACH364"/>
      <c r="ACI364"/>
      <c r="ACJ364"/>
      <c r="ACK364"/>
      <c r="ACL364"/>
      <c r="ACM364"/>
      <c r="ACN364"/>
      <c r="ACO364"/>
      <c r="ACP364"/>
      <c r="ACQ364"/>
      <c r="ACR364"/>
      <c r="ACS364"/>
      <c r="ACT364"/>
      <c r="ACU364"/>
      <c r="ACV364"/>
      <c r="ACW364"/>
      <c r="ACX364"/>
      <c r="ACY364"/>
      <c r="ACZ364"/>
      <c r="ADA364"/>
      <c r="ADB364"/>
      <c r="ADC364"/>
      <c r="ADD364"/>
      <c r="ADE364"/>
      <c r="ADF364"/>
      <c r="ADG364"/>
      <c r="ADH364"/>
      <c r="ADI364"/>
      <c r="ADJ364"/>
      <c r="ADK364"/>
      <c r="ADL364"/>
      <c r="ADM364"/>
      <c r="ADN364"/>
      <c r="ADO364"/>
      <c r="ADP364"/>
      <c r="ADQ364"/>
      <c r="ADR364"/>
      <c r="ADS364"/>
      <c r="ADT364"/>
      <c r="ADU364"/>
      <c r="ADV364"/>
      <c r="ADW364"/>
      <c r="ADX364"/>
      <c r="ADY364"/>
      <c r="ADZ364"/>
      <c r="AEA364"/>
      <c r="AEB364"/>
      <c r="AEC364"/>
      <c r="AED364"/>
      <c r="AEE364"/>
      <c r="AEF364"/>
      <c r="AEG364"/>
      <c r="AEH364"/>
      <c r="AEI364"/>
      <c r="AEJ364"/>
      <c r="AEK364"/>
      <c r="AEL364"/>
      <c r="AEM364"/>
      <c r="AEN364"/>
      <c r="AEO364"/>
      <c r="AEP364"/>
      <c r="AEQ364"/>
      <c r="AER364"/>
      <c r="AES364"/>
      <c r="AET364"/>
      <c r="AEU364"/>
      <c r="AEV364"/>
      <c r="AEW364"/>
      <c r="AEX364"/>
      <c r="AEY364"/>
      <c r="AEZ364"/>
      <c r="AFA364"/>
      <c r="AFB364"/>
      <c r="AFC364"/>
      <c r="AFD364"/>
      <c r="AFE364"/>
      <c r="AFF364"/>
      <c r="AFG364"/>
      <c r="AFH364"/>
      <c r="AFI364"/>
      <c r="AFJ364"/>
      <c r="AFK364"/>
      <c r="AFL364"/>
      <c r="AFM364"/>
      <c r="AFN364"/>
      <c r="AFO364"/>
      <c r="AFP364"/>
      <c r="AFQ364"/>
      <c r="AFR364"/>
      <c r="AFS364"/>
      <c r="AFT364"/>
      <c r="AFU364"/>
      <c r="AFV364"/>
      <c r="AFW364"/>
      <c r="AFX364"/>
      <c r="AFY364"/>
      <c r="AFZ364"/>
      <c r="AGA364"/>
      <c r="AGB364"/>
      <c r="AGC364"/>
      <c r="AGD364"/>
      <c r="AGE364"/>
      <c r="AGF364"/>
      <c r="AGG364"/>
      <c r="AGH364"/>
      <c r="AGI364"/>
      <c r="AGJ364"/>
      <c r="AGK364"/>
      <c r="AGL364"/>
      <c r="AGM364"/>
      <c r="AGN364"/>
      <c r="AGO364"/>
      <c r="AGP364"/>
      <c r="AGQ364"/>
      <c r="AGR364"/>
      <c r="AGS364"/>
      <c r="AGT364"/>
      <c r="AGU364"/>
      <c r="AGV364"/>
      <c r="AGW364"/>
      <c r="AGX364"/>
      <c r="AGY364"/>
      <c r="AGZ364"/>
      <c r="AHA364"/>
      <c r="AHB364"/>
      <c r="AHC364"/>
      <c r="AHD364"/>
      <c r="AHE364"/>
      <c r="AHF364"/>
      <c r="AHG364"/>
      <c r="AHH364"/>
      <c r="AHI364"/>
      <c r="AHJ364"/>
      <c r="AHK364"/>
      <c r="AHL364"/>
      <c r="AHM364"/>
      <c r="AHN364"/>
      <c r="AHO364"/>
      <c r="AHP364"/>
      <c r="AHQ364"/>
      <c r="AHR364"/>
      <c r="AHS364"/>
      <c r="AHT364"/>
      <c r="AHU364"/>
      <c r="AHV364"/>
      <c r="AHW364"/>
      <c r="AHX364"/>
      <c r="AHY364"/>
      <c r="AHZ364"/>
      <c r="AIA364"/>
      <c r="AIB364"/>
      <c r="AIC364"/>
      <c r="AID364"/>
      <c r="AIE364"/>
      <c r="AIF364"/>
      <c r="AIG364"/>
      <c r="AIH364"/>
      <c r="AII364"/>
      <c r="AIJ364"/>
      <c r="AIK364"/>
      <c r="AIL364"/>
      <c r="AIM364"/>
      <c r="AIN364"/>
      <c r="AIO364"/>
      <c r="AIP364"/>
      <c r="AIQ364"/>
      <c r="AIR364"/>
      <c r="AIS364"/>
      <c r="AIT364"/>
      <c r="AIU364"/>
      <c r="AIV364"/>
      <c r="AIW364"/>
      <c r="AIX364"/>
      <c r="AIY364"/>
      <c r="AIZ364"/>
      <c r="AJA364"/>
      <c r="AJB364"/>
      <c r="AJC364"/>
      <c r="AJD364"/>
      <c r="AJE364"/>
      <c r="AJF364"/>
      <c r="AJG364"/>
      <c r="AJH364"/>
      <c r="AJI364"/>
      <c r="AJJ364"/>
      <c r="AJK364"/>
      <c r="AJL364"/>
      <c r="AJM364"/>
      <c r="AJN364"/>
      <c r="AJO364"/>
      <c r="AJP364"/>
      <c r="AJQ364"/>
      <c r="AJR364"/>
      <c r="AJS364"/>
      <c r="AJT364"/>
      <c r="AJU364"/>
      <c r="AJV364"/>
      <c r="AJW364"/>
      <c r="AJX364"/>
      <c r="AJY364"/>
      <c r="AJZ364"/>
      <c r="AKA364"/>
      <c r="AKB364"/>
      <c r="AKC364"/>
      <c r="AKD364"/>
      <c r="AKE364"/>
      <c r="AKF364"/>
      <c r="AKG364"/>
      <c r="AKH364"/>
      <c r="AKI364"/>
      <c r="AKJ364"/>
      <c r="AKK364"/>
      <c r="AKL364"/>
      <c r="AKM364"/>
      <c r="AKN364"/>
      <c r="AKO364"/>
      <c r="AKP364"/>
      <c r="AKQ364"/>
      <c r="AKR364"/>
      <c r="AKS364"/>
      <c r="AKT364"/>
      <c r="AKU364"/>
      <c r="AKV364"/>
      <c r="AKW364"/>
      <c r="AKX364"/>
      <c r="AKY364"/>
      <c r="AKZ364"/>
      <c r="ALA364"/>
      <c r="ALB364"/>
      <c r="ALC364"/>
      <c r="ALD364"/>
      <c r="ALE364"/>
      <c r="ALF364"/>
      <c r="ALG364"/>
      <c r="ALH364"/>
      <c r="ALI364"/>
      <c r="ALJ364"/>
      <c r="ALK364"/>
      <c r="ALL364"/>
      <c r="ALM364"/>
      <c r="ALN364"/>
      <c r="ALO364"/>
      <c r="ALP364"/>
      <c r="ALQ364"/>
      <c r="ALR364"/>
      <c r="ALS364"/>
      <c r="ALT364"/>
      <c r="ALU364"/>
      <c r="ALV364"/>
      <c r="ALW364"/>
      <c r="ALX364"/>
      <c r="ALY364"/>
      <c r="ALZ364"/>
      <c r="AMA364"/>
      <c r="AMB364"/>
      <c r="AMC364"/>
      <c r="AMD364"/>
      <c r="AME364"/>
      <c r="AMF364"/>
      <c r="AMG364"/>
    </row>
    <row r="365" spans="1:1021" ht="15.75" customHeight="1">
      <c r="A365"/>
      <c r="B365" s="161" t="s">
        <v>825</v>
      </c>
      <c r="C365" s="162" t="s">
        <v>41</v>
      </c>
      <c r="D365" s="163" t="s">
        <v>854</v>
      </c>
      <c r="E365" s="57" t="s">
        <v>49</v>
      </c>
      <c r="F365" s="57" t="s">
        <v>700</v>
      </c>
      <c r="G365" s="164" t="s">
        <v>833</v>
      </c>
      <c r="H365" s="165">
        <f t="shared" si="37"/>
        <v>5.3887884267631101</v>
      </c>
      <c r="I365" s="165">
        <v>447</v>
      </c>
      <c r="J365" s="58">
        <v>25</v>
      </c>
      <c r="K365" s="166"/>
      <c r="L365" s="167" t="str">
        <f t="shared" si="38"/>
        <v>-</v>
      </c>
      <c r="M365" s="168">
        <f t="shared" si="39"/>
        <v>0</v>
      </c>
      <c r="N365" s="169" t="s">
        <v>331</v>
      </c>
      <c r="O365" s="180" t="s">
        <v>864</v>
      </c>
      <c r="P365" s="181"/>
      <c r="Q365" s="6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  <c r="NE365"/>
      <c r="NF365"/>
      <c r="NG365"/>
      <c r="NH365"/>
      <c r="NI365"/>
      <c r="NJ365"/>
      <c r="NK365"/>
      <c r="NL365"/>
      <c r="NM365"/>
      <c r="NN365"/>
      <c r="NO365"/>
      <c r="NP365"/>
      <c r="NQ365"/>
      <c r="NR365"/>
      <c r="NS365"/>
      <c r="NT365"/>
      <c r="NU365"/>
      <c r="NV365"/>
      <c r="NW365"/>
      <c r="NX365"/>
      <c r="NY365"/>
      <c r="NZ365"/>
      <c r="OA365"/>
      <c r="OB365"/>
      <c r="OC365"/>
      <c r="OD365"/>
      <c r="OE365"/>
      <c r="OF365"/>
      <c r="OG365"/>
      <c r="OH365"/>
      <c r="OI365"/>
      <c r="OJ365"/>
      <c r="OK365"/>
      <c r="OL365"/>
      <c r="OM365"/>
      <c r="ON365"/>
      <c r="OO365"/>
      <c r="OP365"/>
      <c r="OQ365"/>
      <c r="OR365"/>
      <c r="OS365"/>
      <c r="OT365"/>
      <c r="OU365"/>
      <c r="OV365"/>
      <c r="OW365"/>
      <c r="OX365"/>
      <c r="OY365"/>
      <c r="OZ365"/>
      <c r="PA365"/>
      <c r="PB365"/>
      <c r="PC365"/>
      <c r="PD365"/>
      <c r="PE365"/>
      <c r="PF365"/>
      <c r="PG365"/>
      <c r="PH365"/>
      <c r="PI365"/>
      <c r="PJ365"/>
      <c r="PK365"/>
      <c r="PL365"/>
      <c r="PM365"/>
      <c r="PN365"/>
      <c r="PO365"/>
      <c r="PP365"/>
      <c r="PQ365"/>
      <c r="PR365"/>
      <c r="PS365"/>
      <c r="PT365"/>
      <c r="PU365"/>
      <c r="PV365"/>
      <c r="PW365"/>
      <c r="PX365"/>
      <c r="PY365"/>
      <c r="PZ365"/>
      <c r="QA365"/>
      <c r="QB365"/>
      <c r="QC365"/>
      <c r="QD365"/>
      <c r="QE365"/>
      <c r="QF365"/>
      <c r="QG365"/>
      <c r="QH365"/>
      <c r="QI365"/>
      <c r="QJ365"/>
      <c r="QK365"/>
      <c r="QL365"/>
      <c r="QM365"/>
      <c r="QN365"/>
      <c r="QO365"/>
      <c r="QP365"/>
      <c r="QQ365"/>
      <c r="QR365"/>
      <c r="QS365"/>
      <c r="QT365"/>
      <c r="QU365"/>
      <c r="QV365"/>
      <c r="QW365"/>
      <c r="QX365"/>
      <c r="QY365"/>
      <c r="QZ365"/>
      <c r="RA365"/>
      <c r="RB365"/>
      <c r="RC365"/>
      <c r="RD365"/>
      <c r="RE365"/>
      <c r="RF365"/>
      <c r="RG365"/>
      <c r="RH365"/>
      <c r="RI365"/>
      <c r="RJ365"/>
      <c r="RK365"/>
      <c r="RL365"/>
      <c r="RM365"/>
      <c r="RN365"/>
      <c r="RO365"/>
      <c r="RP365"/>
      <c r="RQ365"/>
      <c r="RR365"/>
      <c r="RS365"/>
      <c r="RT365"/>
      <c r="RU365"/>
      <c r="RV365"/>
      <c r="RW365"/>
      <c r="RX365"/>
      <c r="RY365"/>
      <c r="RZ365"/>
      <c r="SA365"/>
      <c r="SB365"/>
      <c r="SC365"/>
      <c r="SD365"/>
      <c r="SE365"/>
      <c r="SF365"/>
      <c r="SG365"/>
      <c r="SH365"/>
      <c r="SI365"/>
      <c r="SJ365"/>
      <c r="SK365"/>
      <c r="SL365"/>
      <c r="SM365"/>
      <c r="SN365"/>
      <c r="SO365"/>
      <c r="SP365"/>
      <c r="SQ365"/>
      <c r="SR365"/>
      <c r="SS365"/>
      <c r="ST365"/>
      <c r="SU365"/>
      <c r="SV365"/>
      <c r="SW365"/>
      <c r="SX365"/>
      <c r="SY365"/>
      <c r="SZ365"/>
      <c r="TA365"/>
      <c r="TB365"/>
      <c r="TC365"/>
      <c r="TD365"/>
      <c r="TE365"/>
      <c r="TF365"/>
      <c r="TG365"/>
      <c r="TH365"/>
      <c r="TI365"/>
      <c r="TJ365"/>
      <c r="TK365"/>
      <c r="TL365"/>
      <c r="TM365"/>
      <c r="TN365"/>
      <c r="TO365"/>
      <c r="TP365"/>
      <c r="TQ365"/>
      <c r="TR365"/>
      <c r="TS365"/>
      <c r="TT365"/>
      <c r="TU365"/>
      <c r="TV365"/>
      <c r="TW365"/>
      <c r="TX365"/>
      <c r="TY365"/>
      <c r="TZ365"/>
      <c r="UA365"/>
      <c r="UB365"/>
      <c r="UC365"/>
      <c r="UD365"/>
      <c r="UE365"/>
      <c r="UF365"/>
      <c r="UG365"/>
      <c r="UH365"/>
      <c r="UI365"/>
      <c r="UJ365"/>
      <c r="UK365"/>
      <c r="UL365"/>
      <c r="UM365"/>
      <c r="UN365"/>
      <c r="UO365"/>
      <c r="UP365"/>
      <c r="UQ365"/>
      <c r="UR365"/>
      <c r="US365"/>
      <c r="UT365"/>
      <c r="UU365"/>
      <c r="UV365"/>
      <c r="UW365"/>
      <c r="UX365"/>
      <c r="UY365"/>
      <c r="UZ365"/>
      <c r="VA365"/>
      <c r="VB365"/>
      <c r="VC365"/>
      <c r="VD365"/>
      <c r="VE365"/>
      <c r="VF365"/>
      <c r="VG365"/>
      <c r="VH365"/>
      <c r="VI365"/>
      <c r="VJ365"/>
      <c r="VK365"/>
      <c r="VL365"/>
      <c r="VM365"/>
      <c r="VN365"/>
      <c r="VO365"/>
      <c r="VP365"/>
      <c r="VQ365"/>
      <c r="VR365"/>
      <c r="VS365"/>
      <c r="VT365"/>
      <c r="VU365"/>
      <c r="VV365"/>
      <c r="VW365"/>
      <c r="VX365"/>
      <c r="VY365"/>
      <c r="VZ365"/>
      <c r="WA365"/>
      <c r="WB365"/>
      <c r="WC365"/>
      <c r="WD365"/>
      <c r="WE365"/>
      <c r="WF365"/>
      <c r="WG365"/>
      <c r="WH365"/>
      <c r="WI365"/>
      <c r="WJ365"/>
      <c r="WK365"/>
      <c r="WL365"/>
      <c r="WM365"/>
      <c r="WN365"/>
      <c r="WO365"/>
      <c r="WP365"/>
      <c r="WQ365"/>
      <c r="WR365"/>
      <c r="WS365"/>
      <c r="WT365"/>
      <c r="WU365"/>
      <c r="WV365"/>
      <c r="WW365"/>
      <c r="WX365"/>
      <c r="WY365"/>
      <c r="WZ365"/>
      <c r="XA365"/>
      <c r="XB365"/>
      <c r="XC365"/>
      <c r="XD365"/>
      <c r="XE365"/>
      <c r="XF365"/>
      <c r="XG365"/>
      <c r="XH365"/>
      <c r="XI365"/>
      <c r="XJ365"/>
      <c r="XK365"/>
      <c r="XL365"/>
      <c r="XM365"/>
      <c r="XN365"/>
      <c r="XO365"/>
      <c r="XP365"/>
      <c r="XQ365"/>
      <c r="XR365"/>
      <c r="XS365"/>
      <c r="XT365"/>
      <c r="XU365"/>
      <c r="XV365"/>
      <c r="XW365"/>
      <c r="XX365"/>
      <c r="XY365"/>
      <c r="XZ365"/>
      <c r="YA365"/>
      <c r="YB365"/>
      <c r="YC365"/>
      <c r="YD365"/>
      <c r="YE365"/>
      <c r="YF365"/>
      <c r="YG365"/>
      <c r="YH365"/>
      <c r="YI365"/>
      <c r="YJ365"/>
      <c r="YK365"/>
      <c r="YL365"/>
      <c r="YM365"/>
      <c r="YN365"/>
      <c r="YO365"/>
      <c r="YP365"/>
      <c r="YQ365"/>
      <c r="YR365"/>
      <c r="YS365"/>
      <c r="YT365"/>
      <c r="YU365"/>
      <c r="YV365"/>
      <c r="YW365"/>
      <c r="YX365"/>
      <c r="YY365"/>
      <c r="YZ365"/>
      <c r="ZA365"/>
      <c r="ZB365"/>
      <c r="ZC365"/>
      <c r="ZD365"/>
      <c r="ZE365"/>
      <c r="ZF365"/>
      <c r="ZG365"/>
      <c r="ZH365"/>
      <c r="ZI365"/>
      <c r="ZJ365"/>
      <c r="ZK365"/>
      <c r="ZL365"/>
      <c r="ZM365"/>
      <c r="ZN365"/>
      <c r="ZO365"/>
      <c r="ZP365"/>
      <c r="ZQ365"/>
      <c r="ZR365"/>
      <c r="ZS365"/>
      <c r="ZT365"/>
      <c r="ZU365"/>
      <c r="ZV365"/>
      <c r="ZW365"/>
      <c r="ZX365"/>
      <c r="ZY365"/>
      <c r="ZZ365"/>
      <c r="AAA365"/>
      <c r="AAB365"/>
      <c r="AAC365"/>
      <c r="AAD365"/>
      <c r="AAE365"/>
      <c r="AAF365"/>
      <c r="AAG365"/>
      <c r="AAH365"/>
      <c r="AAI365"/>
      <c r="AAJ365"/>
      <c r="AAK365"/>
      <c r="AAL365"/>
      <c r="AAM365"/>
      <c r="AAN365"/>
      <c r="AAO365"/>
      <c r="AAP365"/>
      <c r="AAQ365"/>
      <c r="AAR365"/>
      <c r="AAS365"/>
      <c r="AAT365"/>
      <c r="AAU365"/>
      <c r="AAV365"/>
      <c r="AAW365"/>
      <c r="AAX365"/>
      <c r="AAY365"/>
      <c r="AAZ365"/>
      <c r="ABA365"/>
      <c r="ABB365"/>
      <c r="ABC365"/>
      <c r="ABD365"/>
      <c r="ABE365"/>
      <c r="ABF365"/>
      <c r="ABG365"/>
      <c r="ABH365"/>
      <c r="ABI365"/>
      <c r="ABJ365"/>
      <c r="ABK365"/>
      <c r="ABL365"/>
      <c r="ABM365"/>
      <c r="ABN365"/>
      <c r="ABO365"/>
      <c r="ABP365"/>
      <c r="ABQ365"/>
      <c r="ABR365"/>
      <c r="ABS365"/>
      <c r="ABT365"/>
      <c r="ABU365"/>
      <c r="ABV365"/>
      <c r="ABW365"/>
      <c r="ABX365"/>
      <c r="ABY365"/>
      <c r="ABZ365"/>
      <c r="ACA365"/>
      <c r="ACB365"/>
      <c r="ACC365"/>
      <c r="ACD365"/>
      <c r="ACE365"/>
      <c r="ACF365"/>
      <c r="ACG365"/>
      <c r="ACH365"/>
      <c r="ACI365"/>
      <c r="ACJ365"/>
      <c r="ACK365"/>
      <c r="ACL365"/>
      <c r="ACM365"/>
      <c r="ACN365"/>
      <c r="ACO365"/>
      <c r="ACP365"/>
      <c r="ACQ365"/>
      <c r="ACR365"/>
      <c r="ACS365"/>
      <c r="ACT365"/>
      <c r="ACU365"/>
      <c r="ACV365"/>
      <c r="ACW365"/>
      <c r="ACX365"/>
      <c r="ACY365"/>
      <c r="ACZ365"/>
      <c r="ADA365"/>
      <c r="ADB365"/>
      <c r="ADC365"/>
      <c r="ADD365"/>
      <c r="ADE365"/>
      <c r="ADF365"/>
      <c r="ADG365"/>
      <c r="ADH365"/>
      <c r="ADI365"/>
      <c r="ADJ365"/>
      <c r="ADK365"/>
      <c r="ADL365"/>
      <c r="ADM365"/>
      <c r="ADN365"/>
      <c r="ADO365"/>
      <c r="ADP365"/>
      <c r="ADQ365"/>
      <c r="ADR365"/>
      <c r="ADS365"/>
      <c r="ADT365"/>
      <c r="ADU365"/>
      <c r="ADV365"/>
      <c r="ADW365"/>
      <c r="ADX365"/>
      <c r="ADY365"/>
      <c r="ADZ365"/>
      <c r="AEA365"/>
      <c r="AEB365"/>
      <c r="AEC365"/>
      <c r="AED365"/>
      <c r="AEE365"/>
      <c r="AEF365"/>
      <c r="AEG365"/>
      <c r="AEH365"/>
      <c r="AEI365"/>
      <c r="AEJ365"/>
      <c r="AEK365"/>
      <c r="AEL365"/>
      <c r="AEM365"/>
      <c r="AEN365"/>
      <c r="AEO365"/>
      <c r="AEP365"/>
      <c r="AEQ365"/>
      <c r="AER365"/>
      <c r="AES365"/>
      <c r="AET365"/>
      <c r="AEU365"/>
      <c r="AEV365"/>
      <c r="AEW365"/>
      <c r="AEX365"/>
      <c r="AEY365"/>
      <c r="AEZ365"/>
      <c r="AFA365"/>
      <c r="AFB365"/>
      <c r="AFC365"/>
      <c r="AFD365"/>
      <c r="AFE365"/>
      <c r="AFF365"/>
      <c r="AFG365"/>
      <c r="AFH365"/>
      <c r="AFI365"/>
      <c r="AFJ365"/>
      <c r="AFK365"/>
      <c r="AFL365"/>
      <c r="AFM365"/>
      <c r="AFN365"/>
      <c r="AFO365"/>
      <c r="AFP365"/>
      <c r="AFQ365"/>
      <c r="AFR365"/>
      <c r="AFS365"/>
      <c r="AFT365"/>
      <c r="AFU365"/>
      <c r="AFV365"/>
      <c r="AFW365"/>
      <c r="AFX365"/>
      <c r="AFY365"/>
      <c r="AFZ365"/>
      <c r="AGA365"/>
      <c r="AGB365"/>
      <c r="AGC365"/>
      <c r="AGD365"/>
      <c r="AGE365"/>
      <c r="AGF365"/>
      <c r="AGG365"/>
      <c r="AGH365"/>
      <c r="AGI365"/>
      <c r="AGJ365"/>
      <c r="AGK365"/>
      <c r="AGL365"/>
      <c r="AGM365"/>
      <c r="AGN365"/>
      <c r="AGO365"/>
      <c r="AGP365"/>
      <c r="AGQ365"/>
      <c r="AGR365"/>
      <c r="AGS365"/>
      <c r="AGT365"/>
      <c r="AGU365"/>
      <c r="AGV365"/>
      <c r="AGW365"/>
      <c r="AGX365"/>
      <c r="AGY365"/>
      <c r="AGZ365"/>
      <c r="AHA365"/>
      <c r="AHB365"/>
      <c r="AHC365"/>
      <c r="AHD365"/>
      <c r="AHE365"/>
      <c r="AHF365"/>
      <c r="AHG365"/>
      <c r="AHH365"/>
      <c r="AHI365"/>
      <c r="AHJ365"/>
      <c r="AHK365"/>
      <c r="AHL365"/>
      <c r="AHM365"/>
      <c r="AHN365"/>
      <c r="AHO365"/>
      <c r="AHP365"/>
      <c r="AHQ365"/>
      <c r="AHR365"/>
      <c r="AHS365"/>
      <c r="AHT365"/>
      <c r="AHU365"/>
      <c r="AHV365"/>
      <c r="AHW365"/>
      <c r="AHX365"/>
      <c r="AHY365"/>
      <c r="AHZ365"/>
      <c r="AIA365"/>
      <c r="AIB365"/>
      <c r="AIC365"/>
      <c r="AID365"/>
      <c r="AIE365"/>
      <c r="AIF365"/>
      <c r="AIG365"/>
      <c r="AIH365"/>
      <c r="AII365"/>
      <c r="AIJ365"/>
      <c r="AIK365"/>
      <c r="AIL365"/>
      <c r="AIM365"/>
      <c r="AIN365"/>
      <c r="AIO365"/>
      <c r="AIP365"/>
      <c r="AIQ365"/>
      <c r="AIR365"/>
      <c r="AIS365"/>
      <c r="AIT365"/>
      <c r="AIU365"/>
      <c r="AIV365"/>
      <c r="AIW365"/>
      <c r="AIX365"/>
      <c r="AIY365"/>
      <c r="AIZ365"/>
      <c r="AJA365"/>
      <c r="AJB365"/>
      <c r="AJC365"/>
      <c r="AJD365"/>
      <c r="AJE365"/>
      <c r="AJF365"/>
      <c r="AJG365"/>
      <c r="AJH365"/>
      <c r="AJI365"/>
      <c r="AJJ365"/>
      <c r="AJK365"/>
      <c r="AJL365"/>
      <c r="AJM365"/>
      <c r="AJN365"/>
      <c r="AJO365"/>
      <c r="AJP365"/>
      <c r="AJQ365"/>
      <c r="AJR365"/>
      <c r="AJS365"/>
      <c r="AJT365"/>
      <c r="AJU365"/>
      <c r="AJV365"/>
      <c r="AJW365"/>
      <c r="AJX365"/>
      <c r="AJY365"/>
      <c r="AJZ365"/>
      <c r="AKA365"/>
      <c r="AKB365"/>
      <c r="AKC365"/>
      <c r="AKD365"/>
      <c r="AKE365"/>
      <c r="AKF365"/>
      <c r="AKG365"/>
      <c r="AKH365"/>
      <c r="AKI365"/>
      <c r="AKJ365"/>
      <c r="AKK365"/>
      <c r="AKL365"/>
      <c r="AKM365"/>
      <c r="AKN365"/>
      <c r="AKO365"/>
      <c r="AKP365"/>
      <c r="AKQ365"/>
      <c r="AKR365"/>
      <c r="AKS365"/>
      <c r="AKT365"/>
      <c r="AKU365"/>
      <c r="AKV365"/>
      <c r="AKW365"/>
      <c r="AKX365"/>
      <c r="AKY365"/>
      <c r="AKZ365"/>
      <c r="ALA365"/>
      <c r="ALB365"/>
      <c r="ALC365"/>
      <c r="ALD365"/>
      <c r="ALE365"/>
      <c r="ALF365"/>
      <c r="ALG365"/>
      <c r="ALH365"/>
      <c r="ALI365"/>
      <c r="ALJ365"/>
      <c r="ALK365"/>
      <c r="ALL365"/>
      <c r="ALM365"/>
      <c r="ALN365"/>
      <c r="ALO365"/>
      <c r="ALP365"/>
      <c r="ALQ365"/>
      <c r="ALR365"/>
      <c r="ALS365"/>
      <c r="ALT365"/>
      <c r="ALU365"/>
      <c r="ALV365"/>
      <c r="ALW365"/>
      <c r="ALX365"/>
      <c r="ALY365"/>
      <c r="ALZ365"/>
      <c r="AMA365"/>
      <c r="AMB365"/>
      <c r="AMC365"/>
      <c r="AMD365"/>
      <c r="AME365"/>
      <c r="AMF365"/>
      <c r="AMG365"/>
    </row>
    <row r="366" spans="1:1021" ht="15.75" customHeight="1">
      <c r="A366"/>
      <c r="B366" s="161" t="s">
        <v>826</v>
      </c>
      <c r="C366" s="162" t="s">
        <v>41</v>
      </c>
      <c r="D366" s="163" t="s">
        <v>855</v>
      </c>
      <c r="E366" s="57" t="s">
        <v>49</v>
      </c>
      <c r="F366" s="57" t="s">
        <v>700</v>
      </c>
      <c r="G366" s="164" t="s">
        <v>833</v>
      </c>
      <c r="H366" s="165">
        <f t="shared" si="37"/>
        <v>5.3887884267631101</v>
      </c>
      <c r="I366" s="165">
        <v>447</v>
      </c>
      <c r="J366" s="58">
        <v>25</v>
      </c>
      <c r="K366" s="166"/>
      <c r="L366" s="167" t="str">
        <f t="shared" si="38"/>
        <v>-</v>
      </c>
      <c r="M366" s="168">
        <f t="shared" si="39"/>
        <v>0</v>
      </c>
      <c r="N366" s="169" t="s">
        <v>235</v>
      </c>
      <c r="O366" s="180" t="s">
        <v>864</v>
      </c>
      <c r="P366" s="181"/>
      <c r="Q366" s="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  <c r="NF366"/>
      <c r="NG366"/>
      <c r="NH366"/>
      <c r="NI366"/>
      <c r="NJ366"/>
      <c r="NK366"/>
      <c r="NL366"/>
      <c r="NM366"/>
      <c r="NN366"/>
      <c r="NO366"/>
      <c r="NP366"/>
      <c r="NQ366"/>
      <c r="NR366"/>
      <c r="NS366"/>
      <c r="NT366"/>
      <c r="NU366"/>
      <c r="NV366"/>
      <c r="NW366"/>
      <c r="NX366"/>
      <c r="NY366"/>
      <c r="NZ366"/>
      <c r="OA366"/>
      <c r="OB366"/>
      <c r="OC366"/>
      <c r="OD366"/>
      <c r="OE366"/>
      <c r="OF366"/>
      <c r="OG366"/>
      <c r="OH366"/>
      <c r="OI366"/>
      <c r="OJ366"/>
      <c r="OK366"/>
      <c r="OL366"/>
      <c r="OM366"/>
      <c r="ON366"/>
      <c r="OO366"/>
      <c r="OP366"/>
      <c r="OQ366"/>
      <c r="OR366"/>
      <c r="OS366"/>
      <c r="OT366"/>
      <c r="OU366"/>
      <c r="OV366"/>
      <c r="OW366"/>
      <c r="OX366"/>
      <c r="OY366"/>
      <c r="OZ366"/>
      <c r="PA366"/>
      <c r="PB366"/>
      <c r="PC366"/>
      <c r="PD366"/>
      <c r="PE366"/>
      <c r="PF366"/>
      <c r="PG366"/>
      <c r="PH366"/>
      <c r="PI366"/>
      <c r="PJ366"/>
      <c r="PK366"/>
      <c r="PL366"/>
      <c r="PM366"/>
      <c r="PN366"/>
      <c r="PO366"/>
      <c r="PP366"/>
      <c r="PQ366"/>
      <c r="PR366"/>
      <c r="PS366"/>
      <c r="PT366"/>
      <c r="PU366"/>
      <c r="PV366"/>
      <c r="PW366"/>
      <c r="PX366"/>
      <c r="PY366"/>
      <c r="PZ366"/>
      <c r="QA366"/>
      <c r="QB366"/>
      <c r="QC366"/>
      <c r="QD366"/>
      <c r="QE366"/>
      <c r="QF366"/>
      <c r="QG366"/>
      <c r="QH366"/>
      <c r="QI366"/>
      <c r="QJ366"/>
      <c r="QK366"/>
      <c r="QL366"/>
      <c r="QM366"/>
      <c r="QN366"/>
      <c r="QO366"/>
      <c r="QP366"/>
      <c r="QQ366"/>
      <c r="QR366"/>
      <c r="QS366"/>
      <c r="QT366"/>
      <c r="QU366"/>
      <c r="QV366"/>
      <c r="QW366"/>
      <c r="QX366"/>
      <c r="QY366"/>
      <c r="QZ366"/>
      <c r="RA366"/>
      <c r="RB366"/>
      <c r="RC366"/>
      <c r="RD366"/>
      <c r="RE366"/>
      <c r="RF366"/>
      <c r="RG366"/>
      <c r="RH366"/>
      <c r="RI366"/>
      <c r="RJ366"/>
      <c r="RK366"/>
      <c r="RL366"/>
      <c r="RM366"/>
      <c r="RN366"/>
      <c r="RO366"/>
      <c r="RP366"/>
      <c r="RQ366"/>
      <c r="RR366"/>
      <c r="RS366"/>
      <c r="RT366"/>
      <c r="RU366"/>
      <c r="RV366"/>
      <c r="RW366"/>
      <c r="RX366"/>
      <c r="RY366"/>
      <c r="RZ366"/>
      <c r="SA366"/>
      <c r="SB366"/>
      <c r="SC366"/>
      <c r="SD366"/>
      <c r="SE366"/>
      <c r="SF366"/>
      <c r="SG366"/>
      <c r="SH366"/>
      <c r="SI366"/>
      <c r="SJ366"/>
      <c r="SK366"/>
      <c r="SL366"/>
      <c r="SM366"/>
      <c r="SN366"/>
      <c r="SO366"/>
      <c r="SP366"/>
      <c r="SQ366"/>
      <c r="SR366"/>
      <c r="SS366"/>
      <c r="ST366"/>
      <c r="SU366"/>
      <c r="SV366"/>
      <c r="SW366"/>
      <c r="SX366"/>
      <c r="SY366"/>
      <c r="SZ366"/>
      <c r="TA366"/>
      <c r="TB366"/>
      <c r="TC366"/>
      <c r="TD366"/>
      <c r="TE366"/>
      <c r="TF366"/>
      <c r="TG366"/>
      <c r="TH366"/>
      <c r="TI366"/>
      <c r="TJ366"/>
      <c r="TK366"/>
      <c r="TL366"/>
      <c r="TM366"/>
      <c r="TN366"/>
      <c r="TO366"/>
      <c r="TP366"/>
      <c r="TQ366"/>
      <c r="TR366"/>
      <c r="TS366"/>
      <c r="TT366"/>
      <c r="TU366"/>
      <c r="TV366"/>
      <c r="TW366"/>
      <c r="TX366"/>
      <c r="TY366"/>
      <c r="TZ366"/>
      <c r="UA366"/>
      <c r="UB366"/>
      <c r="UC366"/>
      <c r="UD366"/>
      <c r="UE366"/>
      <c r="UF366"/>
      <c r="UG366"/>
      <c r="UH366"/>
      <c r="UI366"/>
      <c r="UJ366"/>
      <c r="UK366"/>
      <c r="UL366"/>
      <c r="UM366"/>
      <c r="UN366"/>
      <c r="UO366"/>
      <c r="UP366"/>
      <c r="UQ366"/>
      <c r="UR366"/>
      <c r="US366"/>
      <c r="UT366"/>
      <c r="UU366"/>
      <c r="UV366"/>
      <c r="UW366"/>
      <c r="UX366"/>
      <c r="UY366"/>
      <c r="UZ366"/>
      <c r="VA366"/>
      <c r="VB366"/>
      <c r="VC366"/>
      <c r="VD366"/>
      <c r="VE366"/>
      <c r="VF366"/>
      <c r="VG366"/>
      <c r="VH366"/>
      <c r="VI366"/>
      <c r="VJ366"/>
      <c r="VK366"/>
      <c r="VL366"/>
      <c r="VM366"/>
      <c r="VN366"/>
      <c r="VO366"/>
      <c r="VP366"/>
      <c r="VQ366"/>
      <c r="VR366"/>
      <c r="VS366"/>
      <c r="VT366"/>
      <c r="VU366"/>
      <c r="VV366"/>
      <c r="VW366"/>
      <c r="VX366"/>
      <c r="VY366"/>
      <c r="VZ366"/>
      <c r="WA366"/>
      <c r="WB366"/>
      <c r="WC366"/>
      <c r="WD366"/>
      <c r="WE366"/>
      <c r="WF366"/>
      <c r="WG366"/>
      <c r="WH366"/>
      <c r="WI366"/>
      <c r="WJ366"/>
      <c r="WK366"/>
      <c r="WL366"/>
      <c r="WM366"/>
      <c r="WN366"/>
      <c r="WO366"/>
      <c r="WP366"/>
      <c r="WQ366"/>
      <c r="WR366"/>
      <c r="WS366"/>
      <c r="WT366"/>
      <c r="WU366"/>
      <c r="WV366"/>
      <c r="WW366"/>
      <c r="WX366"/>
      <c r="WY366"/>
      <c r="WZ366"/>
      <c r="XA366"/>
      <c r="XB366"/>
      <c r="XC366"/>
      <c r="XD366"/>
      <c r="XE366"/>
      <c r="XF366"/>
      <c r="XG366"/>
      <c r="XH366"/>
      <c r="XI366"/>
      <c r="XJ366"/>
      <c r="XK366"/>
      <c r="XL366"/>
      <c r="XM366"/>
      <c r="XN366"/>
      <c r="XO366"/>
      <c r="XP366"/>
      <c r="XQ366"/>
      <c r="XR366"/>
      <c r="XS366"/>
      <c r="XT366"/>
      <c r="XU366"/>
      <c r="XV366"/>
      <c r="XW366"/>
      <c r="XX366"/>
      <c r="XY366"/>
      <c r="XZ366"/>
      <c r="YA366"/>
      <c r="YB366"/>
      <c r="YC366"/>
      <c r="YD366"/>
      <c r="YE366"/>
      <c r="YF366"/>
      <c r="YG366"/>
      <c r="YH366"/>
      <c r="YI366"/>
      <c r="YJ366"/>
      <c r="YK366"/>
      <c r="YL366"/>
      <c r="YM366"/>
      <c r="YN366"/>
      <c r="YO366"/>
      <c r="YP366"/>
      <c r="YQ366"/>
      <c r="YR366"/>
      <c r="YS366"/>
      <c r="YT366"/>
      <c r="YU366"/>
      <c r="YV366"/>
      <c r="YW366"/>
      <c r="YX366"/>
      <c r="YY366"/>
      <c r="YZ366"/>
      <c r="ZA366"/>
      <c r="ZB366"/>
      <c r="ZC366"/>
      <c r="ZD366"/>
      <c r="ZE366"/>
      <c r="ZF366"/>
      <c r="ZG366"/>
      <c r="ZH366"/>
      <c r="ZI366"/>
      <c r="ZJ366"/>
      <c r="ZK366"/>
      <c r="ZL366"/>
      <c r="ZM366"/>
      <c r="ZN366"/>
      <c r="ZO366"/>
      <c r="ZP366"/>
      <c r="ZQ366"/>
      <c r="ZR366"/>
      <c r="ZS366"/>
      <c r="ZT366"/>
      <c r="ZU366"/>
      <c r="ZV366"/>
      <c r="ZW366"/>
      <c r="ZX366"/>
      <c r="ZY366"/>
      <c r="ZZ366"/>
      <c r="AAA366"/>
      <c r="AAB366"/>
      <c r="AAC366"/>
      <c r="AAD366"/>
      <c r="AAE366"/>
      <c r="AAF366"/>
      <c r="AAG366"/>
      <c r="AAH366"/>
      <c r="AAI366"/>
      <c r="AAJ366"/>
      <c r="AAK366"/>
      <c r="AAL366"/>
      <c r="AAM366"/>
      <c r="AAN366"/>
      <c r="AAO366"/>
      <c r="AAP366"/>
      <c r="AAQ366"/>
      <c r="AAR366"/>
      <c r="AAS366"/>
      <c r="AAT366"/>
      <c r="AAU366"/>
      <c r="AAV366"/>
      <c r="AAW366"/>
      <c r="AAX366"/>
      <c r="AAY366"/>
      <c r="AAZ366"/>
      <c r="ABA366"/>
      <c r="ABB366"/>
      <c r="ABC366"/>
      <c r="ABD366"/>
      <c r="ABE366"/>
      <c r="ABF366"/>
      <c r="ABG366"/>
      <c r="ABH366"/>
      <c r="ABI366"/>
      <c r="ABJ366"/>
      <c r="ABK366"/>
      <c r="ABL366"/>
      <c r="ABM366"/>
      <c r="ABN366"/>
      <c r="ABO366"/>
      <c r="ABP366"/>
      <c r="ABQ366"/>
      <c r="ABR366"/>
      <c r="ABS366"/>
      <c r="ABT366"/>
      <c r="ABU366"/>
      <c r="ABV366"/>
      <c r="ABW366"/>
      <c r="ABX366"/>
      <c r="ABY366"/>
      <c r="ABZ366"/>
      <c r="ACA366"/>
      <c r="ACB366"/>
      <c r="ACC366"/>
      <c r="ACD366"/>
      <c r="ACE366"/>
      <c r="ACF366"/>
      <c r="ACG366"/>
      <c r="ACH366"/>
      <c r="ACI366"/>
      <c r="ACJ366"/>
      <c r="ACK366"/>
      <c r="ACL366"/>
      <c r="ACM366"/>
      <c r="ACN366"/>
      <c r="ACO366"/>
      <c r="ACP366"/>
      <c r="ACQ366"/>
      <c r="ACR366"/>
      <c r="ACS366"/>
      <c r="ACT366"/>
      <c r="ACU366"/>
      <c r="ACV366"/>
      <c r="ACW366"/>
      <c r="ACX366"/>
      <c r="ACY366"/>
      <c r="ACZ366"/>
      <c r="ADA366"/>
      <c r="ADB366"/>
      <c r="ADC366"/>
      <c r="ADD366"/>
      <c r="ADE366"/>
      <c r="ADF366"/>
      <c r="ADG366"/>
      <c r="ADH366"/>
      <c r="ADI366"/>
      <c r="ADJ366"/>
      <c r="ADK366"/>
      <c r="ADL366"/>
      <c r="ADM366"/>
      <c r="ADN366"/>
      <c r="ADO366"/>
      <c r="ADP366"/>
      <c r="ADQ366"/>
      <c r="ADR366"/>
      <c r="ADS366"/>
      <c r="ADT366"/>
      <c r="ADU366"/>
      <c r="ADV366"/>
      <c r="ADW366"/>
      <c r="ADX366"/>
      <c r="ADY366"/>
      <c r="ADZ366"/>
      <c r="AEA366"/>
      <c r="AEB366"/>
      <c r="AEC366"/>
      <c r="AED366"/>
      <c r="AEE366"/>
      <c r="AEF366"/>
      <c r="AEG366"/>
      <c r="AEH366"/>
      <c r="AEI366"/>
      <c r="AEJ366"/>
      <c r="AEK366"/>
      <c r="AEL366"/>
      <c r="AEM366"/>
      <c r="AEN366"/>
      <c r="AEO366"/>
      <c r="AEP366"/>
      <c r="AEQ366"/>
      <c r="AER366"/>
      <c r="AES366"/>
      <c r="AET366"/>
      <c r="AEU366"/>
      <c r="AEV366"/>
      <c r="AEW366"/>
      <c r="AEX366"/>
      <c r="AEY366"/>
      <c r="AEZ366"/>
      <c r="AFA366"/>
      <c r="AFB366"/>
      <c r="AFC366"/>
      <c r="AFD366"/>
      <c r="AFE366"/>
      <c r="AFF366"/>
      <c r="AFG366"/>
      <c r="AFH366"/>
      <c r="AFI366"/>
      <c r="AFJ366"/>
      <c r="AFK366"/>
      <c r="AFL366"/>
      <c r="AFM366"/>
      <c r="AFN366"/>
      <c r="AFO366"/>
      <c r="AFP366"/>
      <c r="AFQ366"/>
      <c r="AFR366"/>
      <c r="AFS366"/>
      <c r="AFT366"/>
      <c r="AFU366"/>
      <c r="AFV366"/>
      <c r="AFW366"/>
      <c r="AFX366"/>
      <c r="AFY366"/>
      <c r="AFZ366"/>
      <c r="AGA366"/>
      <c r="AGB366"/>
      <c r="AGC366"/>
      <c r="AGD366"/>
      <c r="AGE366"/>
      <c r="AGF366"/>
      <c r="AGG366"/>
      <c r="AGH366"/>
      <c r="AGI366"/>
      <c r="AGJ366"/>
      <c r="AGK366"/>
      <c r="AGL366"/>
      <c r="AGM366"/>
      <c r="AGN366"/>
      <c r="AGO366"/>
      <c r="AGP366"/>
      <c r="AGQ366"/>
      <c r="AGR366"/>
      <c r="AGS366"/>
      <c r="AGT366"/>
      <c r="AGU366"/>
      <c r="AGV366"/>
      <c r="AGW366"/>
      <c r="AGX366"/>
      <c r="AGY366"/>
      <c r="AGZ366"/>
      <c r="AHA366"/>
      <c r="AHB366"/>
      <c r="AHC366"/>
      <c r="AHD366"/>
      <c r="AHE366"/>
      <c r="AHF366"/>
      <c r="AHG366"/>
      <c r="AHH366"/>
      <c r="AHI366"/>
      <c r="AHJ366"/>
      <c r="AHK366"/>
      <c r="AHL366"/>
      <c r="AHM366"/>
      <c r="AHN366"/>
      <c r="AHO366"/>
      <c r="AHP366"/>
      <c r="AHQ366"/>
      <c r="AHR366"/>
      <c r="AHS366"/>
      <c r="AHT366"/>
      <c r="AHU366"/>
      <c r="AHV366"/>
      <c r="AHW366"/>
      <c r="AHX366"/>
      <c r="AHY366"/>
      <c r="AHZ366"/>
      <c r="AIA366"/>
      <c r="AIB366"/>
      <c r="AIC366"/>
      <c r="AID366"/>
      <c r="AIE366"/>
      <c r="AIF366"/>
      <c r="AIG366"/>
      <c r="AIH366"/>
      <c r="AII366"/>
      <c r="AIJ366"/>
      <c r="AIK366"/>
      <c r="AIL366"/>
      <c r="AIM366"/>
      <c r="AIN366"/>
      <c r="AIO366"/>
      <c r="AIP366"/>
      <c r="AIQ366"/>
      <c r="AIR366"/>
      <c r="AIS366"/>
      <c r="AIT366"/>
      <c r="AIU366"/>
      <c r="AIV366"/>
      <c r="AIW366"/>
      <c r="AIX366"/>
      <c r="AIY366"/>
      <c r="AIZ366"/>
      <c r="AJA366"/>
      <c r="AJB366"/>
      <c r="AJC366"/>
      <c r="AJD366"/>
      <c r="AJE366"/>
      <c r="AJF366"/>
      <c r="AJG366"/>
      <c r="AJH366"/>
      <c r="AJI366"/>
      <c r="AJJ366"/>
      <c r="AJK366"/>
      <c r="AJL366"/>
      <c r="AJM366"/>
      <c r="AJN366"/>
      <c r="AJO366"/>
      <c r="AJP366"/>
      <c r="AJQ366"/>
      <c r="AJR366"/>
      <c r="AJS366"/>
      <c r="AJT366"/>
      <c r="AJU366"/>
      <c r="AJV366"/>
      <c r="AJW366"/>
      <c r="AJX366"/>
      <c r="AJY366"/>
      <c r="AJZ366"/>
      <c r="AKA366"/>
      <c r="AKB366"/>
      <c r="AKC366"/>
      <c r="AKD366"/>
      <c r="AKE366"/>
      <c r="AKF366"/>
      <c r="AKG366"/>
      <c r="AKH366"/>
      <c r="AKI366"/>
      <c r="AKJ366"/>
      <c r="AKK366"/>
      <c r="AKL366"/>
      <c r="AKM366"/>
      <c r="AKN366"/>
      <c r="AKO366"/>
      <c r="AKP366"/>
      <c r="AKQ366"/>
      <c r="AKR366"/>
      <c r="AKS366"/>
      <c r="AKT366"/>
      <c r="AKU366"/>
      <c r="AKV366"/>
      <c r="AKW366"/>
      <c r="AKX366"/>
      <c r="AKY366"/>
      <c r="AKZ366"/>
      <c r="ALA366"/>
      <c r="ALB366"/>
      <c r="ALC366"/>
      <c r="ALD366"/>
      <c r="ALE366"/>
      <c r="ALF366"/>
      <c r="ALG366"/>
      <c r="ALH366"/>
      <c r="ALI366"/>
      <c r="ALJ366"/>
      <c r="ALK366"/>
      <c r="ALL366"/>
      <c r="ALM366"/>
      <c r="ALN366"/>
      <c r="ALO366"/>
      <c r="ALP366"/>
      <c r="ALQ366"/>
      <c r="ALR366"/>
      <c r="ALS366"/>
      <c r="ALT366"/>
      <c r="ALU366"/>
      <c r="ALV366"/>
      <c r="ALW366"/>
      <c r="ALX366"/>
      <c r="ALY366"/>
      <c r="ALZ366"/>
      <c r="AMA366"/>
      <c r="AMB366"/>
      <c r="AMC366"/>
      <c r="AMD366"/>
      <c r="AME366"/>
      <c r="AMF366"/>
      <c r="AMG366"/>
    </row>
    <row r="367" spans="1:1021" ht="15.75" customHeight="1">
      <c r="A367"/>
      <c r="B367" s="161" t="s">
        <v>814</v>
      </c>
      <c r="C367" s="162" t="s">
        <v>41</v>
      </c>
      <c r="D367" s="163" t="s">
        <v>856</v>
      </c>
      <c r="E367" s="57" t="s">
        <v>49</v>
      </c>
      <c r="F367" s="57" t="s">
        <v>700</v>
      </c>
      <c r="G367" s="164" t="s">
        <v>833</v>
      </c>
      <c r="H367" s="165">
        <f t="shared" si="37"/>
        <v>5.3887884267631101</v>
      </c>
      <c r="I367" s="165">
        <v>447</v>
      </c>
      <c r="J367" s="58">
        <v>25</v>
      </c>
      <c r="K367" s="166"/>
      <c r="L367" s="167" t="str">
        <f t="shared" si="38"/>
        <v>-</v>
      </c>
      <c r="M367" s="168">
        <f t="shared" si="39"/>
        <v>0</v>
      </c>
      <c r="N367" s="169" t="s">
        <v>331</v>
      </c>
      <c r="O367" s="180" t="s">
        <v>864</v>
      </c>
      <c r="P367" s="181"/>
      <c r="Q367" s="6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  <c r="NG367"/>
      <c r="NH367"/>
      <c r="NI367"/>
      <c r="NJ367"/>
      <c r="NK367"/>
      <c r="NL367"/>
      <c r="NM367"/>
      <c r="NN367"/>
      <c r="NO367"/>
      <c r="NP367"/>
      <c r="NQ367"/>
      <c r="NR367"/>
      <c r="NS367"/>
      <c r="NT367"/>
      <c r="NU367"/>
      <c r="NV367"/>
      <c r="NW367"/>
      <c r="NX367"/>
      <c r="NY367"/>
      <c r="NZ367"/>
      <c r="OA367"/>
      <c r="OB367"/>
      <c r="OC367"/>
      <c r="OD367"/>
      <c r="OE367"/>
      <c r="OF367"/>
      <c r="OG367"/>
      <c r="OH367"/>
      <c r="OI367"/>
      <c r="OJ367"/>
      <c r="OK367"/>
      <c r="OL367"/>
      <c r="OM367"/>
      <c r="ON367"/>
      <c r="OO367"/>
      <c r="OP367"/>
      <c r="OQ367"/>
      <c r="OR367"/>
      <c r="OS367"/>
      <c r="OT367"/>
      <c r="OU367"/>
      <c r="OV367"/>
      <c r="OW367"/>
      <c r="OX367"/>
      <c r="OY367"/>
      <c r="OZ367"/>
      <c r="PA367"/>
      <c r="PB367"/>
      <c r="PC367"/>
      <c r="PD367"/>
      <c r="PE367"/>
      <c r="PF367"/>
      <c r="PG367"/>
      <c r="PH367"/>
      <c r="PI367"/>
      <c r="PJ367"/>
      <c r="PK367"/>
      <c r="PL367"/>
      <c r="PM367"/>
      <c r="PN367"/>
      <c r="PO367"/>
      <c r="PP367"/>
      <c r="PQ367"/>
      <c r="PR367"/>
      <c r="PS367"/>
      <c r="PT367"/>
      <c r="PU367"/>
      <c r="PV367"/>
      <c r="PW367"/>
      <c r="PX367"/>
      <c r="PY367"/>
      <c r="PZ367"/>
      <c r="QA367"/>
      <c r="QB367"/>
      <c r="QC367"/>
      <c r="QD367"/>
      <c r="QE367"/>
      <c r="QF367"/>
      <c r="QG367"/>
      <c r="QH367"/>
      <c r="QI367"/>
      <c r="QJ367"/>
      <c r="QK367"/>
      <c r="QL367"/>
      <c r="QM367"/>
      <c r="QN367"/>
      <c r="QO367"/>
      <c r="QP367"/>
      <c r="QQ367"/>
      <c r="QR367"/>
      <c r="QS367"/>
      <c r="QT367"/>
      <c r="QU367"/>
      <c r="QV367"/>
      <c r="QW367"/>
      <c r="QX367"/>
      <c r="QY367"/>
      <c r="QZ367"/>
      <c r="RA367"/>
      <c r="RB367"/>
      <c r="RC367"/>
      <c r="RD367"/>
      <c r="RE367"/>
      <c r="RF367"/>
      <c r="RG367"/>
      <c r="RH367"/>
      <c r="RI367"/>
      <c r="RJ367"/>
      <c r="RK367"/>
      <c r="RL367"/>
      <c r="RM367"/>
      <c r="RN367"/>
      <c r="RO367"/>
      <c r="RP367"/>
      <c r="RQ367"/>
      <c r="RR367"/>
      <c r="RS367"/>
      <c r="RT367"/>
      <c r="RU367"/>
      <c r="RV367"/>
      <c r="RW367"/>
      <c r="RX367"/>
      <c r="RY367"/>
      <c r="RZ367"/>
      <c r="SA367"/>
      <c r="SB367"/>
      <c r="SC367"/>
      <c r="SD367"/>
      <c r="SE367"/>
      <c r="SF367"/>
      <c r="SG367"/>
      <c r="SH367"/>
      <c r="SI367"/>
      <c r="SJ367"/>
      <c r="SK367"/>
      <c r="SL367"/>
      <c r="SM367"/>
      <c r="SN367"/>
      <c r="SO367"/>
      <c r="SP367"/>
      <c r="SQ367"/>
      <c r="SR367"/>
      <c r="SS367"/>
      <c r="ST367"/>
      <c r="SU367"/>
      <c r="SV367"/>
      <c r="SW367"/>
      <c r="SX367"/>
      <c r="SY367"/>
      <c r="SZ367"/>
      <c r="TA367"/>
      <c r="TB367"/>
      <c r="TC367"/>
      <c r="TD367"/>
      <c r="TE367"/>
      <c r="TF367"/>
      <c r="TG367"/>
      <c r="TH367"/>
      <c r="TI367"/>
      <c r="TJ367"/>
      <c r="TK367"/>
      <c r="TL367"/>
      <c r="TM367"/>
      <c r="TN367"/>
      <c r="TO367"/>
      <c r="TP367"/>
      <c r="TQ367"/>
      <c r="TR367"/>
      <c r="TS367"/>
      <c r="TT367"/>
      <c r="TU367"/>
      <c r="TV367"/>
      <c r="TW367"/>
      <c r="TX367"/>
      <c r="TY367"/>
      <c r="TZ367"/>
      <c r="UA367"/>
      <c r="UB367"/>
      <c r="UC367"/>
      <c r="UD367"/>
      <c r="UE367"/>
      <c r="UF367"/>
      <c r="UG367"/>
      <c r="UH367"/>
      <c r="UI367"/>
      <c r="UJ367"/>
      <c r="UK367"/>
      <c r="UL367"/>
      <c r="UM367"/>
      <c r="UN367"/>
      <c r="UO367"/>
      <c r="UP367"/>
      <c r="UQ367"/>
      <c r="UR367"/>
      <c r="US367"/>
      <c r="UT367"/>
      <c r="UU367"/>
      <c r="UV367"/>
      <c r="UW367"/>
      <c r="UX367"/>
      <c r="UY367"/>
      <c r="UZ367"/>
      <c r="VA367"/>
      <c r="VB367"/>
      <c r="VC367"/>
      <c r="VD367"/>
      <c r="VE367"/>
      <c r="VF367"/>
      <c r="VG367"/>
      <c r="VH367"/>
      <c r="VI367"/>
      <c r="VJ367"/>
      <c r="VK367"/>
      <c r="VL367"/>
      <c r="VM367"/>
      <c r="VN367"/>
      <c r="VO367"/>
      <c r="VP367"/>
      <c r="VQ367"/>
      <c r="VR367"/>
      <c r="VS367"/>
      <c r="VT367"/>
      <c r="VU367"/>
      <c r="VV367"/>
      <c r="VW367"/>
      <c r="VX367"/>
      <c r="VY367"/>
      <c r="VZ367"/>
      <c r="WA367"/>
      <c r="WB367"/>
      <c r="WC367"/>
      <c r="WD367"/>
      <c r="WE367"/>
      <c r="WF367"/>
      <c r="WG367"/>
      <c r="WH367"/>
      <c r="WI367"/>
      <c r="WJ367"/>
      <c r="WK367"/>
      <c r="WL367"/>
      <c r="WM367"/>
      <c r="WN367"/>
      <c r="WO367"/>
      <c r="WP367"/>
      <c r="WQ367"/>
      <c r="WR367"/>
      <c r="WS367"/>
      <c r="WT367"/>
      <c r="WU367"/>
      <c r="WV367"/>
      <c r="WW367"/>
      <c r="WX367"/>
      <c r="WY367"/>
      <c r="WZ367"/>
      <c r="XA367"/>
      <c r="XB367"/>
      <c r="XC367"/>
      <c r="XD367"/>
      <c r="XE367"/>
      <c r="XF367"/>
      <c r="XG367"/>
      <c r="XH367"/>
      <c r="XI367"/>
      <c r="XJ367"/>
      <c r="XK367"/>
      <c r="XL367"/>
      <c r="XM367"/>
      <c r="XN367"/>
      <c r="XO367"/>
      <c r="XP367"/>
      <c r="XQ367"/>
      <c r="XR367"/>
      <c r="XS367"/>
      <c r="XT367"/>
      <c r="XU367"/>
      <c r="XV367"/>
      <c r="XW367"/>
      <c r="XX367"/>
      <c r="XY367"/>
      <c r="XZ367"/>
      <c r="YA367"/>
      <c r="YB367"/>
      <c r="YC367"/>
      <c r="YD367"/>
      <c r="YE367"/>
      <c r="YF367"/>
      <c r="YG367"/>
      <c r="YH367"/>
      <c r="YI367"/>
      <c r="YJ367"/>
      <c r="YK367"/>
      <c r="YL367"/>
      <c r="YM367"/>
      <c r="YN367"/>
      <c r="YO367"/>
      <c r="YP367"/>
      <c r="YQ367"/>
      <c r="YR367"/>
      <c r="YS367"/>
      <c r="YT367"/>
      <c r="YU367"/>
      <c r="YV367"/>
      <c r="YW367"/>
      <c r="YX367"/>
      <c r="YY367"/>
      <c r="YZ367"/>
      <c r="ZA367"/>
      <c r="ZB367"/>
      <c r="ZC367"/>
      <c r="ZD367"/>
      <c r="ZE367"/>
      <c r="ZF367"/>
      <c r="ZG367"/>
      <c r="ZH367"/>
      <c r="ZI367"/>
      <c r="ZJ367"/>
      <c r="ZK367"/>
      <c r="ZL367"/>
      <c r="ZM367"/>
      <c r="ZN367"/>
      <c r="ZO367"/>
      <c r="ZP367"/>
      <c r="ZQ367"/>
      <c r="ZR367"/>
      <c r="ZS367"/>
      <c r="ZT367"/>
      <c r="ZU367"/>
      <c r="ZV367"/>
      <c r="ZW367"/>
      <c r="ZX367"/>
      <c r="ZY367"/>
      <c r="ZZ367"/>
      <c r="AAA367"/>
      <c r="AAB367"/>
      <c r="AAC367"/>
      <c r="AAD367"/>
      <c r="AAE367"/>
      <c r="AAF367"/>
      <c r="AAG367"/>
      <c r="AAH367"/>
      <c r="AAI367"/>
      <c r="AAJ367"/>
      <c r="AAK367"/>
      <c r="AAL367"/>
      <c r="AAM367"/>
      <c r="AAN367"/>
      <c r="AAO367"/>
      <c r="AAP367"/>
      <c r="AAQ367"/>
      <c r="AAR367"/>
      <c r="AAS367"/>
      <c r="AAT367"/>
      <c r="AAU367"/>
      <c r="AAV367"/>
      <c r="AAW367"/>
      <c r="AAX367"/>
      <c r="AAY367"/>
      <c r="AAZ367"/>
      <c r="ABA367"/>
      <c r="ABB367"/>
      <c r="ABC367"/>
      <c r="ABD367"/>
      <c r="ABE367"/>
      <c r="ABF367"/>
      <c r="ABG367"/>
      <c r="ABH367"/>
      <c r="ABI367"/>
      <c r="ABJ367"/>
      <c r="ABK367"/>
      <c r="ABL367"/>
      <c r="ABM367"/>
      <c r="ABN367"/>
      <c r="ABO367"/>
      <c r="ABP367"/>
      <c r="ABQ367"/>
      <c r="ABR367"/>
      <c r="ABS367"/>
      <c r="ABT367"/>
      <c r="ABU367"/>
      <c r="ABV367"/>
      <c r="ABW367"/>
      <c r="ABX367"/>
      <c r="ABY367"/>
      <c r="ABZ367"/>
      <c r="ACA367"/>
      <c r="ACB367"/>
      <c r="ACC367"/>
      <c r="ACD367"/>
      <c r="ACE367"/>
      <c r="ACF367"/>
      <c r="ACG367"/>
      <c r="ACH367"/>
      <c r="ACI367"/>
      <c r="ACJ367"/>
      <c r="ACK367"/>
      <c r="ACL367"/>
      <c r="ACM367"/>
      <c r="ACN367"/>
      <c r="ACO367"/>
      <c r="ACP367"/>
      <c r="ACQ367"/>
      <c r="ACR367"/>
      <c r="ACS367"/>
      <c r="ACT367"/>
      <c r="ACU367"/>
      <c r="ACV367"/>
      <c r="ACW367"/>
      <c r="ACX367"/>
      <c r="ACY367"/>
      <c r="ACZ367"/>
      <c r="ADA367"/>
      <c r="ADB367"/>
      <c r="ADC367"/>
      <c r="ADD367"/>
      <c r="ADE367"/>
      <c r="ADF367"/>
      <c r="ADG367"/>
      <c r="ADH367"/>
      <c r="ADI367"/>
      <c r="ADJ367"/>
      <c r="ADK367"/>
      <c r="ADL367"/>
      <c r="ADM367"/>
      <c r="ADN367"/>
      <c r="ADO367"/>
      <c r="ADP367"/>
      <c r="ADQ367"/>
      <c r="ADR367"/>
      <c r="ADS367"/>
      <c r="ADT367"/>
      <c r="ADU367"/>
      <c r="ADV367"/>
      <c r="ADW367"/>
      <c r="ADX367"/>
      <c r="ADY367"/>
      <c r="ADZ367"/>
      <c r="AEA367"/>
      <c r="AEB367"/>
      <c r="AEC367"/>
      <c r="AED367"/>
      <c r="AEE367"/>
      <c r="AEF367"/>
      <c r="AEG367"/>
      <c r="AEH367"/>
      <c r="AEI367"/>
      <c r="AEJ367"/>
      <c r="AEK367"/>
      <c r="AEL367"/>
      <c r="AEM367"/>
      <c r="AEN367"/>
      <c r="AEO367"/>
      <c r="AEP367"/>
      <c r="AEQ367"/>
      <c r="AER367"/>
      <c r="AES367"/>
      <c r="AET367"/>
      <c r="AEU367"/>
      <c r="AEV367"/>
      <c r="AEW367"/>
      <c r="AEX367"/>
      <c r="AEY367"/>
      <c r="AEZ367"/>
      <c r="AFA367"/>
      <c r="AFB367"/>
      <c r="AFC367"/>
      <c r="AFD367"/>
      <c r="AFE367"/>
      <c r="AFF367"/>
      <c r="AFG367"/>
      <c r="AFH367"/>
      <c r="AFI367"/>
      <c r="AFJ367"/>
      <c r="AFK367"/>
      <c r="AFL367"/>
      <c r="AFM367"/>
      <c r="AFN367"/>
      <c r="AFO367"/>
      <c r="AFP367"/>
      <c r="AFQ367"/>
      <c r="AFR367"/>
      <c r="AFS367"/>
      <c r="AFT367"/>
      <c r="AFU367"/>
      <c r="AFV367"/>
      <c r="AFW367"/>
      <c r="AFX367"/>
      <c r="AFY367"/>
      <c r="AFZ367"/>
      <c r="AGA367"/>
      <c r="AGB367"/>
      <c r="AGC367"/>
      <c r="AGD367"/>
      <c r="AGE367"/>
      <c r="AGF367"/>
      <c r="AGG367"/>
      <c r="AGH367"/>
      <c r="AGI367"/>
      <c r="AGJ367"/>
      <c r="AGK367"/>
      <c r="AGL367"/>
      <c r="AGM367"/>
      <c r="AGN367"/>
      <c r="AGO367"/>
      <c r="AGP367"/>
      <c r="AGQ367"/>
      <c r="AGR367"/>
      <c r="AGS367"/>
      <c r="AGT367"/>
      <c r="AGU367"/>
      <c r="AGV367"/>
      <c r="AGW367"/>
      <c r="AGX367"/>
      <c r="AGY367"/>
      <c r="AGZ367"/>
      <c r="AHA367"/>
      <c r="AHB367"/>
      <c r="AHC367"/>
      <c r="AHD367"/>
      <c r="AHE367"/>
      <c r="AHF367"/>
      <c r="AHG367"/>
      <c r="AHH367"/>
      <c r="AHI367"/>
      <c r="AHJ367"/>
      <c r="AHK367"/>
      <c r="AHL367"/>
      <c r="AHM367"/>
      <c r="AHN367"/>
      <c r="AHO367"/>
      <c r="AHP367"/>
      <c r="AHQ367"/>
      <c r="AHR367"/>
      <c r="AHS367"/>
      <c r="AHT367"/>
      <c r="AHU367"/>
      <c r="AHV367"/>
      <c r="AHW367"/>
      <c r="AHX367"/>
      <c r="AHY367"/>
      <c r="AHZ367"/>
      <c r="AIA367"/>
      <c r="AIB367"/>
      <c r="AIC367"/>
      <c r="AID367"/>
      <c r="AIE367"/>
      <c r="AIF367"/>
      <c r="AIG367"/>
      <c r="AIH367"/>
      <c r="AII367"/>
      <c r="AIJ367"/>
      <c r="AIK367"/>
      <c r="AIL367"/>
      <c r="AIM367"/>
      <c r="AIN367"/>
      <c r="AIO367"/>
      <c r="AIP367"/>
      <c r="AIQ367"/>
      <c r="AIR367"/>
      <c r="AIS367"/>
      <c r="AIT367"/>
      <c r="AIU367"/>
      <c r="AIV367"/>
      <c r="AIW367"/>
      <c r="AIX367"/>
      <c r="AIY367"/>
      <c r="AIZ367"/>
      <c r="AJA367"/>
      <c r="AJB367"/>
      <c r="AJC367"/>
      <c r="AJD367"/>
      <c r="AJE367"/>
      <c r="AJF367"/>
      <c r="AJG367"/>
      <c r="AJH367"/>
      <c r="AJI367"/>
      <c r="AJJ367"/>
      <c r="AJK367"/>
      <c r="AJL367"/>
      <c r="AJM367"/>
      <c r="AJN367"/>
      <c r="AJO367"/>
      <c r="AJP367"/>
      <c r="AJQ367"/>
      <c r="AJR367"/>
      <c r="AJS367"/>
      <c r="AJT367"/>
      <c r="AJU367"/>
      <c r="AJV367"/>
      <c r="AJW367"/>
      <c r="AJX367"/>
      <c r="AJY367"/>
      <c r="AJZ367"/>
      <c r="AKA367"/>
      <c r="AKB367"/>
      <c r="AKC367"/>
      <c r="AKD367"/>
      <c r="AKE367"/>
      <c r="AKF367"/>
      <c r="AKG367"/>
      <c r="AKH367"/>
      <c r="AKI367"/>
      <c r="AKJ367"/>
      <c r="AKK367"/>
      <c r="AKL367"/>
      <c r="AKM367"/>
      <c r="AKN367"/>
      <c r="AKO367"/>
      <c r="AKP367"/>
      <c r="AKQ367"/>
      <c r="AKR367"/>
      <c r="AKS367"/>
      <c r="AKT367"/>
      <c r="AKU367"/>
      <c r="AKV367"/>
      <c r="AKW367"/>
      <c r="AKX367"/>
      <c r="AKY367"/>
      <c r="AKZ367"/>
      <c r="ALA367"/>
      <c r="ALB367"/>
      <c r="ALC367"/>
      <c r="ALD367"/>
      <c r="ALE367"/>
      <c r="ALF367"/>
      <c r="ALG367"/>
      <c r="ALH367"/>
      <c r="ALI367"/>
      <c r="ALJ367"/>
      <c r="ALK367"/>
      <c r="ALL367"/>
      <c r="ALM367"/>
      <c r="ALN367"/>
      <c r="ALO367"/>
      <c r="ALP367"/>
      <c r="ALQ367"/>
      <c r="ALR367"/>
      <c r="ALS367"/>
      <c r="ALT367"/>
      <c r="ALU367"/>
      <c r="ALV367"/>
      <c r="ALW367"/>
      <c r="ALX367"/>
      <c r="ALY367"/>
      <c r="ALZ367"/>
      <c r="AMA367"/>
      <c r="AMB367"/>
      <c r="AMC367"/>
      <c r="AMD367"/>
      <c r="AME367"/>
      <c r="AMF367"/>
      <c r="AMG367"/>
    </row>
    <row r="368" spans="1:1021" ht="15.75" customHeight="1">
      <c r="A368"/>
      <c r="B368" s="161" t="s">
        <v>830</v>
      </c>
      <c r="C368" s="162" t="s">
        <v>41</v>
      </c>
      <c r="D368" s="163" t="s">
        <v>857</v>
      </c>
      <c r="E368" s="57" t="s">
        <v>49</v>
      </c>
      <c r="F368" s="57" t="s">
        <v>700</v>
      </c>
      <c r="G368" s="164" t="s">
        <v>833</v>
      </c>
      <c r="H368" s="165">
        <f t="shared" si="37"/>
        <v>5.3887884267631101</v>
      </c>
      <c r="I368" s="165">
        <v>447</v>
      </c>
      <c r="J368" s="58">
        <v>25</v>
      </c>
      <c r="K368" s="166"/>
      <c r="L368" s="167" t="str">
        <f t="shared" si="38"/>
        <v>-</v>
      </c>
      <c r="M368" s="168">
        <f t="shared" si="39"/>
        <v>0</v>
      </c>
      <c r="N368" s="169" t="s">
        <v>107</v>
      </c>
      <c r="O368" s="180" t="s">
        <v>864</v>
      </c>
      <c r="P368" s="181"/>
      <c r="Q368" s="6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  <c r="NH368"/>
      <c r="NI368"/>
      <c r="NJ368"/>
      <c r="NK368"/>
      <c r="NL368"/>
      <c r="NM368"/>
      <c r="NN368"/>
      <c r="NO368"/>
      <c r="NP368"/>
      <c r="NQ368"/>
      <c r="NR368"/>
      <c r="NS368"/>
      <c r="NT368"/>
      <c r="NU368"/>
      <c r="NV368"/>
      <c r="NW368"/>
      <c r="NX368"/>
      <c r="NY368"/>
      <c r="NZ368"/>
      <c r="OA368"/>
      <c r="OB368"/>
      <c r="OC368"/>
      <c r="OD368"/>
      <c r="OE368"/>
      <c r="OF368"/>
      <c r="OG368"/>
      <c r="OH368"/>
      <c r="OI368"/>
      <c r="OJ368"/>
      <c r="OK368"/>
      <c r="OL368"/>
      <c r="OM368"/>
      <c r="ON368"/>
      <c r="OO368"/>
      <c r="OP368"/>
      <c r="OQ368"/>
      <c r="OR368"/>
      <c r="OS368"/>
      <c r="OT368"/>
      <c r="OU368"/>
      <c r="OV368"/>
      <c r="OW368"/>
      <c r="OX368"/>
      <c r="OY368"/>
      <c r="OZ368"/>
      <c r="PA368"/>
      <c r="PB368"/>
      <c r="PC368"/>
      <c r="PD368"/>
      <c r="PE368"/>
      <c r="PF368"/>
      <c r="PG368"/>
      <c r="PH368"/>
      <c r="PI368"/>
      <c r="PJ368"/>
      <c r="PK368"/>
      <c r="PL368"/>
      <c r="PM368"/>
      <c r="PN368"/>
      <c r="PO368"/>
      <c r="PP368"/>
      <c r="PQ368"/>
      <c r="PR368"/>
      <c r="PS368"/>
      <c r="PT368"/>
      <c r="PU368"/>
      <c r="PV368"/>
      <c r="PW368"/>
      <c r="PX368"/>
      <c r="PY368"/>
      <c r="PZ368"/>
      <c r="QA368"/>
      <c r="QB368"/>
      <c r="QC368"/>
      <c r="QD368"/>
      <c r="QE368"/>
      <c r="QF368"/>
      <c r="QG368"/>
      <c r="QH368"/>
      <c r="QI368"/>
      <c r="QJ368"/>
      <c r="QK368"/>
      <c r="QL368"/>
      <c r="QM368"/>
      <c r="QN368"/>
      <c r="QO368"/>
      <c r="QP368"/>
      <c r="QQ368"/>
      <c r="QR368"/>
      <c r="QS368"/>
      <c r="QT368"/>
      <c r="QU368"/>
      <c r="QV368"/>
      <c r="QW368"/>
      <c r="QX368"/>
      <c r="QY368"/>
      <c r="QZ368"/>
      <c r="RA368"/>
      <c r="RB368"/>
      <c r="RC368"/>
      <c r="RD368"/>
      <c r="RE368"/>
      <c r="RF368"/>
      <c r="RG368"/>
      <c r="RH368"/>
      <c r="RI368"/>
      <c r="RJ368"/>
      <c r="RK368"/>
      <c r="RL368"/>
      <c r="RM368"/>
      <c r="RN368"/>
      <c r="RO368"/>
      <c r="RP368"/>
      <c r="RQ368"/>
      <c r="RR368"/>
      <c r="RS368"/>
      <c r="RT368"/>
      <c r="RU368"/>
      <c r="RV368"/>
      <c r="RW368"/>
      <c r="RX368"/>
      <c r="RY368"/>
      <c r="RZ368"/>
      <c r="SA368"/>
      <c r="SB368"/>
      <c r="SC368"/>
      <c r="SD368"/>
      <c r="SE368"/>
      <c r="SF368"/>
      <c r="SG368"/>
      <c r="SH368"/>
      <c r="SI368"/>
      <c r="SJ368"/>
      <c r="SK368"/>
      <c r="SL368"/>
      <c r="SM368"/>
      <c r="SN368"/>
      <c r="SO368"/>
      <c r="SP368"/>
      <c r="SQ368"/>
      <c r="SR368"/>
      <c r="SS368"/>
      <c r="ST368"/>
      <c r="SU368"/>
      <c r="SV368"/>
      <c r="SW368"/>
      <c r="SX368"/>
      <c r="SY368"/>
      <c r="SZ368"/>
      <c r="TA368"/>
      <c r="TB368"/>
      <c r="TC368"/>
      <c r="TD368"/>
      <c r="TE368"/>
      <c r="TF368"/>
      <c r="TG368"/>
      <c r="TH368"/>
      <c r="TI368"/>
      <c r="TJ368"/>
      <c r="TK368"/>
      <c r="TL368"/>
      <c r="TM368"/>
      <c r="TN368"/>
      <c r="TO368"/>
      <c r="TP368"/>
      <c r="TQ368"/>
      <c r="TR368"/>
      <c r="TS368"/>
      <c r="TT368"/>
      <c r="TU368"/>
      <c r="TV368"/>
      <c r="TW368"/>
      <c r="TX368"/>
      <c r="TY368"/>
      <c r="TZ368"/>
      <c r="UA368"/>
      <c r="UB368"/>
      <c r="UC368"/>
      <c r="UD368"/>
      <c r="UE368"/>
      <c r="UF368"/>
      <c r="UG368"/>
      <c r="UH368"/>
      <c r="UI368"/>
      <c r="UJ368"/>
      <c r="UK368"/>
      <c r="UL368"/>
      <c r="UM368"/>
      <c r="UN368"/>
      <c r="UO368"/>
      <c r="UP368"/>
      <c r="UQ368"/>
      <c r="UR368"/>
      <c r="US368"/>
      <c r="UT368"/>
      <c r="UU368"/>
      <c r="UV368"/>
      <c r="UW368"/>
      <c r="UX368"/>
      <c r="UY368"/>
      <c r="UZ368"/>
      <c r="VA368"/>
      <c r="VB368"/>
      <c r="VC368"/>
      <c r="VD368"/>
      <c r="VE368"/>
      <c r="VF368"/>
      <c r="VG368"/>
      <c r="VH368"/>
      <c r="VI368"/>
      <c r="VJ368"/>
      <c r="VK368"/>
      <c r="VL368"/>
      <c r="VM368"/>
      <c r="VN368"/>
      <c r="VO368"/>
      <c r="VP368"/>
      <c r="VQ368"/>
      <c r="VR368"/>
      <c r="VS368"/>
      <c r="VT368"/>
      <c r="VU368"/>
      <c r="VV368"/>
      <c r="VW368"/>
      <c r="VX368"/>
      <c r="VY368"/>
      <c r="VZ368"/>
      <c r="WA368"/>
      <c r="WB368"/>
      <c r="WC368"/>
      <c r="WD368"/>
      <c r="WE368"/>
      <c r="WF368"/>
      <c r="WG368"/>
      <c r="WH368"/>
      <c r="WI368"/>
      <c r="WJ368"/>
      <c r="WK368"/>
      <c r="WL368"/>
      <c r="WM368"/>
      <c r="WN368"/>
      <c r="WO368"/>
      <c r="WP368"/>
      <c r="WQ368"/>
      <c r="WR368"/>
      <c r="WS368"/>
      <c r="WT368"/>
      <c r="WU368"/>
      <c r="WV368"/>
      <c r="WW368"/>
      <c r="WX368"/>
      <c r="WY368"/>
      <c r="WZ368"/>
      <c r="XA368"/>
      <c r="XB368"/>
      <c r="XC368"/>
      <c r="XD368"/>
      <c r="XE368"/>
      <c r="XF368"/>
      <c r="XG368"/>
      <c r="XH368"/>
      <c r="XI368"/>
      <c r="XJ368"/>
      <c r="XK368"/>
      <c r="XL368"/>
      <c r="XM368"/>
      <c r="XN368"/>
      <c r="XO368"/>
      <c r="XP368"/>
      <c r="XQ368"/>
      <c r="XR368"/>
      <c r="XS368"/>
      <c r="XT368"/>
      <c r="XU368"/>
      <c r="XV368"/>
      <c r="XW368"/>
      <c r="XX368"/>
      <c r="XY368"/>
      <c r="XZ368"/>
      <c r="YA368"/>
      <c r="YB368"/>
      <c r="YC368"/>
      <c r="YD368"/>
      <c r="YE368"/>
      <c r="YF368"/>
      <c r="YG368"/>
      <c r="YH368"/>
      <c r="YI368"/>
      <c r="YJ368"/>
      <c r="YK368"/>
      <c r="YL368"/>
      <c r="YM368"/>
      <c r="YN368"/>
      <c r="YO368"/>
      <c r="YP368"/>
      <c r="YQ368"/>
      <c r="YR368"/>
      <c r="YS368"/>
      <c r="YT368"/>
      <c r="YU368"/>
      <c r="YV368"/>
      <c r="YW368"/>
      <c r="YX368"/>
      <c r="YY368"/>
      <c r="YZ368"/>
      <c r="ZA368"/>
      <c r="ZB368"/>
      <c r="ZC368"/>
      <c r="ZD368"/>
      <c r="ZE368"/>
      <c r="ZF368"/>
      <c r="ZG368"/>
      <c r="ZH368"/>
      <c r="ZI368"/>
      <c r="ZJ368"/>
      <c r="ZK368"/>
      <c r="ZL368"/>
      <c r="ZM368"/>
      <c r="ZN368"/>
      <c r="ZO368"/>
      <c r="ZP368"/>
      <c r="ZQ368"/>
      <c r="ZR368"/>
      <c r="ZS368"/>
      <c r="ZT368"/>
      <c r="ZU368"/>
      <c r="ZV368"/>
      <c r="ZW368"/>
      <c r="ZX368"/>
      <c r="ZY368"/>
      <c r="ZZ368"/>
      <c r="AAA368"/>
      <c r="AAB368"/>
      <c r="AAC368"/>
      <c r="AAD368"/>
      <c r="AAE368"/>
      <c r="AAF368"/>
      <c r="AAG368"/>
      <c r="AAH368"/>
      <c r="AAI368"/>
      <c r="AAJ368"/>
      <c r="AAK368"/>
      <c r="AAL368"/>
      <c r="AAM368"/>
      <c r="AAN368"/>
      <c r="AAO368"/>
      <c r="AAP368"/>
      <c r="AAQ368"/>
      <c r="AAR368"/>
      <c r="AAS368"/>
      <c r="AAT368"/>
      <c r="AAU368"/>
      <c r="AAV368"/>
      <c r="AAW368"/>
      <c r="AAX368"/>
      <c r="AAY368"/>
      <c r="AAZ368"/>
      <c r="ABA368"/>
      <c r="ABB368"/>
      <c r="ABC368"/>
      <c r="ABD368"/>
      <c r="ABE368"/>
      <c r="ABF368"/>
      <c r="ABG368"/>
      <c r="ABH368"/>
      <c r="ABI368"/>
      <c r="ABJ368"/>
      <c r="ABK368"/>
      <c r="ABL368"/>
      <c r="ABM368"/>
      <c r="ABN368"/>
      <c r="ABO368"/>
      <c r="ABP368"/>
      <c r="ABQ368"/>
      <c r="ABR368"/>
      <c r="ABS368"/>
      <c r="ABT368"/>
      <c r="ABU368"/>
      <c r="ABV368"/>
      <c r="ABW368"/>
      <c r="ABX368"/>
      <c r="ABY368"/>
      <c r="ABZ368"/>
      <c r="ACA368"/>
      <c r="ACB368"/>
      <c r="ACC368"/>
      <c r="ACD368"/>
      <c r="ACE368"/>
      <c r="ACF368"/>
      <c r="ACG368"/>
      <c r="ACH368"/>
      <c r="ACI368"/>
      <c r="ACJ368"/>
      <c r="ACK368"/>
      <c r="ACL368"/>
      <c r="ACM368"/>
      <c r="ACN368"/>
      <c r="ACO368"/>
      <c r="ACP368"/>
      <c r="ACQ368"/>
      <c r="ACR368"/>
      <c r="ACS368"/>
      <c r="ACT368"/>
      <c r="ACU368"/>
      <c r="ACV368"/>
      <c r="ACW368"/>
      <c r="ACX368"/>
      <c r="ACY368"/>
      <c r="ACZ368"/>
      <c r="ADA368"/>
      <c r="ADB368"/>
      <c r="ADC368"/>
      <c r="ADD368"/>
      <c r="ADE368"/>
      <c r="ADF368"/>
      <c r="ADG368"/>
      <c r="ADH368"/>
      <c r="ADI368"/>
      <c r="ADJ368"/>
      <c r="ADK368"/>
      <c r="ADL368"/>
      <c r="ADM368"/>
      <c r="ADN368"/>
      <c r="ADO368"/>
      <c r="ADP368"/>
      <c r="ADQ368"/>
      <c r="ADR368"/>
      <c r="ADS368"/>
      <c r="ADT368"/>
      <c r="ADU368"/>
      <c r="ADV368"/>
      <c r="ADW368"/>
      <c r="ADX368"/>
      <c r="ADY368"/>
      <c r="ADZ368"/>
      <c r="AEA368"/>
      <c r="AEB368"/>
      <c r="AEC368"/>
      <c r="AED368"/>
      <c r="AEE368"/>
      <c r="AEF368"/>
      <c r="AEG368"/>
      <c r="AEH368"/>
      <c r="AEI368"/>
      <c r="AEJ368"/>
      <c r="AEK368"/>
      <c r="AEL368"/>
      <c r="AEM368"/>
      <c r="AEN368"/>
      <c r="AEO368"/>
      <c r="AEP368"/>
      <c r="AEQ368"/>
      <c r="AER368"/>
      <c r="AES368"/>
      <c r="AET368"/>
      <c r="AEU368"/>
      <c r="AEV368"/>
      <c r="AEW368"/>
      <c r="AEX368"/>
      <c r="AEY368"/>
      <c r="AEZ368"/>
      <c r="AFA368"/>
      <c r="AFB368"/>
      <c r="AFC368"/>
      <c r="AFD368"/>
      <c r="AFE368"/>
      <c r="AFF368"/>
      <c r="AFG368"/>
      <c r="AFH368"/>
      <c r="AFI368"/>
      <c r="AFJ368"/>
      <c r="AFK368"/>
      <c r="AFL368"/>
      <c r="AFM368"/>
      <c r="AFN368"/>
      <c r="AFO368"/>
      <c r="AFP368"/>
      <c r="AFQ368"/>
      <c r="AFR368"/>
      <c r="AFS368"/>
      <c r="AFT368"/>
      <c r="AFU368"/>
      <c r="AFV368"/>
      <c r="AFW368"/>
      <c r="AFX368"/>
      <c r="AFY368"/>
      <c r="AFZ368"/>
      <c r="AGA368"/>
      <c r="AGB368"/>
      <c r="AGC368"/>
      <c r="AGD368"/>
      <c r="AGE368"/>
      <c r="AGF368"/>
      <c r="AGG368"/>
      <c r="AGH368"/>
      <c r="AGI368"/>
      <c r="AGJ368"/>
      <c r="AGK368"/>
      <c r="AGL368"/>
      <c r="AGM368"/>
      <c r="AGN368"/>
      <c r="AGO368"/>
      <c r="AGP368"/>
      <c r="AGQ368"/>
      <c r="AGR368"/>
      <c r="AGS368"/>
      <c r="AGT368"/>
      <c r="AGU368"/>
      <c r="AGV368"/>
      <c r="AGW368"/>
      <c r="AGX368"/>
      <c r="AGY368"/>
      <c r="AGZ368"/>
      <c r="AHA368"/>
      <c r="AHB368"/>
      <c r="AHC368"/>
      <c r="AHD368"/>
      <c r="AHE368"/>
      <c r="AHF368"/>
      <c r="AHG368"/>
      <c r="AHH368"/>
      <c r="AHI368"/>
      <c r="AHJ368"/>
      <c r="AHK368"/>
      <c r="AHL368"/>
      <c r="AHM368"/>
      <c r="AHN368"/>
      <c r="AHO368"/>
      <c r="AHP368"/>
      <c r="AHQ368"/>
      <c r="AHR368"/>
      <c r="AHS368"/>
      <c r="AHT368"/>
      <c r="AHU368"/>
      <c r="AHV368"/>
      <c r="AHW368"/>
      <c r="AHX368"/>
      <c r="AHY368"/>
      <c r="AHZ368"/>
      <c r="AIA368"/>
      <c r="AIB368"/>
      <c r="AIC368"/>
      <c r="AID368"/>
      <c r="AIE368"/>
      <c r="AIF368"/>
      <c r="AIG368"/>
      <c r="AIH368"/>
      <c r="AII368"/>
      <c r="AIJ368"/>
      <c r="AIK368"/>
      <c r="AIL368"/>
      <c r="AIM368"/>
      <c r="AIN368"/>
      <c r="AIO368"/>
      <c r="AIP368"/>
      <c r="AIQ368"/>
      <c r="AIR368"/>
      <c r="AIS368"/>
      <c r="AIT368"/>
      <c r="AIU368"/>
      <c r="AIV368"/>
      <c r="AIW368"/>
      <c r="AIX368"/>
      <c r="AIY368"/>
      <c r="AIZ368"/>
      <c r="AJA368"/>
      <c r="AJB368"/>
      <c r="AJC368"/>
      <c r="AJD368"/>
      <c r="AJE368"/>
      <c r="AJF368"/>
      <c r="AJG368"/>
      <c r="AJH368"/>
      <c r="AJI368"/>
      <c r="AJJ368"/>
      <c r="AJK368"/>
      <c r="AJL368"/>
      <c r="AJM368"/>
      <c r="AJN368"/>
      <c r="AJO368"/>
      <c r="AJP368"/>
      <c r="AJQ368"/>
      <c r="AJR368"/>
      <c r="AJS368"/>
      <c r="AJT368"/>
      <c r="AJU368"/>
      <c r="AJV368"/>
      <c r="AJW368"/>
      <c r="AJX368"/>
      <c r="AJY368"/>
      <c r="AJZ368"/>
      <c r="AKA368"/>
      <c r="AKB368"/>
      <c r="AKC368"/>
      <c r="AKD368"/>
      <c r="AKE368"/>
      <c r="AKF368"/>
      <c r="AKG368"/>
      <c r="AKH368"/>
      <c r="AKI368"/>
      <c r="AKJ368"/>
      <c r="AKK368"/>
      <c r="AKL368"/>
      <c r="AKM368"/>
      <c r="AKN368"/>
      <c r="AKO368"/>
      <c r="AKP368"/>
      <c r="AKQ368"/>
      <c r="AKR368"/>
      <c r="AKS368"/>
      <c r="AKT368"/>
      <c r="AKU368"/>
      <c r="AKV368"/>
      <c r="AKW368"/>
      <c r="AKX368"/>
      <c r="AKY368"/>
      <c r="AKZ368"/>
      <c r="ALA368"/>
      <c r="ALB368"/>
      <c r="ALC368"/>
      <c r="ALD368"/>
      <c r="ALE368"/>
      <c r="ALF368"/>
      <c r="ALG368"/>
      <c r="ALH368"/>
      <c r="ALI368"/>
      <c r="ALJ368"/>
      <c r="ALK368"/>
      <c r="ALL368"/>
      <c r="ALM368"/>
      <c r="ALN368"/>
      <c r="ALO368"/>
      <c r="ALP368"/>
      <c r="ALQ368"/>
      <c r="ALR368"/>
      <c r="ALS368"/>
      <c r="ALT368"/>
      <c r="ALU368"/>
      <c r="ALV368"/>
      <c r="ALW368"/>
      <c r="ALX368"/>
      <c r="ALY368"/>
      <c r="ALZ368"/>
      <c r="AMA368"/>
      <c r="AMB368"/>
      <c r="AMC368"/>
      <c r="AMD368"/>
      <c r="AME368"/>
      <c r="AMF368"/>
      <c r="AMG368"/>
    </row>
    <row r="369" spans="1:1021" ht="15.75" customHeight="1">
      <c r="A369"/>
      <c r="B369" s="161" t="s">
        <v>827</v>
      </c>
      <c r="C369" s="162" t="s">
        <v>41</v>
      </c>
      <c r="D369" s="163" t="s">
        <v>858</v>
      </c>
      <c r="E369" s="57" t="s">
        <v>49</v>
      </c>
      <c r="F369" s="57" t="s">
        <v>700</v>
      </c>
      <c r="G369" s="164" t="s">
        <v>833</v>
      </c>
      <c r="H369" s="165">
        <f t="shared" si="37"/>
        <v>5.3887884267631101</v>
      </c>
      <c r="I369" s="165">
        <v>447</v>
      </c>
      <c r="J369" s="58">
        <v>25</v>
      </c>
      <c r="K369" s="166"/>
      <c r="L369" s="167" t="str">
        <f>IF(K369="","-",K369/250)</f>
        <v>-</v>
      </c>
      <c r="M369" s="168">
        <f>I369*K369</f>
        <v>0</v>
      </c>
      <c r="N369" s="169" t="s">
        <v>154</v>
      </c>
      <c r="O369" s="180" t="s">
        <v>864</v>
      </c>
      <c r="P369" s="181"/>
      <c r="Q369" s="6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  <c r="LK369"/>
      <c r="LL369"/>
      <c r="LM369"/>
      <c r="LN369"/>
      <c r="LO369"/>
      <c r="LP369"/>
      <c r="LQ369"/>
      <c r="LR369"/>
      <c r="LS369"/>
      <c r="LT369"/>
      <c r="LU369"/>
      <c r="LV369"/>
      <c r="LW369"/>
      <c r="LX369"/>
      <c r="LY369"/>
      <c r="LZ369"/>
      <c r="MA369"/>
      <c r="MB369"/>
      <c r="MC369"/>
      <c r="MD369"/>
      <c r="ME369"/>
      <c r="MF369"/>
      <c r="MG369"/>
      <c r="MH369"/>
      <c r="MI369"/>
      <c r="MJ369"/>
      <c r="MK369"/>
      <c r="ML369"/>
      <c r="MM369"/>
      <c r="MN369"/>
      <c r="MO369"/>
      <c r="MP369"/>
      <c r="MQ369"/>
      <c r="MR369"/>
      <c r="MS369"/>
      <c r="MT369"/>
      <c r="MU369"/>
      <c r="MV369"/>
      <c r="MW369"/>
      <c r="MX369"/>
      <c r="MY369"/>
      <c r="MZ369"/>
      <c r="NA369"/>
      <c r="NB369"/>
      <c r="NC369"/>
      <c r="ND369"/>
      <c r="NE369"/>
      <c r="NF369"/>
      <c r="NG369"/>
      <c r="NH369"/>
      <c r="NI369"/>
      <c r="NJ369"/>
      <c r="NK369"/>
      <c r="NL369"/>
      <c r="NM369"/>
      <c r="NN369"/>
      <c r="NO369"/>
      <c r="NP369"/>
      <c r="NQ369"/>
      <c r="NR369"/>
      <c r="NS369"/>
      <c r="NT369"/>
      <c r="NU369"/>
      <c r="NV369"/>
      <c r="NW369"/>
      <c r="NX369"/>
      <c r="NY369"/>
      <c r="NZ369"/>
      <c r="OA369"/>
      <c r="OB369"/>
      <c r="OC369"/>
      <c r="OD369"/>
      <c r="OE369"/>
      <c r="OF369"/>
      <c r="OG369"/>
      <c r="OH369"/>
      <c r="OI369"/>
      <c r="OJ369"/>
      <c r="OK369"/>
      <c r="OL369"/>
      <c r="OM369"/>
      <c r="ON369"/>
      <c r="OO369"/>
      <c r="OP369"/>
      <c r="OQ369"/>
      <c r="OR369"/>
      <c r="OS369"/>
      <c r="OT369"/>
      <c r="OU369"/>
      <c r="OV369"/>
      <c r="OW369"/>
      <c r="OX369"/>
      <c r="OY369"/>
      <c r="OZ369"/>
      <c r="PA369"/>
      <c r="PB369"/>
      <c r="PC369"/>
      <c r="PD369"/>
      <c r="PE369"/>
      <c r="PF369"/>
      <c r="PG369"/>
      <c r="PH369"/>
      <c r="PI369"/>
      <c r="PJ369"/>
      <c r="PK369"/>
      <c r="PL369"/>
      <c r="PM369"/>
      <c r="PN369"/>
      <c r="PO369"/>
      <c r="PP369"/>
      <c r="PQ369"/>
      <c r="PR369"/>
      <c r="PS369"/>
      <c r="PT369"/>
      <c r="PU369"/>
      <c r="PV369"/>
      <c r="PW369"/>
      <c r="PX369"/>
      <c r="PY369"/>
      <c r="PZ369"/>
      <c r="QA369"/>
      <c r="QB369"/>
      <c r="QC369"/>
      <c r="QD369"/>
      <c r="QE369"/>
      <c r="QF369"/>
      <c r="QG369"/>
      <c r="QH369"/>
      <c r="QI369"/>
      <c r="QJ369"/>
      <c r="QK369"/>
      <c r="QL369"/>
      <c r="QM369"/>
      <c r="QN369"/>
      <c r="QO369"/>
      <c r="QP369"/>
      <c r="QQ369"/>
      <c r="QR369"/>
      <c r="QS369"/>
      <c r="QT369"/>
      <c r="QU369"/>
      <c r="QV369"/>
      <c r="QW369"/>
      <c r="QX369"/>
      <c r="QY369"/>
      <c r="QZ369"/>
      <c r="RA369"/>
      <c r="RB369"/>
      <c r="RC369"/>
      <c r="RD369"/>
      <c r="RE369"/>
      <c r="RF369"/>
      <c r="RG369"/>
      <c r="RH369"/>
      <c r="RI369"/>
      <c r="RJ369"/>
      <c r="RK369"/>
      <c r="RL369"/>
      <c r="RM369"/>
      <c r="RN369"/>
      <c r="RO369"/>
      <c r="RP369"/>
      <c r="RQ369"/>
      <c r="RR369"/>
      <c r="RS369"/>
      <c r="RT369"/>
      <c r="RU369"/>
      <c r="RV369"/>
      <c r="RW369"/>
      <c r="RX369"/>
      <c r="RY369"/>
      <c r="RZ369"/>
      <c r="SA369"/>
      <c r="SB369"/>
      <c r="SC369"/>
      <c r="SD369"/>
      <c r="SE369"/>
      <c r="SF369"/>
      <c r="SG369"/>
      <c r="SH369"/>
      <c r="SI369"/>
      <c r="SJ369"/>
      <c r="SK369"/>
      <c r="SL369"/>
      <c r="SM369"/>
      <c r="SN369"/>
      <c r="SO369"/>
      <c r="SP369"/>
      <c r="SQ369"/>
      <c r="SR369"/>
      <c r="SS369"/>
      <c r="ST369"/>
      <c r="SU369"/>
      <c r="SV369"/>
      <c r="SW369"/>
      <c r="SX369"/>
      <c r="SY369"/>
      <c r="SZ369"/>
      <c r="TA369"/>
      <c r="TB369"/>
      <c r="TC369"/>
      <c r="TD369"/>
      <c r="TE369"/>
      <c r="TF369"/>
      <c r="TG369"/>
      <c r="TH369"/>
      <c r="TI369"/>
      <c r="TJ369"/>
      <c r="TK369"/>
      <c r="TL369"/>
      <c r="TM369"/>
      <c r="TN369"/>
      <c r="TO369"/>
      <c r="TP369"/>
      <c r="TQ369"/>
      <c r="TR369"/>
      <c r="TS369"/>
      <c r="TT369"/>
      <c r="TU369"/>
      <c r="TV369"/>
      <c r="TW369"/>
      <c r="TX369"/>
      <c r="TY369"/>
      <c r="TZ369"/>
      <c r="UA369"/>
      <c r="UB369"/>
      <c r="UC369"/>
      <c r="UD369"/>
      <c r="UE369"/>
      <c r="UF369"/>
      <c r="UG369"/>
      <c r="UH369"/>
      <c r="UI369"/>
      <c r="UJ369"/>
      <c r="UK369"/>
      <c r="UL369"/>
      <c r="UM369"/>
      <c r="UN369"/>
      <c r="UO369"/>
      <c r="UP369"/>
      <c r="UQ369"/>
      <c r="UR369"/>
      <c r="US369"/>
      <c r="UT369"/>
      <c r="UU369"/>
      <c r="UV369"/>
      <c r="UW369"/>
      <c r="UX369"/>
      <c r="UY369"/>
      <c r="UZ369"/>
      <c r="VA369"/>
      <c r="VB369"/>
      <c r="VC369"/>
      <c r="VD369"/>
      <c r="VE369"/>
      <c r="VF369"/>
      <c r="VG369"/>
      <c r="VH369"/>
      <c r="VI369"/>
      <c r="VJ369"/>
      <c r="VK369"/>
      <c r="VL369"/>
      <c r="VM369"/>
      <c r="VN369"/>
      <c r="VO369"/>
      <c r="VP369"/>
      <c r="VQ369"/>
      <c r="VR369"/>
      <c r="VS369"/>
      <c r="VT369"/>
      <c r="VU369"/>
      <c r="VV369"/>
      <c r="VW369"/>
      <c r="VX369"/>
      <c r="VY369"/>
      <c r="VZ369"/>
      <c r="WA369"/>
      <c r="WB369"/>
      <c r="WC369"/>
      <c r="WD369"/>
      <c r="WE369"/>
      <c r="WF369"/>
      <c r="WG369"/>
      <c r="WH369"/>
      <c r="WI369"/>
      <c r="WJ369"/>
      <c r="WK369"/>
      <c r="WL369"/>
      <c r="WM369"/>
      <c r="WN369"/>
      <c r="WO369"/>
      <c r="WP369"/>
      <c r="WQ369"/>
      <c r="WR369"/>
      <c r="WS369"/>
      <c r="WT369"/>
      <c r="WU369"/>
      <c r="WV369"/>
      <c r="WW369"/>
      <c r="WX369"/>
      <c r="WY369"/>
      <c r="WZ369"/>
      <c r="XA369"/>
      <c r="XB369"/>
      <c r="XC369"/>
      <c r="XD369"/>
      <c r="XE369"/>
      <c r="XF369"/>
      <c r="XG369"/>
      <c r="XH369"/>
      <c r="XI369"/>
      <c r="XJ369"/>
      <c r="XK369"/>
      <c r="XL369"/>
      <c r="XM369"/>
      <c r="XN369"/>
      <c r="XO369"/>
      <c r="XP369"/>
      <c r="XQ369"/>
      <c r="XR369"/>
      <c r="XS369"/>
      <c r="XT369"/>
      <c r="XU369"/>
      <c r="XV369"/>
      <c r="XW369"/>
      <c r="XX369"/>
      <c r="XY369"/>
      <c r="XZ369"/>
      <c r="YA369"/>
      <c r="YB369"/>
      <c r="YC369"/>
      <c r="YD369"/>
      <c r="YE369"/>
      <c r="YF369"/>
      <c r="YG369"/>
      <c r="YH369"/>
      <c r="YI369"/>
      <c r="YJ369"/>
      <c r="YK369"/>
      <c r="YL369"/>
      <c r="YM369"/>
      <c r="YN369"/>
      <c r="YO369"/>
      <c r="YP369"/>
      <c r="YQ369"/>
      <c r="YR369"/>
      <c r="YS369"/>
      <c r="YT369"/>
      <c r="YU369"/>
      <c r="YV369"/>
      <c r="YW369"/>
      <c r="YX369"/>
      <c r="YY369"/>
      <c r="YZ369"/>
      <c r="ZA369"/>
      <c r="ZB369"/>
      <c r="ZC369"/>
      <c r="ZD369"/>
      <c r="ZE369"/>
      <c r="ZF369"/>
      <c r="ZG369"/>
      <c r="ZH369"/>
      <c r="ZI369"/>
      <c r="ZJ369"/>
      <c r="ZK369"/>
      <c r="ZL369"/>
      <c r="ZM369"/>
      <c r="ZN369"/>
      <c r="ZO369"/>
      <c r="ZP369"/>
      <c r="ZQ369"/>
      <c r="ZR369"/>
      <c r="ZS369"/>
      <c r="ZT369"/>
      <c r="ZU369"/>
      <c r="ZV369"/>
      <c r="ZW369"/>
      <c r="ZX369"/>
      <c r="ZY369"/>
      <c r="ZZ369"/>
      <c r="AAA369"/>
      <c r="AAB369"/>
      <c r="AAC369"/>
      <c r="AAD369"/>
      <c r="AAE369"/>
      <c r="AAF369"/>
      <c r="AAG369"/>
      <c r="AAH369"/>
      <c r="AAI369"/>
      <c r="AAJ369"/>
      <c r="AAK369"/>
      <c r="AAL369"/>
      <c r="AAM369"/>
      <c r="AAN369"/>
      <c r="AAO369"/>
      <c r="AAP369"/>
      <c r="AAQ369"/>
      <c r="AAR369"/>
      <c r="AAS369"/>
      <c r="AAT369"/>
      <c r="AAU369"/>
      <c r="AAV369"/>
      <c r="AAW369"/>
      <c r="AAX369"/>
      <c r="AAY369"/>
      <c r="AAZ369"/>
      <c r="ABA369"/>
      <c r="ABB369"/>
      <c r="ABC369"/>
      <c r="ABD369"/>
      <c r="ABE369"/>
      <c r="ABF369"/>
      <c r="ABG369"/>
      <c r="ABH369"/>
      <c r="ABI369"/>
      <c r="ABJ369"/>
      <c r="ABK369"/>
      <c r="ABL369"/>
      <c r="ABM369"/>
      <c r="ABN369"/>
      <c r="ABO369"/>
      <c r="ABP369"/>
      <c r="ABQ369"/>
      <c r="ABR369"/>
      <c r="ABS369"/>
      <c r="ABT369"/>
      <c r="ABU369"/>
      <c r="ABV369"/>
      <c r="ABW369"/>
      <c r="ABX369"/>
      <c r="ABY369"/>
      <c r="ABZ369"/>
      <c r="ACA369"/>
      <c r="ACB369"/>
      <c r="ACC369"/>
      <c r="ACD369"/>
      <c r="ACE369"/>
      <c r="ACF369"/>
      <c r="ACG369"/>
      <c r="ACH369"/>
      <c r="ACI369"/>
      <c r="ACJ369"/>
      <c r="ACK369"/>
      <c r="ACL369"/>
      <c r="ACM369"/>
      <c r="ACN369"/>
      <c r="ACO369"/>
      <c r="ACP369"/>
      <c r="ACQ369"/>
      <c r="ACR369"/>
      <c r="ACS369"/>
      <c r="ACT369"/>
      <c r="ACU369"/>
      <c r="ACV369"/>
      <c r="ACW369"/>
      <c r="ACX369"/>
      <c r="ACY369"/>
      <c r="ACZ369"/>
      <c r="ADA369"/>
      <c r="ADB369"/>
      <c r="ADC369"/>
      <c r="ADD369"/>
      <c r="ADE369"/>
      <c r="ADF369"/>
      <c r="ADG369"/>
      <c r="ADH369"/>
      <c r="ADI369"/>
      <c r="ADJ369"/>
      <c r="ADK369"/>
      <c r="ADL369"/>
      <c r="ADM369"/>
      <c r="ADN369"/>
      <c r="ADO369"/>
      <c r="ADP369"/>
      <c r="ADQ369"/>
      <c r="ADR369"/>
      <c r="ADS369"/>
      <c r="ADT369"/>
      <c r="ADU369"/>
      <c r="ADV369"/>
      <c r="ADW369"/>
      <c r="ADX369"/>
      <c r="ADY369"/>
      <c r="ADZ369"/>
      <c r="AEA369"/>
      <c r="AEB369"/>
      <c r="AEC369"/>
      <c r="AED369"/>
      <c r="AEE369"/>
      <c r="AEF369"/>
      <c r="AEG369"/>
      <c r="AEH369"/>
      <c r="AEI369"/>
      <c r="AEJ369"/>
      <c r="AEK369"/>
      <c r="AEL369"/>
      <c r="AEM369"/>
      <c r="AEN369"/>
      <c r="AEO369"/>
      <c r="AEP369"/>
      <c r="AEQ369"/>
      <c r="AER369"/>
      <c r="AES369"/>
      <c r="AET369"/>
      <c r="AEU369"/>
      <c r="AEV369"/>
      <c r="AEW369"/>
      <c r="AEX369"/>
      <c r="AEY369"/>
      <c r="AEZ369"/>
      <c r="AFA369"/>
      <c r="AFB369"/>
      <c r="AFC369"/>
      <c r="AFD369"/>
      <c r="AFE369"/>
      <c r="AFF369"/>
      <c r="AFG369"/>
      <c r="AFH369"/>
      <c r="AFI369"/>
      <c r="AFJ369"/>
      <c r="AFK369"/>
      <c r="AFL369"/>
      <c r="AFM369"/>
      <c r="AFN369"/>
      <c r="AFO369"/>
      <c r="AFP369"/>
      <c r="AFQ369"/>
      <c r="AFR369"/>
      <c r="AFS369"/>
      <c r="AFT369"/>
      <c r="AFU369"/>
      <c r="AFV369"/>
      <c r="AFW369"/>
      <c r="AFX369"/>
      <c r="AFY369"/>
      <c r="AFZ369"/>
      <c r="AGA369"/>
      <c r="AGB369"/>
      <c r="AGC369"/>
      <c r="AGD369"/>
      <c r="AGE369"/>
      <c r="AGF369"/>
      <c r="AGG369"/>
      <c r="AGH369"/>
      <c r="AGI369"/>
      <c r="AGJ369"/>
      <c r="AGK369"/>
      <c r="AGL369"/>
      <c r="AGM369"/>
      <c r="AGN369"/>
      <c r="AGO369"/>
      <c r="AGP369"/>
      <c r="AGQ369"/>
      <c r="AGR369"/>
      <c r="AGS369"/>
      <c r="AGT369"/>
      <c r="AGU369"/>
      <c r="AGV369"/>
      <c r="AGW369"/>
      <c r="AGX369"/>
      <c r="AGY369"/>
      <c r="AGZ369"/>
      <c r="AHA369"/>
      <c r="AHB369"/>
      <c r="AHC369"/>
      <c r="AHD369"/>
      <c r="AHE369"/>
      <c r="AHF369"/>
      <c r="AHG369"/>
      <c r="AHH369"/>
      <c r="AHI369"/>
      <c r="AHJ369"/>
      <c r="AHK369"/>
      <c r="AHL369"/>
      <c r="AHM369"/>
      <c r="AHN369"/>
      <c r="AHO369"/>
      <c r="AHP369"/>
      <c r="AHQ369"/>
      <c r="AHR369"/>
      <c r="AHS369"/>
      <c r="AHT369"/>
      <c r="AHU369"/>
      <c r="AHV369"/>
      <c r="AHW369"/>
      <c r="AHX369"/>
      <c r="AHY369"/>
      <c r="AHZ369"/>
      <c r="AIA369"/>
      <c r="AIB369"/>
      <c r="AIC369"/>
      <c r="AID369"/>
      <c r="AIE369"/>
      <c r="AIF369"/>
      <c r="AIG369"/>
      <c r="AIH369"/>
      <c r="AII369"/>
      <c r="AIJ369"/>
      <c r="AIK369"/>
      <c r="AIL369"/>
      <c r="AIM369"/>
      <c r="AIN369"/>
      <c r="AIO369"/>
      <c r="AIP369"/>
      <c r="AIQ369"/>
      <c r="AIR369"/>
      <c r="AIS369"/>
      <c r="AIT369"/>
      <c r="AIU369"/>
      <c r="AIV369"/>
      <c r="AIW369"/>
      <c r="AIX369"/>
      <c r="AIY369"/>
      <c r="AIZ369"/>
      <c r="AJA369"/>
      <c r="AJB369"/>
      <c r="AJC369"/>
      <c r="AJD369"/>
      <c r="AJE369"/>
      <c r="AJF369"/>
      <c r="AJG369"/>
      <c r="AJH369"/>
      <c r="AJI369"/>
      <c r="AJJ369"/>
      <c r="AJK369"/>
      <c r="AJL369"/>
      <c r="AJM369"/>
      <c r="AJN369"/>
      <c r="AJO369"/>
      <c r="AJP369"/>
      <c r="AJQ369"/>
      <c r="AJR369"/>
      <c r="AJS369"/>
      <c r="AJT369"/>
      <c r="AJU369"/>
      <c r="AJV369"/>
      <c r="AJW369"/>
      <c r="AJX369"/>
      <c r="AJY369"/>
      <c r="AJZ369"/>
      <c r="AKA369"/>
      <c r="AKB369"/>
      <c r="AKC369"/>
      <c r="AKD369"/>
      <c r="AKE369"/>
      <c r="AKF369"/>
      <c r="AKG369"/>
      <c r="AKH369"/>
      <c r="AKI369"/>
      <c r="AKJ369"/>
      <c r="AKK369"/>
      <c r="AKL369"/>
      <c r="AKM369"/>
      <c r="AKN369"/>
      <c r="AKO369"/>
      <c r="AKP369"/>
      <c r="AKQ369"/>
      <c r="AKR369"/>
      <c r="AKS369"/>
      <c r="AKT369"/>
      <c r="AKU369"/>
      <c r="AKV369"/>
      <c r="AKW369"/>
      <c r="AKX369"/>
      <c r="AKY369"/>
      <c r="AKZ369"/>
      <c r="ALA369"/>
      <c r="ALB369"/>
      <c r="ALC369"/>
      <c r="ALD369"/>
      <c r="ALE369"/>
      <c r="ALF369"/>
      <c r="ALG369"/>
      <c r="ALH369"/>
      <c r="ALI369"/>
      <c r="ALJ369"/>
      <c r="ALK369"/>
      <c r="ALL369"/>
      <c r="ALM369"/>
      <c r="ALN369"/>
      <c r="ALO369"/>
      <c r="ALP369"/>
      <c r="ALQ369"/>
      <c r="ALR369"/>
      <c r="ALS369"/>
      <c r="ALT369"/>
      <c r="ALU369"/>
      <c r="ALV369"/>
      <c r="ALW369"/>
      <c r="ALX369"/>
      <c r="ALY369"/>
      <c r="ALZ369"/>
      <c r="AMA369"/>
      <c r="AMB369"/>
      <c r="AMC369"/>
      <c r="AMD369"/>
      <c r="AME369"/>
      <c r="AMF369"/>
      <c r="AMG369"/>
    </row>
    <row r="370" spans="1:1021">
      <c r="A370"/>
      <c r="B370" s="78" t="s">
        <v>723</v>
      </c>
      <c r="C370" s="79"/>
      <c r="D370" s="80" t="s">
        <v>724</v>
      </c>
      <c r="E370" s="80"/>
      <c r="F370" s="81"/>
      <c r="G370" s="82"/>
      <c r="H370" s="82"/>
      <c r="I370" s="83"/>
      <c r="J370" s="83"/>
      <c r="K370" s="84">
        <f>ROUNDUP(L11,0)</f>
        <v>0</v>
      </c>
      <c r="L370" s="85"/>
      <c r="M370" s="84"/>
      <c r="N370" s="86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  <c r="IW370"/>
      <c r="IX370"/>
      <c r="IY370"/>
      <c r="IZ370"/>
      <c r="JA370"/>
      <c r="JB370"/>
      <c r="JC370"/>
      <c r="JD370"/>
      <c r="JE370"/>
      <c r="JF370"/>
      <c r="JG370"/>
      <c r="JH370"/>
      <c r="JI370"/>
      <c r="JJ370"/>
      <c r="JK370"/>
      <c r="JL370"/>
      <c r="JM370"/>
      <c r="JN370"/>
      <c r="JO370"/>
      <c r="JP370"/>
      <c r="JQ370"/>
      <c r="JR370"/>
      <c r="JS370"/>
      <c r="JT370"/>
      <c r="JU370"/>
      <c r="JV370"/>
      <c r="JW370"/>
      <c r="JX370"/>
      <c r="JY370"/>
      <c r="JZ370"/>
      <c r="KA370"/>
      <c r="KB370"/>
      <c r="KC370"/>
      <c r="KD370"/>
      <c r="KE370"/>
      <c r="KF370"/>
      <c r="KG370"/>
      <c r="KH370"/>
      <c r="KI370"/>
      <c r="KJ370"/>
      <c r="KK370"/>
      <c r="KL370"/>
      <c r="KM370"/>
      <c r="KN370"/>
      <c r="KO370"/>
      <c r="KP370"/>
      <c r="KQ370"/>
      <c r="KR370"/>
      <c r="KS370"/>
      <c r="KT370"/>
      <c r="KU370"/>
      <c r="KV370"/>
      <c r="KW370"/>
      <c r="KX370"/>
      <c r="KY370"/>
      <c r="KZ370"/>
      <c r="LA370"/>
      <c r="LB370"/>
      <c r="LC370"/>
      <c r="LD370"/>
      <c r="LE370"/>
      <c r="LF370"/>
      <c r="LG370"/>
      <c r="LH370"/>
      <c r="LI370"/>
      <c r="LJ370"/>
      <c r="LK370"/>
      <c r="LL370"/>
      <c r="LM370"/>
      <c r="LN370"/>
      <c r="LO370"/>
      <c r="LP370"/>
      <c r="LQ370"/>
      <c r="LR370"/>
      <c r="LS370"/>
      <c r="LT370"/>
      <c r="LU370"/>
      <c r="LV370"/>
      <c r="LW370"/>
      <c r="LX370"/>
      <c r="LY370"/>
      <c r="LZ370"/>
      <c r="MA370"/>
      <c r="MB370"/>
      <c r="MC370"/>
      <c r="MD370"/>
      <c r="ME370"/>
      <c r="MF370"/>
      <c r="MG370"/>
      <c r="MH370"/>
      <c r="MI370"/>
      <c r="MJ370"/>
      <c r="MK370"/>
      <c r="ML370"/>
      <c r="MM370"/>
      <c r="MN370"/>
      <c r="MO370"/>
      <c r="MP370"/>
      <c r="MQ370"/>
      <c r="MR370"/>
      <c r="MS370"/>
      <c r="MT370"/>
      <c r="MU370"/>
      <c r="MV370"/>
      <c r="MW370"/>
      <c r="MX370"/>
      <c r="MY370"/>
      <c r="MZ370"/>
      <c r="NA370"/>
      <c r="NB370"/>
      <c r="NC370"/>
      <c r="ND370"/>
      <c r="NE370"/>
      <c r="NF370"/>
      <c r="NG370"/>
      <c r="NH370"/>
      <c r="NI370"/>
      <c r="NJ370"/>
      <c r="NK370"/>
      <c r="NL370"/>
      <c r="NM370"/>
      <c r="NN370"/>
      <c r="NO370"/>
      <c r="NP370"/>
      <c r="NQ370"/>
      <c r="NR370"/>
      <c r="NS370"/>
      <c r="NT370"/>
      <c r="NU370"/>
      <c r="NV370"/>
      <c r="NW370"/>
      <c r="NX370"/>
      <c r="NY370"/>
      <c r="NZ370"/>
      <c r="OA370"/>
      <c r="OB370"/>
      <c r="OC370"/>
      <c r="OD370"/>
      <c r="OE370"/>
      <c r="OF370"/>
      <c r="OG370"/>
      <c r="OH370"/>
      <c r="OI370"/>
      <c r="OJ370"/>
      <c r="OK370"/>
      <c r="OL370"/>
      <c r="OM370"/>
      <c r="ON370"/>
      <c r="OO370"/>
      <c r="OP370"/>
      <c r="OQ370"/>
      <c r="OR370"/>
      <c r="OS370"/>
      <c r="OT370"/>
      <c r="OU370"/>
      <c r="OV370"/>
      <c r="OW370"/>
      <c r="OX370"/>
      <c r="OY370"/>
      <c r="OZ370"/>
      <c r="PA370"/>
      <c r="PB370"/>
      <c r="PC370"/>
      <c r="PD370"/>
      <c r="PE370"/>
      <c r="PF370"/>
      <c r="PG370"/>
      <c r="PH370"/>
      <c r="PI370"/>
      <c r="PJ370"/>
      <c r="PK370"/>
      <c r="PL370"/>
      <c r="PM370"/>
      <c r="PN370"/>
      <c r="PO370"/>
      <c r="PP370"/>
      <c r="PQ370"/>
      <c r="PR370"/>
      <c r="PS370"/>
      <c r="PT370"/>
      <c r="PU370"/>
      <c r="PV370"/>
      <c r="PW370"/>
      <c r="PX370"/>
      <c r="PY370"/>
      <c r="PZ370"/>
      <c r="QA370"/>
      <c r="QB370"/>
      <c r="QC370"/>
      <c r="QD370"/>
      <c r="QE370"/>
      <c r="QF370"/>
      <c r="QG370"/>
      <c r="QH370"/>
      <c r="QI370"/>
      <c r="QJ370"/>
      <c r="QK370"/>
      <c r="QL370"/>
      <c r="QM370"/>
      <c r="QN370"/>
      <c r="QO370"/>
      <c r="QP370"/>
      <c r="QQ370"/>
      <c r="QR370"/>
      <c r="QS370"/>
      <c r="QT370"/>
      <c r="QU370"/>
      <c r="QV370"/>
      <c r="QW370"/>
      <c r="QX370"/>
      <c r="QY370"/>
      <c r="QZ370"/>
      <c r="RA370"/>
      <c r="RB370"/>
      <c r="RC370"/>
      <c r="RD370"/>
      <c r="RE370"/>
      <c r="RF370"/>
      <c r="RG370"/>
      <c r="RH370"/>
      <c r="RI370"/>
      <c r="RJ370"/>
      <c r="RK370"/>
      <c r="RL370"/>
      <c r="RM370"/>
      <c r="RN370"/>
      <c r="RO370"/>
      <c r="RP370"/>
      <c r="RQ370"/>
      <c r="RR370"/>
      <c r="RS370"/>
      <c r="RT370"/>
      <c r="RU370"/>
      <c r="RV370"/>
      <c r="RW370"/>
      <c r="RX370"/>
      <c r="RY370"/>
      <c r="RZ370"/>
      <c r="SA370"/>
      <c r="SB370"/>
      <c r="SC370"/>
      <c r="SD370"/>
      <c r="SE370"/>
      <c r="SF370"/>
      <c r="SG370"/>
      <c r="SH370"/>
      <c r="SI370"/>
      <c r="SJ370"/>
      <c r="SK370"/>
      <c r="SL370"/>
      <c r="SM370"/>
      <c r="SN370"/>
      <c r="SO370"/>
      <c r="SP370"/>
      <c r="SQ370"/>
      <c r="SR370"/>
      <c r="SS370"/>
      <c r="ST370"/>
      <c r="SU370"/>
      <c r="SV370"/>
      <c r="SW370"/>
      <c r="SX370"/>
      <c r="SY370"/>
      <c r="SZ370"/>
      <c r="TA370"/>
      <c r="TB370"/>
      <c r="TC370"/>
      <c r="TD370"/>
      <c r="TE370"/>
      <c r="TF370"/>
      <c r="TG370"/>
      <c r="TH370"/>
      <c r="TI370"/>
      <c r="TJ370"/>
      <c r="TK370"/>
      <c r="TL370"/>
      <c r="TM370"/>
      <c r="TN370"/>
      <c r="TO370"/>
      <c r="TP370"/>
      <c r="TQ370"/>
      <c r="TR370"/>
      <c r="TS370"/>
      <c r="TT370"/>
      <c r="TU370"/>
      <c r="TV370"/>
      <c r="TW370"/>
      <c r="TX370"/>
      <c r="TY370"/>
      <c r="TZ370"/>
      <c r="UA370"/>
      <c r="UB370"/>
      <c r="UC370"/>
      <c r="UD370"/>
      <c r="UE370"/>
      <c r="UF370"/>
      <c r="UG370"/>
      <c r="UH370"/>
      <c r="UI370"/>
      <c r="UJ370"/>
      <c r="UK370"/>
      <c r="UL370"/>
      <c r="UM370"/>
      <c r="UN370"/>
      <c r="UO370"/>
      <c r="UP370"/>
      <c r="UQ370"/>
      <c r="UR370"/>
      <c r="US370"/>
      <c r="UT370"/>
      <c r="UU370"/>
      <c r="UV370"/>
      <c r="UW370"/>
      <c r="UX370"/>
      <c r="UY370"/>
      <c r="UZ370"/>
      <c r="VA370"/>
      <c r="VB370"/>
      <c r="VC370"/>
      <c r="VD370"/>
      <c r="VE370"/>
      <c r="VF370"/>
      <c r="VG370"/>
      <c r="VH370"/>
      <c r="VI370"/>
      <c r="VJ370"/>
      <c r="VK370"/>
      <c r="VL370"/>
      <c r="VM370"/>
      <c r="VN370"/>
      <c r="VO370"/>
      <c r="VP370"/>
      <c r="VQ370"/>
      <c r="VR370"/>
      <c r="VS370"/>
      <c r="VT370"/>
      <c r="VU370"/>
      <c r="VV370"/>
      <c r="VW370"/>
      <c r="VX370"/>
      <c r="VY370"/>
      <c r="VZ370"/>
      <c r="WA370"/>
      <c r="WB370"/>
      <c r="WC370"/>
      <c r="WD370"/>
      <c r="WE370"/>
      <c r="WF370"/>
      <c r="WG370"/>
      <c r="WH370"/>
      <c r="WI370"/>
      <c r="WJ370"/>
      <c r="WK370"/>
      <c r="WL370"/>
      <c r="WM370"/>
      <c r="WN370"/>
      <c r="WO370"/>
      <c r="WP370"/>
      <c r="WQ370"/>
      <c r="WR370"/>
      <c r="WS370"/>
      <c r="WT370"/>
      <c r="WU370"/>
      <c r="WV370"/>
      <c r="WW370"/>
      <c r="WX370"/>
      <c r="WY370"/>
      <c r="WZ370"/>
      <c r="XA370"/>
      <c r="XB370"/>
      <c r="XC370"/>
      <c r="XD370"/>
      <c r="XE370"/>
      <c r="XF370"/>
      <c r="XG370"/>
      <c r="XH370"/>
      <c r="XI370"/>
      <c r="XJ370"/>
      <c r="XK370"/>
      <c r="XL370"/>
      <c r="XM370"/>
      <c r="XN370"/>
      <c r="XO370"/>
      <c r="XP370"/>
      <c r="XQ370"/>
      <c r="XR370"/>
      <c r="XS370"/>
      <c r="XT370"/>
      <c r="XU370"/>
      <c r="XV370"/>
      <c r="XW370"/>
      <c r="XX370"/>
      <c r="XY370"/>
      <c r="XZ370"/>
      <c r="YA370"/>
      <c r="YB370"/>
      <c r="YC370"/>
      <c r="YD370"/>
      <c r="YE370"/>
      <c r="YF370"/>
      <c r="YG370"/>
      <c r="YH370"/>
      <c r="YI370"/>
      <c r="YJ370"/>
      <c r="YK370"/>
      <c r="YL370"/>
      <c r="YM370"/>
      <c r="YN370"/>
      <c r="YO370"/>
      <c r="YP370"/>
      <c r="YQ370"/>
      <c r="YR370"/>
      <c r="YS370"/>
      <c r="YT370"/>
      <c r="YU370"/>
      <c r="YV370"/>
      <c r="YW370"/>
      <c r="YX370"/>
      <c r="YY370"/>
      <c r="YZ370"/>
      <c r="ZA370"/>
      <c r="ZB370"/>
      <c r="ZC370"/>
      <c r="ZD370"/>
      <c r="ZE370"/>
      <c r="ZF370"/>
      <c r="ZG370"/>
      <c r="ZH370"/>
      <c r="ZI370"/>
      <c r="ZJ370"/>
      <c r="ZK370"/>
      <c r="ZL370"/>
      <c r="ZM370"/>
      <c r="ZN370"/>
      <c r="ZO370"/>
      <c r="ZP370"/>
      <c r="ZQ370"/>
      <c r="ZR370"/>
      <c r="ZS370"/>
      <c r="ZT370"/>
      <c r="ZU370"/>
      <c r="ZV370"/>
      <c r="ZW370"/>
      <c r="ZX370"/>
      <c r="ZY370"/>
      <c r="ZZ370"/>
      <c r="AAA370"/>
      <c r="AAB370"/>
      <c r="AAC370"/>
      <c r="AAD370"/>
      <c r="AAE370"/>
      <c r="AAF370"/>
      <c r="AAG370"/>
      <c r="AAH370"/>
      <c r="AAI370"/>
      <c r="AAJ370"/>
      <c r="AAK370"/>
      <c r="AAL370"/>
      <c r="AAM370"/>
      <c r="AAN370"/>
      <c r="AAO370"/>
      <c r="AAP370"/>
      <c r="AAQ370"/>
      <c r="AAR370"/>
      <c r="AAS370"/>
      <c r="AAT370"/>
      <c r="AAU370"/>
      <c r="AAV370"/>
      <c r="AAW370"/>
      <c r="AAX370"/>
      <c r="AAY370"/>
      <c r="AAZ370"/>
      <c r="ABA370"/>
      <c r="ABB370"/>
      <c r="ABC370"/>
      <c r="ABD370"/>
      <c r="ABE370"/>
      <c r="ABF370"/>
      <c r="ABG370"/>
      <c r="ABH370"/>
      <c r="ABI370"/>
      <c r="ABJ370"/>
      <c r="ABK370"/>
      <c r="ABL370"/>
      <c r="ABM370"/>
      <c r="ABN370"/>
      <c r="ABO370"/>
      <c r="ABP370"/>
      <c r="ABQ370"/>
      <c r="ABR370"/>
      <c r="ABS370"/>
      <c r="ABT370"/>
      <c r="ABU370"/>
      <c r="ABV370"/>
      <c r="ABW370"/>
      <c r="ABX370"/>
      <c r="ABY370"/>
      <c r="ABZ370"/>
      <c r="ACA370"/>
      <c r="ACB370"/>
      <c r="ACC370"/>
      <c r="ACD370"/>
      <c r="ACE370"/>
      <c r="ACF370"/>
      <c r="ACG370"/>
      <c r="ACH370"/>
      <c r="ACI370"/>
      <c r="ACJ370"/>
      <c r="ACK370"/>
      <c r="ACL370"/>
      <c r="ACM370"/>
      <c r="ACN370"/>
      <c r="ACO370"/>
      <c r="ACP370"/>
      <c r="ACQ370"/>
      <c r="ACR370"/>
      <c r="ACS370"/>
      <c r="ACT370"/>
      <c r="ACU370"/>
      <c r="ACV370"/>
      <c r="ACW370"/>
      <c r="ACX370"/>
      <c r="ACY370"/>
      <c r="ACZ370"/>
      <c r="ADA370"/>
      <c r="ADB370"/>
      <c r="ADC370"/>
      <c r="ADD370"/>
      <c r="ADE370"/>
      <c r="ADF370"/>
      <c r="ADG370"/>
      <c r="ADH370"/>
      <c r="ADI370"/>
      <c r="ADJ370"/>
      <c r="ADK370"/>
      <c r="ADL370"/>
      <c r="ADM370"/>
      <c r="ADN370"/>
      <c r="ADO370"/>
      <c r="ADP370"/>
      <c r="ADQ370"/>
      <c r="ADR370"/>
      <c r="ADS370"/>
      <c r="ADT370"/>
      <c r="ADU370"/>
      <c r="ADV370"/>
      <c r="ADW370"/>
      <c r="ADX370"/>
      <c r="ADY370"/>
      <c r="ADZ370"/>
      <c r="AEA370"/>
      <c r="AEB370"/>
      <c r="AEC370"/>
      <c r="AED370"/>
      <c r="AEE370"/>
      <c r="AEF370"/>
      <c r="AEG370"/>
      <c r="AEH370"/>
      <c r="AEI370"/>
      <c r="AEJ370"/>
      <c r="AEK370"/>
      <c r="AEL370"/>
      <c r="AEM370"/>
      <c r="AEN370"/>
      <c r="AEO370"/>
      <c r="AEP370"/>
      <c r="AEQ370"/>
      <c r="AER370"/>
      <c r="AES370"/>
      <c r="AET370"/>
      <c r="AEU370"/>
      <c r="AEV370"/>
      <c r="AEW370"/>
      <c r="AEX370"/>
      <c r="AEY370"/>
      <c r="AEZ370"/>
      <c r="AFA370"/>
      <c r="AFB370"/>
      <c r="AFC370"/>
      <c r="AFD370"/>
      <c r="AFE370"/>
      <c r="AFF370"/>
      <c r="AFG370"/>
      <c r="AFH370"/>
      <c r="AFI370"/>
      <c r="AFJ370"/>
      <c r="AFK370"/>
      <c r="AFL370"/>
      <c r="AFM370"/>
      <c r="AFN370"/>
      <c r="AFO370"/>
      <c r="AFP370"/>
      <c r="AFQ370"/>
      <c r="AFR370"/>
      <c r="AFS370"/>
      <c r="AFT370"/>
      <c r="AFU370"/>
      <c r="AFV370"/>
      <c r="AFW370"/>
      <c r="AFX370"/>
      <c r="AFY370"/>
      <c r="AFZ370"/>
      <c r="AGA370"/>
      <c r="AGB370"/>
      <c r="AGC370"/>
      <c r="AGD370"/>
      <c r="AGE370"/>
      <c r="AGF370"/>
      <c r="AGG370"/>
      <c r="AGH370"/>
      <c r="AGI370"/>
      <c r="AGJ370"/>
      <c r="AGK370"/>
      <c r="AGL370"/>
      <c r="AGM370"/>
      <c r="AGN370"/>
      <c r="AGO370"/>
      <c r="AGP370"/>
      <c r="AGQ370"/>
      <c r="AGR370"/>
      <c r="AGS370"/>
      <c r="AGT370"/>
      <c r="AGU370"/>
      <c r="AGV370"/>
      <c r="AGW370"/>
      <c r="AGX370"/>
      <c r="AGY370"/>
      <c r="AGZ370"/>
      <c r="AHA370"/>
      <c r="AHB370"/>
      <c r="AHC370"/>
      <c r="AHD370"/>
      <c r="AHE370"/>
      <c r="AHF370"/>
      <c r="AHG370"/>
      <c r="AHH370"/>
      <c r="AHI370"/>
      <c r="AHJ370"/>
      <c r="AHK370"/>
      <c r="AHL370"/>
      <c r="AHM370"/>
      <c r="AHN370"/>
      <c r="AHO370"/>
      <c r="AHP370"/>
      <c r="AHQ370"/>
      <c r="AHR370"/>
      <c r="AHS370"/>
      <c r="AHT370"/>
      <c r="AHU370"/>
      <c r="AHV370"/>
      <c r="AHW370"/>
      <c r="AHX370"/>
      <c r="AHY370"/>
      <c r="AHZ370"/>
      <c r="AIA370"/>
      <c r="AIB370"/>
      <c r="AIC370"/>
      <c r="AID370"/>
      <c r="AIE370"/>
      <c r="AIF370"/>
      <c r="AIG370"/>
      <c r="AIH370"/>
      <c r="AII370"/>
      <c r="AIJ370"/>
      <c r="AIK370"/>
      <c r="AIL370"/>
      <c r="AIM370"/>
      <c r="AIN370"/>
      <c r="AIO370"/>
      <c r="AIP370"/>
      <c r="AIQ370"/>
      <c r="AIR370"/>
      <c r="AIS370"/>
      <c r="AIT370"/>
      <c r="AIU370"/>
      <c r="AIV370"/>
      <c r="AIW370"/>
      <c r="AIX370"/>
      <c r="AIY370"/>
      <c r="AIZ370"/>
      <c r="AJA370"/>
      <c r="AJB370"/>
      <c r="AJC370"/>
      <c r="AJD370"/>
      <c r="AJE370"/>
      <c r="AJF370"/>
      <c r="AJG370"/>
      <c r="AJH370"/>
      <c r="AJI370"/>
      <c r="AJJ370"/>
      <c r="AJK370"/>
      <c r="AJL370"/>
      <c r="AJM370"/>
      <c r="AJN370"/>
      <c r="AJO370"/>
      <c r="AJP370"/>
      <c r="AJQ370"/>
      <c r="AJR370"/>
      <c r="AJS370"/>
      <c r="AJT370"/>
      <c r="AJU370"/>
      <c r="AJV370"/>
      <c r="AJW370"/>
      <c r="AJX370"/>
      <c r="AJY370"/>
      <c r="AJZ370"/>
      <c r="AKA370"/>
      <c r="AKB370"/>
      <c r="AKC370"/>
      <c r="AKD370"/>
      <c r="AKE370"/>
      <c r="AKF370"/>
      <c r="AKG370"/>
      <c r="AKH370"/>
      <c r="AKI370"/>
      <c r="AKJ370"/>
      <c r="AKK370"/>
      <c r="AKL370"/>
      <c r="AKM370"/>
      <c r="AKN370"/>
      <c r="AKO370"/>
      <c r="AKP370"/>
      <c r="AKQ370"/>
      <c r="AKR370"/>
      <c r="AKS370"/>
      <c r="AKT370"/>
      <c r="AKU370"/>
      <c r="AKV370"/>
      <c r="AKW370"/>
      <c r="AKX370"/>
      <c r="AKY370"/>
      <c r="AKZ370"/>
      <c r="ALA370"/>
      <c r="ALB370"/>
      <c r="ALC370"/>
      <c r="ALD370"/>
      <c r="ALE370"/>
      <c r="ALF370"/>
      <c r="ALG370"/>
      <c r="ALH370"/>
      <c r="ALI370"/>
      <c r="ALJ370"/>
      <c r="ALK370"/>
      <c r="ALL370"/>
      <c r="ALM370"/>
      <c r="ALN370"/>
      <c r="ALO370"/>
      <c r="ALP370"/>
      <c r="ALQ370"/>
      <c r="ALR370"/>
      <c r="ALS370"/>
      <c r="ALT370"/>
      <c r="ALU370"/>
      <c r="ALV370"/>
      <c r="ALW370"/>
      <c r="ALX370"/>
      <c r="ALY370"/>
      <c r="ALZ370"/>
      <c r="AMA370"/>
      <c r="AMB370"/>
      <c r="AMC370"/>
      <c r="AMD370"/>
      <c r="AME370"/>
      <c r="AMF370"/>
      <c r="AMG370"/>
    </row>
    <row r="371" spans="1:1021">
      <c r="A371"/>
      <c r="B371" s="78" t="s">
        <v>725</v>
      </c>
      <c r="C371" s="79"/>
      <c r="D371" s="80" t="s">
        <v>726</v>
      </c>
      <c r="E371" s="80"/>
      <c r="F371" s="81"/>
      <c r="G371" s="82"/>
      <c r="H371" s="82"/>
      <c r="I371" s="83"/>
      <c r="J371" s="83"/>
      <c r="K371" s="84">
        <f>ROUNDUP(IF((K370)&gt;=3,(K370)/6,0),0)</f>
        <v>0</v>
      </c>
      <c r="L371" s="85"/>
      <c r="M371" s="84"/>
      <c r="N371" s="86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  <c r="IW371"/>
      <c r="IX371"/>
      <c r="IY371"/>
      <c r="IZ371"/>
      <c r="JA371"/>
      <c r="JB371"/>
      <c r="JC371"/>
      <c r="JD371"/>
      <c r="JE371"/>
      <c r="JF371"/>
      <c r="JG371"/>
      <c r="JH371"/>
      <c r="JI371"/>
      <c r="JJ371"/>
      <c r="JK371"/>
      <c r="JL371"/>
      <c r="JM371"/>
      <c r="JN371"/>
      <c r="JO371"/>
      <c r="JP371"/>
      <c r="JQ371"/>
      <c r="JR371"/>
      <c r="JS371"/>
      <c r="JT371"/>
      <c r="JU371"/>
      <c r="JV371"/>
      <c r="JW371"/>
      <c r="JX371"/>
      <c r="JY371"/>
      <c r="JZ371"/>
      <c r="KA371"/>
      <c r="KB371"/>
      <c r="KC371"/>
      <c r="KD371"/>
      <c r="KE371"/>
      <c r="KF371"/>
      <c r="KG371"/>
      <c r="KH371"/>
      <c r="KI371"/>
      <c r="KJ371"/>
      <c r="KK371"/>
      <c r="KL371"/>
      <c r="KM371"/>
      <c r="KN371"/>
      <c r="KO371"/>
      <c r="KP371"/>
      <c r="KQ371"/>
      <c r="KR371"/>
      <c r="KS371"/>
      <c r="KT371"/>
      <c r="KU371"/>
      <c r="KV371"/>
      <c r="KW371"/>
      <c r="KX371"/>
      <c r="KY371"/>
      <c r="KZ371"/>
      <c r="LA371"/>
      <c r="LB371"/>
      <c r="LC371"/>
      <c r="LD371"/>
      <c r="LE371"/>
      <c r="LF371"/>
      <c r="LG371"/>
      <c r="LH371"/>
      <c r="LI371"/>
      <c r="LJ371"/>
      <c r="LK371"/>
      <c r="LL371"/>
      <c r="LM371"/>
      <c r="LN371"/>
      <c r="LO371"/>
      <c r="LP371"/>
      <c r="LQ371"/>
      <c r="LR371"/>
      <c r="LS371"/>
      <c r="LT371"/>
      <c r="LU371"/>
      <c r="LV371"/>
      <c r="LW371"/>
      <c r="LX371"/>
      <c r="LY371"/>
      <c r="LZ371"/>
      <c r="MA371"/>
      <c r="MB371"/>
      <c r="MC371"/>
      <c r="MD371"/>
      <c r="ME371"/>
      <c r="MF371"/>
      <c r="MG371"/>
      <c r="MH371"/>
      <c r="MI371"/>
      <c r="MJ371"/>
      <c r="MK371"/>
      <c r="ML371"/>
      <c r="MM371"/>
      <c r="MN371"/>
      <c r="MO371"/>
      <c r="MP371"/>
      <c r="MQ371"/>
      <c r="MR371"/>
      <c r="MS371"/>
      <c r="MT371"/>
      <c r="MU371"/>
      <c r="MV371"/>
      <c r="MW371"/>
      <c r="MX371"/>
      <c r="MY371"/>
      <c r="MZ371"/>
      <c r="NA371"/>
      <c r="NB371"/>
      <c r="NC371"/>
      <c r="ND371"/>
      <c r="NE371"/>
      <c r="NF371"/>
      <c r="NG371"/>
      <c r="NH371"/>
      <c r="NI371"/>
      <c r="NJ371"/>
      <c r="NK371"/>
      <c r="NL371"/>
      <c r="NM371"/>
      <c r="NN371"/>
      <c r="NO371"/>
      <c r="NP371"/>
      <c r="NQ371"/>
      <c r="NR371"/>
      <c r="NS371"/>
      <c r="NT371"/>
      <c r="NU371"/>
      <c r="NV371"/>
      <c r="NW371"/>
      <c r="NX371"/>
      <c r="NY371"/>
      <c r="NZ371"/>
      <c r="OA371"/>
      <c r="OB371"/>
      <c r="OC371"/>
      <c r="OD371"/>
      <c r="OE371"/>
      <c r="OF371"/>
      <c r="OG371"/>
      <c r="OH371"/>
      <c r="OI371"/>
      <c r="OJ371"/>
      <c r="OK371"/>
      <c r="OL371"/>
      <c r="OM371"/>
      <c r="ON371"/>
      <c r="OO371"/>
      <c r="OP371"/>
      <c r="OQ371"/>
      <c r="OR371"/>
      <c r="OS371"/>
      <c r="OT371"/>
      <c r="OU371"/>
      <c r="OV371"/>
      <c r="OW371"/>
      <c r="OX371"/>
      <c r="OY371"/>
      <c r="OZ371"/>
      <c r="PA371"/>
      <c r="PB371"/>
      <c r="PC371"/>
      <c r="PD371"/>
      <c r="PE371"/>
      <c r="PF371"/>
      <c r="PG371"/>
      <c r="PH371"/>
      <c r="PI371"/>
      <c r="PJ371"/>
      <c r="PK371"/>
      <c r="PL371"/>
      <c r="PM371"/>
      <c r="PN371"/>
      <c r="PO371"/>
      <c r="PP371"/>
      <c r="PQ371"/>
      <c r="PR371"/>
      <c r="PS371"/>
      <c r="PT371"/>
      <c r="PU371"/>
      <c r="PV371"/>
      <c r="PW371"/>
      <c r="PX371"/>
      <c r="PY371"/>
      <c r="PZ371"/>
      <c r="QA371"/>
      <c r="QB371"/>
      <c r="QC371"/>
      <c r="QD371"/>
      <c r="QE371"/>
      <c r="QF371"/>
      <c r="QG371"/>
      <c r="QH371"/>
      <c r="QI371"/>
      <c r="QJ371"/>
      <c r="QK371"/>
      <c r="QL371"/>
      <c r="QM371"/>
      <c r="QN371"/>
      <c r="QO371"/>
      <c r="QP371"/>
      <c r="QQ371"/>
      <c r="QR371"/>
      <c r="QS371"/>
      <c r="QT371"/>
      <c r="QU371"/>
      <c r="QV371"/>
      <c r="QW371"/>
      <c r="QX371"/>
      <c r="QY371"/>
      <c r="QZ371"/>
      <c r="RA371"/>
      <c r="RB371"/>
      <c r="RC371"/>
      <c r="RD371"/>
      <c r="RE371"/>
      <c r="RF371"/>
      <c r="RG371"/>
      <c r="RH371"/>
      <c r="RI371"/>
      <c r="RJ371"/>
      <c r="RK371"/>
      <c r="RL371"/>
      <c r="RM371"/>
      <c r="RN371"/>
      <c r="RO371"/>
      <c r="RP371"/>
      <c r="RQ371"/>
      <c r="RR371"/>
      <c r="RS371"/>
      <c r="RT371"/>
      <c r="RU371"/>
      <c r="RV371"/>
      <c r="RW371"/>
      <c r="RX371"/>
      <c r="RY371"/>
      <c r="RZ371"/>
      <c r="SA371"/>
      <c r="SB371"/>
      <c r="SC371"/>
      <c r="SD371"/>
      <c r="SE371"/>
      <c r="SF371"/>
      <c r="SG371"/>
      <c r="SH371"/>
      <c r="SI371"/>
      <c r="SJ371"/>
      <c r="SK371"/>
      <c r="SL371"/>
      <c r="SM371"/>
      <c r="SN371"/>
      <c r="SO371"/>
      <c r="SP371"/>
      <c r="SQ371"/>
      <c r="SR371"/>
      <c r="SS371"/>
      <c r="ST371"/>
      <c r="SU371"/>
      <c r="SV371"/>
      <c r="SW371"/>
      <c r="SX371"/>
      <c r="SY371"/>
      <c r="SZ371"/>
      <c r="TA371"/>
      <c r="TB371"/>
      <c r="TC371"/>
      <c r="TD371"/>
      <c r="TE371"/>
      <c r="TF371"/>
      <c r="TG371"/>
      <c r="TH371"/>
      <c r="TI371"/>
      <c r="TJ371"/>
      <c r="TK371"/>
      <c r="TL371"/>
      <c r="TM371"/>
      <c r="TN371"/>
      <c r="TO371"/>
      <c r="TP371"/>
      <c r="TQ371"/>
      <c r="TR371"/>
      <c r="TS371"/>
      <c r="TT371"/>
      <c r="TU371"/>
      <c r="TV371"/>
      <c r="TW371"/>
      <c r="TX371"/>
      <c r="TY371"/>
      <c r="TZ371"/>
      <c r="UA371"/>
      <c r="UB371"/>
      <c r="UC371"/>
      <c r="UD371"/>
      <c r="UE371"/>
      <c r="UF371"/>
      <c r="UG371"/>
      <c r="UH371"/>
      <c r="UI371"/>
      <c r="UJ371"/>
      <c r="UK371"/>
      <c r="UL371"/>
      <c r="UM371"/>
      <c r="UN371"/>
      <c r="UO371"/>
      <c r="UP371"/>
      <c r="UQ371"/>
      <c r="UR371"/>
      <c r="US371"/>
      <c r="UT371"/>
      <c r="UU371"/>
      <c r="UV371"/>
      <c r="UW371"/>
      <c r="UX371"/>
      <c r="UY371"/>
      <c r="UZ371"/>
      <c r="VA371"/>
      <c r="VB371"/>
      <c r="VC371"/>
      <c r="VD371"/>
      <c r="VE371"/>
      <c r="VF371"/>
      <c r="VG371"/>
      <c r="VH371"/>
      <c r="VI371"/>
      <c r="VJ371"/>
      <c r="VK371"/>
      <c r="VL371"/>
      <c r="VM371"/>
      <c r="VN371"/>
      <c r="VO371"/>
      <c r="VP371"/>
      <c r="VQ371"/>
      <c r="VR371"/>
      <c r="VS371"/>
      <c r="VT371"/>
      <c r="VU371"/>
      <c r="VV371"/>
      <c r="VW371"/>
      <c r="VX371"/>
      <c r="VY371"/>
      <c r="VZ371"/>
      <c r="WA371"/>
      <c r="WB371"/>
      <c r="WC371"/>
      <c r="WD371"/>
      <c r="WE371"/>
      <c r="WF371"/>
      <c r="WG371"/>
      <c r="WH371"/>
      <c r="WI371"/>
      <c r="WJ371"/>
      <c r="WK371"/>
      <c r="WL371"/>
      <c r="WM371"/>
      <c r="WN371"/>
      <c r="WO371"/>
      <c r="WP371"/>
      <c r="WQ371"/>
      <c r="WR371"/>
      <c r="WS371"/>
      <c r="WT371"/>
      <c r="WU371"/>
      <c r="WV371"/>
      <c r="WW371"/>
      <c r="WX371"/>
      <c r="WY371"/>
      <c r="WZ371"/>
      <c r="XA371"/>
      <c r="XB371"/>
      <c r="XC371"/>
      <c r="XD371"/>
      <c r="XE371"/>
      <c r="XF371"/>
      <c r="XG371"/>
      <c r="XH371"/>
      <c r="XI371"/>
      <c r="XJ371"/>
      <c r="XK371"/>
      <c r="XL371"/>
      <c r="XM371"/>
      <c r="XN371"/>
      <c r="XO371"/>
      <c r="XP371"/>
      <c r="XQ371"/>
      <c r="XR371"/>
      <c r="XS371"/>
      <c r="XT371"/>
      <c r="XU371"/>
      <c r="XV371"/>
      <c r="XW371"/>
      <c r="XX371"/>
      <c r="XY371"/>
      <c r="XZ371"/>
      <c r="YA371"/>
      <c r="YB371"/>
      <c r="YC371"/>
      <c r="YD371"/>
      <c r="YE371"/>
      <c r="YF371"/>
      <c r="YG371"/>
      <c r="YH371"/>
      <c r="YI371"/>
      <c r="YJ371"/>
      <c r="YK371"/>
      <c r="YL371"/>
      <c r="YM371"/>
      <c r="YN371"/>
      <c r="YO371"/>
      <c r="YP371"/>
      <c r="YQ371"/>
      <c r="YR371"/>
      <c r="YS371"/>
      <c r="YT371"/>
      <c r="YU371"/>
      <c r="YV371"/>
      <c r="YW371"/>
      <c r="YX371"/>
      <c r="YY371"/>
      <c r="YZ371"/>
      <c r="ZA371"/>
      <c r="ZB371"/>
      <c r="ZC371"/>
      <c r="ZD371"/>
      <c r="ZE371"/>
      <c r="ZF371"/>
      <c r="ZG371"/>
      <c r="ZH371"/>
      <c r="ZI371"/>
      <c r="ZJ371"/>
      <c r="ZK371"/>
      <c r="ZL371"/>
      <c r="ZM371"/>
      <c r="ZN371"/>
      <c r="ZO371"/>
      <c r="ZP371"/>
      <c r="ZQ371"/>
      <c r="ZR371"/>
      <c r="ZS371"/>
      <c r="ZT371"/>
      <c r="ZU371"/>
      <c r="ZV371"/>
      <c r="ZW371"/>
      <c r="ZX371"/>
      <c r="ZY371"/>
      <c r="ZZ371"/>
      <c r="AAA371"/>
      <c r="AAB371"/>
      <c r="AAC371"/>
      <c r="AAD371"/>
      <c r="AAE371"/>
      <c r="AAF371"/>
      <c r="AAG371"/>
      <c r="AAH371"/>
      <c r="AAI371"/>
      <c r="AAJ371"/>
      <c r="AAK371"/>
      <c r="AAL371"/>
      <c r="AAM371"/>
      <c r="AAN371"/>
      <c r="AAO371"/>
      <c r="AAP371"/>
      <c r="AAQ371"/>
      <c r="AAR371"/>
      <c r="AAS371"/>
      <c r="AAT371"/>
      <c r="AAU371"/>
      <c r="AAV371"/>
      <c r="AAW371"/>
      <c r="AAX371"/>
      <c r="AAY371"/>
      <c r="AAZ371"/>
      <c r="ABA371"/>
      <c r="ABB371"/>
      <c r="ABC371"/>
      <c r="ABD371"/>
      <c r="ABE371"/>
      <c r="ABF371"/>
      <c r="ABG371"/>
      <c r="ABH371"/>
      <c r="ABI371"/>
      <c r="ABJ371"/>
      <c r="ABK371"/>
      <c r="ABL371"/>
      <c r="ABM371"/>
      <c r="ABN371"/>
      <c r="ABO371"/>
      <c r="ABP371"/>
      <c r="ABQ371"/>
      <c r="ABR371"/>
      <c r="ABS371"/>
      <c r="ABT371"/>
      <c r="ABU371"/>
      <c r="ABV371"/>
      <c r="ABW371"/>
      <c r="ABX371"/>
      <c r="ABY371"/>
      <c r="ABZ371"/>
      <c r="ACA371"/>
      <c r="ACB371"/>
      <c r="ACC371"/>
      <c r="ACD371"/>
      <c r="ACE371"/>
      <c r="ACF371"/>
      <c r="ACG371"/>
      <c r="ACH371"/>
      <c r="ACI371"/>
      <c r="ACJ371"/>
      <c r="ACK371"/>
      <c r="ACL371"/>
      <c r="ACM371"/>
      <c r="ACN371"/>
      <c r="ACO371"/>
      <c r="ACP371"/>
      <c r="ACQ371"/>
      <c r="ACR371"/>
      <c r="ACS371"/>
      <c r="ACT371"/>
      <c r="ACU371"/>
      <c r="ACV371"/>
      <c r="ACW371"/>
      <c r="ACX371"/>
      <c r="ACY371"/>
      <c r="ACZ371"/>
      <c r="ADA371"/>
      <c r="ADB371"/>
      <c r="ADC371"/>
      <c r="ADD371"/>
      <c r="ADE371"/>
      <c r="ADF371"/>
      <c r="ADG371"/>
      <c r="ADH371"/>
      <c r="ADI371"/>
      <c r="ADJ371"/>
      <c r="ADK371"/>
      <c r="ADL371"/>
      <c r="ADM371"/>
      <c r="ADN371"/>
      <c r="ADO371"/>
      <c r="ADP371"/>
      <c r="ADQ371"/>
      <c r="ADR371"/>
      <c r="ADS371"/>
      <c r="ADT371"/>
      <c r="ADU371"/>
      <c r="ADV371"/>
      <c r="ADW371"/>
      <c r="ADX371"/>
      <c r="ADY371"/>
      <c r="ADZ371"/>
      <c r="AEA371"/>
      <c r="AEB371"/>
      <c r="AEC371"/>
      <c r="AED371"/>
      <c r="AEE371"/>
      <c r="AEF371"/>
      <c r="AEG371"/>
      <c r="AEH371"/>
      <c r="AEI371"/>
      <c r="AEJ371"/>
      <c r="AEK371"/>
      <c r="AEL371"/>
      <c r="AEM371"/>
      <c r="AEN371"/>
      <c r="AEO371"/>
      <c r="AEP371"/>
      <c r="AEQ371"/>
      <c r="AER371"/>
      <c r="AES371"/>
      <c r="AET371"/>
      <c r="AEU371"/>
      <c r="AEV371"/>
      <c r="AEW371"/>
      <c r="AEX371"/>
      <c r="AEY371"/>
      <c r="AEZ371"/>
      <c r="AFA371"/>
      <c r="AFB371"/>
      <c r="AFC371"/>
      <c r="AFD371"/>
      <c r="AFE371"/>
      <c r="AFF371"/>
      <c r="AFG371"/>
      <c r="AFH371"/>
      <c r="AFI371"/>
      <c r="AFJ371"/>
      <c r="AFK371"/>
      <c r="AFL371"/>
      <c r="AFM371"/>
      <c r="AFN371"/>
      <c r="AFO371"/>
      <c r="AFP371"/>
      <c r="AFQ371"/>
      <c r="AFR371"/>
      <c r="AFS371"/>
      <c r="AFT371"/>
      <c r="AFU371"/>
      <c r="AFV371"/>
      <c r="AFW371"/>
      <c r="AFX371"/>
      <c r="AFY371"/>
      <c r="AFZ371"/>
      <c r="AGA371"/>
      <c r="AGB371"/>
      <c r="AGC371"/>
      <c r="AGD371"/>
      <c r="AGE371"/>
      <c r="AGF371"/>
      <c r="AGG371"/>
      <c r="AGH371"/>
      <c r="AGI371"/>
      <c r="AGJ371"/>
      <c r="AGK371"/>
      <c r="AGL371"/>
      <c r="AGM371"/>
      <c r="AGN371"/>
      <c r="AGO371"/>
      <c r="AGP371"/>
      <c r="AGQ371"/>
      <c r="AGR371"/>
      <c r="AGS371"/>
      <c r="AGT371"/>
      <c r="AGU371"/>
      <c r="AGV371"/>
      <c r="AGW371"/>
      <c r="AGX371"/>
      <c r="AGY371"/>
      <c r="AGZ371"/>
      <c r="AHA371"/>
      <c r="AHB371"/>
      <c r="AHC371"/>
      <c r="AHD371"/>
      <c r="AHE371"/>
      <c r="AHF371"/>
      <c r="AHG371"/>
      <c r="AHH371"/>
      <c r="AHI371"/>
      <c r="AHJ371"/>
      <c r="AHK371"/>
      <c r="AHL371"/>
      <c r="AHM371"/>
      <c r="AHN371"/>
      <c r="AHO371"/>
      <c r="AHP371"/>
      <c r="AHQ371"/>
      <c r="AHR371"/>
      <c r="AHS371"/>
      <c r="AHT371"/>
      <c r="AHU371"/>
      <c r="AHV371"/>
      <c r="AHW371"/>
      <c r="AHX371"/>
      <c r="AHY371"/>
      <c r="AHZ371"/>
      <c r="AIA371"/>
      <c r="AIB371"/>
      <c r="AIC371"/>
      <c r="AID371"/>
      <c r="AIE371"/>
      <c r="AIF371"/>
      <c r="AIG371"/>
      <c r="AIH371"/>
      <c r="AII371"/>
      <c r="AIJ371"/>
      <c r="AIK371"/>
      <c r="AIL371"/>
      <c r="AIM371"/>
      <c r="AIN371"/>
      <c r="AIO371"/>
      <c r="AIP371"/>
      <c r="AIQ371"/>
      <c r="AIR371"/>
      <c r="AIS371"/>
      <c r="AIT371"/>
      <c r="AIU371"/>
      <c r="AIV371"/>
      <c r="AIW371"/>
      <c r="AIX371"/>
      <c r="AIY371"/>
      <c r="AIZ371"/>
      <c r="AJA371"/>
      <c r="AJB371"/>
      <c r="AJC371"/>
      <c r="AJD371"/>
      <c r="AJE371"/>
      <c r="AJF371"/>
      <c r="AJG371"/>
      <c r="AJH371"/>
      <c r="AJI371"/>
      <c r="AJJ371"/>
      <c r="AJK371"/>
      <c r="AJL371"/>
      <c r="AJM371"/>
      <c r="AJN371"/>
      <c r="AJO371"/>
      <c r="AJP371"/>
      <c r="AJQ371"/>
      <c r="AJR371"/>
      <c r="AJS371"/>
      <c r="AJT371"/>
      <c r="AJU371"/>
      <c r="AJV371"/>
      <c r="AJW371"/>
      <c r="AJX371"/>
      <c r="AJY371"/>
      <c r="AJZ371"/>
      <c r="AKA371"/>
      <c r="AKB371"/>
      <c r="AKC371"/>
      <c r="AKD371"/>
      <c r="AKE371"/>
      <c r="AKF371"/>
      <c r="AKG371"/>
      <c r="AKH371"/>
      <c r="AKI371"/>
      <c r="AKJ371"/>
      <c r="AKK371"/>
      <c r="AKL371"/>
      <c r="AKM371"/>
      <c r="AKN371"/>
      <c r="AKO371"/>
      <c r="AKP371"/>
      <c r="AKQ371"/>
      <c r="AKR371"/>
      <c r="AKS371"/>
      <c r="AKT371"/>
      <c r="AKU371"/>
      <c r="AKV371"/>
      <c r="AKW371"/>
      <c r="AKX371"/>
      <c r="AKY371"/>
      <c r="AKZ371"/>
      <c r="ALA371"/>
      <c r="ALB371"/>
      <c r="ALC371"/>
      <c r="ALD371"/>
      <c r="ALE371"/>
      <c r="ALF371"/>
      <c r="ALG371"/>
      <c r="ALH371"/>
      <c r="ALI371"/>
      <c r="ALJ371"/>
      <c r="ALK371"/>
      <c r="ALL371"/>
      <c r="ALM371"/>
      <c r="ALN371"/>
      <c r="ALO371"/>
      <c r="ALP371"/>
      <c r="ALQ371"/>
      <c r="ALR371"/>
      <c r="ALS371"/>
      <c r="ALT371"/>
      <c r="ALU371"/>
      <c r="ALV371"/>
      <c r="ALW371"/>
      <c r="ALX371"/>
      <c r="ALY371"/>
      <c r="ALZ371"/>
      <c r="AMA371"/>
      <c r="AMB371"/>
      <c r="AMC371"/>
      <c r="AMD371"/>
      <c r="AME371"/>
      <c r="AMF371"/>
      <c r="AMG371"/>
    </row>
    <row r="372" spans="1:1021">
      <c r="A372"/>
      <c r="B372" s="78"/>
      <c r="C372" s="79"/>
      <c r="D372" s="80" t="s">
        <v>870</v>
      </c>
      <c r="E372" s="80"/>
      <c r="F372" s="81"/>
      <c r="G372" s="82"/>
      <c r="H372" s="178">
        <v>70</v>
      </c>
      <c r="I372" s="83"/>
      <c r="J372" s="83"/>
      <c r="K372" s="84">
        <f>SUM(K341:K369)</f>
        <v>0</v>
      </c>
      <c r="L372" s="85"/>
      <c r="M372" s="179">
        <f>H372*K372</f>
        <v>0</v>
      </c>
      <c r="N372" s="86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  <c r="IW372"/>
      <c r="IX372"/>
      <c r="IY372"/>
      <c r="IZ372"/>
      <c r="JA372"/>
      <c r="JB372"/>
      <c r="JC372"/>
      <c r="JD372"/>
      <c r="JE372"/>
      <c r="JF372"/>
      <c r="JG372"/>
      <c r="JH372"/>
      <c r="JI372"/>
      <c r="JJ372"/>
      <c r="JK372"/>
      <c r="JL372"/>
      <c r="JM372"/>
      <c r="JN372"/>
      <c r="JO372"/>
      <c r="JP372"/>
      <c r="JQ372"/>
      <c r="JR372"/>
      <c r="JS372"/>
      <c r="JT372"/>
      <c r="JU372"/>
      <c r="JV372"/>
      <c r="JW372"/>
      <c r="JX372"/>
      <c r="JY372"/>
      <c r="JZ372"/>
      <c r="KA372"/>
      <c r="KB372"/>
      <c r="KC372"/>
      <c r="KD372"/>
      <c r="KE372"/>
      <c r="KF372"/>
      <c r="KG372"/>
      <c r="KH372"/>
      <c r="KI372"/>
      <c r="KJ372"/>
      <c r="KK372"/>
      <c r="KL372"/>
      <c r="KM372"/>
      <c r="KN372"/>
      <c r="KO372"/>
      <c r="KP372"/>
      <c r="KQ372"/>
      <c r="KR372"/>
      <c r="KS372"/>
      <c r="KT372"/>
      <c r="KU372"/>
      <c r="KV372"/>
      <c r="KW372"/>
      <c r="KX372"/>
      <c r="KY372"/>
      <c r="KZ372"/>
      <c r="LA372"/>
      <c r="LB372"/>
      <c r="LC372"/>
      <c r="LD372"/>
      <c r="LE372"/>
      <c r="LF372"/>
      <c r="LG372"/>
      <c r="LH372"/>
      <c r="LI372"/>
      <c r="LJ372"/>
      <c r="LK372"/>
      <c r="LL372"/>
      <c r="LM372"/>
      <c r="LN372"/>
      <c r="LO372"/>
      <c r="LP372"/>
      <c r="LQ372"/>
      <c r="LR372"/>
      <c r="LS372"/>
      <c r="LT372"/>
      <c r="LU372"/>
      <c r="LV372"/>
      <c r="LW372"/>
      <c r="LX372"/>
      <c r="LY372"/>
      <c r="LZ372"/>
      <c r="MA372"/>
      <c r="MB372"/>
      <c r="MC372"/>
      <c r="MD372"/>
      <c r="ME372"/>
      <c r="MF372"/>
      <c r="MG372"/>
      <c r="MH372"/>
      <c r="MI372"/>
      <c r="MJ372"/>
      <c r="MK372"/>
      <c r="ML372"/>
      <c r="MM372"/>
      <c r="MN372"/>
      <c r="MO372"/>
      <c r="MP372"/>
      <c r="MQ372"/>
      <c r="MR372"/>
      <c r="MS372"/>
      <c r="MT372"/>
      <c r="MU372"/>
      <c r="MV372"/>
      <c r="MW372"/>
      <c r="MX372"/>
      <c r="MY372"/>
      <c r="MZ372"/>
      <c r="NA372"/>
      <c r="NB372"/>
      <c r="NC372"/>
      <c r="ND372"/>
      <c r="NE372"/>
      <c r="NF372"/>
      <c r="NG372"/>
      <c r="NH372"/>
      <c r="NI372"/>
      <c r="NJ372"/>
      <c r="NK372"/>
      <c r="NL372"/>
      <c r="NM372"/>
      <c r="NN372"/>
      <c r="NO372"/>
      <c r="NP372"/>
      <c r="NQ372"/>
      <c r="NR372"/>
      <c r="NS372"/>
      <c r="NT372"/>
      <c r="NU372"/>
      <c r="NV372"/>
      <c r="NW372"/>
      <c r="NX372"/>
      <c r="NY372"/>
      <c r="NZ372"/>
      <c r="OA372"/>
      <c r="OB372"/>
      <c r="OC372"/>
      <c r="OD372"/>
      <c r="OE372"/>
      <c r="OF372"/>
      <c r="OG372"/>
      <c r="OH372"/>
      <c r="OI372"/>
      <c r="OJ372"/>
      <c r="OK372"/>
      <c r="OL372"/>
      <c r="OM372"/>
      <c r="ON372"/>
      <c r="OO372"/>
      <c r="OP372"/>
      <c r="OQ372"/>
      <c r="OR372"/>
      <c r="OS372"/>
      <c r="OT372"/>
      <c r="OU372"/>
      <c r="OV372"/>
      <c r="OW372"/>
      <c r="OX372"/>
      <c r="OY372"/>
      <c r="OZ372"/>
      <c r="PA372"/>
      <c r="PB372"/>
      <c r="PC372"/>
      <c r="PD372"/>
      <c r="PE372"/>
      <c r="PF372"/>
      <c r="PG372"/>
      <c r="PH372"/>
      <c r="PI372"/>
      <c r="PJ372"/>
      <c r="PK372"/>
      <c r="PL372"/>
      <c r="PM372"/>
      <c r="PN372"/>
      <c r="PO372"/>
      <c r="PP372"/>
      <c r="PQ372"/>
      <c r="PR372"/>
      <c r="PS372"/>
      <c r="PT372"/>
      <c r="PU372"/>
      <c r="PV372"/>
      <c r="PW372"/>
      <c r="PX372"/>
      <c r="PY372"/>
      <c r="PZ372"/>
      <c r="QA372"/>
      <c r="QB372"/>
      <c r="QC372"/>
      <c r="QD372"/>
      <c r="QE372"/>
      <c r="QF372"/>
      <c r="QG372"/>
      <c r="QH372"/>
      <c r="QI372"/>
      <c r="QJ372"/>
      <c r="QK372"/>
      <c r="QL372"/>
      <c r="QM372"/>
      <c r="QN372"/>
      <c r="QO372"/>
      <c r="QP372"/>
      <c r="QQ372"/>
      <c r="QR372"/>
      <c r="QS372"/>
      <c r="QT372"/>
      <c r="QU372"/>
      <c r="QV372"/>
      <c r="QW372"/>
      <c r="QX372"/>
      <c r="QY372"/>
      <c r="QZ372"/>
      <c r="RA372"/>
      <c r="RB372"/>
      <c r="RC372"/>
      <c r="RD372"/>
      <c r="RE372"/>
      <c r="RF372"/>
      <c r="RG372"/>
      <c r="RH372"/>
      <c r="RI372"/>
      <c r="RJ372"/>
      <c r="RK372"/>
      <c r="RL372"/>
      <c r="RM372"/>
      <c r="RN372"/>
      <c r="RO372"/>
      <c r="RP372"/>
      <c r="RQ372"/>
      <c r="RR372"/>
      <c r="RS372"/>
      <c r="RT372"/>
      <c r="RU372"/>
      <c r="RV372"/>
      <c r="RW372"/>
      <c r="RX372"/>
      <c r="RY372"/>
      <c r="RZ372"/>
      <c r="SA372"/>
      <c r="SB372"/>
      <c r="SC372"/>
      <c r="SD372"/>
      <c r="SE372"/>
      <c r="SF372"/>
      <c r="SG372"/>
      <c r="SH372"/>
      <c r="SI372"/>
      <c r="SJ372"/>
      <c r="SK372"/>
      <c r="SL372"/>
      <c r="SM372"/>
      <c r="SN372"/>
      <c r="SO372"/>
      <c r="SP372"/>
      <c r="SQ372"/>
      <c r="SR372"/>
      <c r="SS372"/>
      <c r="ST372"/>
      <c r="SU372"/>
      <c r="SV372"/>
      <c r="SW372"/>
      <c r="SX372"/>
      <c r="SY372"/>
      <c r="SZ372"/>
      <c r="TA372"/>
      <c r="TB372"/>
      <c r="TC372"/>
      <c r="TD372"/>
      <c r="TE372"/>
      <c r="TF372"/>
      <c r="TG372"/>
      <c r="TH372"/>
      <c r="TI372"/>
      <c r="TJ372"/>
      <c r="TK372"/>
      <c r="TL372"/>
      <c r="TM372"/>
      <c r="TN372"/>
      <c r="TO372"/>
      <c r="TP372"/>
      <c r="TQ372"/>
      <c r="TR372"/>
      <c r="TS372"/>
      <c r="TT372"/>
      <c r="TU372"/>
      <c r="TV372"/>
      <c r="TW372"/>
      <c r="TX372"/>
      <c r="TY372"/>
      <c r="TZ372"/>
      <c r="UA372"/>
      <c r="UB372"/>
      <c r="UC372"/>
      <c r="UD372"/>
      <c r="UE372"/>
      <c r="UF372"/>
      <c r="UG372"/>
      <c r="UH372"/>
      <c r="UI372"/>
      <c r="UJ372"/>
      <c r="UK372"/>
      <c r="UL372"/>
      <c r="UM372"/>
      <c r="UN372"/>
      <c r="UO372"/>
      <c r="UP372"/>
      <c r="UQ372"/>
      <c r="UR372"/>
      <c r="US372"/>
      <c r="UT372"/>
      <c r="UU372"/>
      <c r="UV372"/>
      <c r="UW372"/>
      <c r="UX372"/>
      <c r="UY372"/>
      <c r="UZ372"/>
      <c r="VA372"/>
      <c r="VB372"/>
      <c r="VC372"/>
      <c r="VD372"/>
      <c r="VE372"/>
      <c r="VF372"/>
      <c r="VG372"/>
      <c r="VH372"/>
      <c r="VI372"/>
      <c r="VJ372"/>
      <c r="VK372"/>
      <c r="VL372"/>
      <c r="VM372"/>
      <c r="VN372"/>
      <c r="VO372"/>
      <c r="VP372"/>
      <c r="VQ372"/>
      <c r="VR372"/>
      <c r="VS372"/>
      <c r="VT372"/>
      <c r="VU372"/>
      <c r="VV372"/>
      <c r="VW372"/>
      <c r="VX372"/>
      <c r="VY372"/>
      <c r="VZ372"/>
      <c r="WA372"/>
      <c r="WB372"/>
      <c r="WC372"/>
      <c r="WD372"/>
      <c r="WE372"/>
      <c r="WF372"/>
      <c r="WG372"/>
      <c r="WH372"/>
      <c r="WI372"/>
      <c r="WJ372"/>
      <c r="WK372"/>
      <c r="WL372"/>
      <c r="WM372"/>
      <c r="WN372"/>
      <c r="WO372"/>
      <c r="WP372"/>
      <c r="WQ372"/>
      <c r="WR372"/>
      <c r="WS372"/>
      <c r="WT372"/>
      <c r="WU372"/>
      <c r="WV372"/>
      <c r="WW372"/>
      <c r="WX372"/>
      <c r="WY372"/>
      <c r="WZ372"/>
      <c r="XA372"/>
      <c r="XB372"/>
      <c r="XC372"/>
      <c r="XD372"/>
      <c r="XE372"/>
      <c r="XF372"/>
      <c r="XG372"/>
      <c r="XH372"/>
      <c r="XI372"/>
      <c r="XJ372"/>
      <c r="XK372"/>
      <c r="XL372"/>
      <c r="XM372"/>
      <c r="XN372"/>
      <c r="XO372"/>
      <c r="XP372"/>
      <c r="XQ372"/>
      <c r="XR372"/>
      <c r="XS372"/>
      <c r="XT372"/>
      <c r="XU372"/>
      <c r="XV372"/>
      <c r="XW372"/>
      <c r="XX372"/>
      <c r="XY372"/>
      <c r="XZ372"/>
      <c r="YA372"/>
      <c r="YB372"/>
      <c r="YC372"/>
      <c r="YD372"/>
      <c r="YE372"/>
      <c r="YF372"/>
      <c r="YG372"/>
      <c r="YH372"/>
      <c r="YI372"/>
      <c r="YJ372"/>
      <c r="YK372"/>
      <c r="YL372"/>
      <c r="YM372"/>
      <c r="YN372"/>
      <c r="YO372"/>
      <c r="YP372"/>
      <c r="YQ372"/>
      <c r="YR372"/>
      <c r="YS372"/>
      <c r="YT372"/>
      <c r="YU372"/>
      <c r="YV372"/>
      <c r="YW372"/>
      <c r="YX372"/>
      <c r="YY372"/>
      <c r="YZ372"/>
      <c r="ZA372"/>
      <c r="ZB372"/>
      <c r="ZC372"/>
      <c r="ZD372"/>
      <c r="ZE372"/>
      <c r="ZF372"/>
      <c r="ZG372"/>
      <c r="ZH372"/>
      <c r="ZI372"/>
      <c r="ZJ372"/>
      <c r="ZK372"/>
      <c r="ZL372"/>
      <c r="ZM372"/>
      <c r="ZN372"/>
      <c r="ZO372"/>
      <c r="ZP372"/>
      <c r="ZQ372"/>
      <c r="ZR372"/>
      <c r="ZS372"/>
      <c r="ZT372"/>
      <c r="ZU372"/>
      <c r="ZV372"/>
      <c r="ZW372"/>
      <c r="ZX372"/>
      <c r="ZY372"/>
      <c r="ZZ372"/>
      <c r="AAA372"/>
      <c r="AAB372"/>
      <c r="AAC372"/>
      <c r="AAD372"/>
      <c r="AAE372"/>
      <c r="AAF372"/>
      <c r="AAG372"/>
      <c r="AAH372"/>
      <c r="AAI372"/>
      <c r="AAJ372"/>
      <c r="AAK372"/>
      <c r="AAL372"/>
      <c r="AAM372"/>
      <c r="AAN372"/>
      <c r="AAO372"/>
      <c r="AAP372"/>
      <c r="AAQ372"/>
      <c r="AAR372"/>
      <c r="AAS372"/>
      <c r="AAT372"/>
      <c r="AAU372"/>
      <c r="AAV372"/>
      <c r="AAW372"/>
      <c r="AAX372"/>
      <c r="AAY372"/>
      <c r="AAZ372"/>
      <c r="ABA372"/>
      <c r="ABB372"/>
      <c r="ABC372"/>
      <c r="ABD372"/>
      <c r="ABE372"/>
      <c r="ABF372"/>
      <c r="ABG372"/>
      <c r="ABH372"/>
      <c r="ABI372"/>
      <c r="ABJ372"/>
      <c r="ABK372"/>
      <c r="ABL372"/>
      <c r="ABM372"/>
      <c r="ABN372"/>
      <c r="ABO372"/>
      <c r="ABP372"/>
      <c r="ABQ372"/>
      <c r="ABR372"/>
      <c r="ABS372"/>
      <c r="ABT372"/>
      <c r="ABU372"/>
      <c r="ABV372"/>
      <c r="ABW372"/>
      <c r="ABX372"/>
      <c r="ABY372"/>
      <c r="ABZ372"/>
      <c r="ACA372"/>
      <c r="ACB372"/>
      <c r="ACC372"/>
      <c r="ACD372"/>
      <c r="ACE372"/>
      <c r="ACF372"/>
      <c r="ACG372"/>
      <c r="ACH372"/>
      <c r="ACI372"/>
      <c r="ACJ372"/>
      <c r="ACK372"/>
      <c r="ACL372"/>
      <c r="ACM372"/>
      <c r="ACN372"/>
      <c r="ACO372"/>
      <c r="ACP372"/>
      <c r="ACQ372"/>
      <c r="ACR372"/>
      <c r="ACS372"/>
      <c r="ACT372"/>
      <c r="ACU372"/>
      <c r="ACV372"/>
      <c r="ACW372"/>
      <c r="ACX372"/>
      <c r="ACY372"/>
      <c r="ACZ372"/>
      <c r="ADA372"/>
      <c r="ADB372"/>
      <c r="ADC372"/>
      <c r="ADD372"/>
      <c r="ADE372"/>
      <c r="ADF372"/>
      <c r="ADG372"/>
      <c r="ADH372"/>
      <c r="ADI372"/>
      <c r="ADJ372"/>
      <c r="ADK372"/>
      <c r="ADL372"/>
      <c r="ADM372"/>
      <c r="ADN372"/>
      <c r="ADO372"/>
      <c r="ADP372"/>
      <c r="ADQ372"/>
      <c r="ADR372"/>
      <c r="ADS372"/>
      <c r="ADT372"/>
      <c r="ADU372"/>
      <c r="ADV372"/>
      <c r="ADW372"/>
      <c r="ADX372"/>
      <c r="ADY372"/>
      <c r="ADZ372"/>
      <c r="AEA372"/>
      <c r="AEB372"/>
      <c r="AEC372"/>
      <c r="AED372"/>
      <c r="AEE372"/>
      <c r="AEF372"/>
      <c r="AEG372"/>
      <c r="AEH372"/>
      <c r="AEI372"/>
      <c r="AEJ372"/>
      <c r="AEK372"/>
      <c r="AEL372"/>
      <c r="AEM372"/>
      <c r="AEN372"/>
      <c r="AEO372"/>
      <c r="AEP372"/>
      <c r="AEQ372"/>
      <c r="AER372"/>
      <c r="AES372"/>
      <c r="AET372"/>
      <c r="AEU372"/>
      <c r="AEV372"/>
      <c r="AEW372"/>
      <c r="AEX372"/>
      <c r="AEY372"/>
      <c r="AEZ372"/>
      <c r="AFA372"/>
      <c r="AFB372"/>
      <c r="AFC372"/>
      <c r="AFD372"/>
      <c r="AFE372"/>
      <c r="AFF372"/>
      <c r="AFG372"/>
      <c r="AFH372"/>
      <c r="AFI372"/>
      <c r="AFJ372"/>
      <c r="AFK372"/>
      <c r="AFL372"/>
      <c r="AFM372"/>
      <c r="AFN372"/>
      <c r="AFO372"/>
      <c r="AFP372"/>
      <c r="AFQ372"/>
      <c r="AFR372"/>
      <c r="AFS372"/>
      <c r="AFT372"/>
      <c r="AFU372"/>
      <c r="AFV372"/>
      <c r="AFW372"/>
      <c r="AFX372"/>
      <c r="AFY372"/>
      <c r="AFZ372"/>
      <c r="AGA372"/>
      <c r="AGB372"/>
      <c r="AGC372"/>
      <c r="AGD372"/>
      <c r="AGE372"/>
      <c r="AGF372"/>
      <c r="AGG372"/>
      <c r="AGH372"/>
      <c r="AGI372"/>
      <c r="AGJ372"/>
      <c r="AGK372"/>
      <c r="AGL372"/>
      <c r="AGM372"/>
      <c r="AGN372"/>
      <c r="AGO372"/>
      <c r="AGP372"/>
      <c r="AGQ372"/>
      <c r="AGR372"/>
      <c r="AGS372"/>
      <c r="AGT372"/>
      <c r="AGU372"/>
      <c r="AGV372"/>
      <c r="AGW372"/>
      <c r="AGX372"/>
      <c r="AGY372"/>
      <c r="AGZ372"/>
      <c r="AHA372"/>
      <c r="AHB372"/>
      <c r="AHC372"/>
      <c r="AHD372"/>
      <c r="AHE372"/>
      <c r="AHF372"/>
      <c r="AHG372"/>
      <c r="AHH372"/>
      <c r="AHI372"/>
      <c r="AHJ372"/>
      <c r="AHK372"/>
      <c r="AHL372"/>
      <c r="AHM372"/>
      <c r="AHN372"/>
      <c r="AHO372"/>
      <c r="AHP372"/>
      <c r="AHQ372"/>
      <c r="AHR372"/>
      <c r="AHS372"/>
      <c r="AHT372"/>
      <c r="AHU372"/>
      <c r="AHV372"/>
      <c r="AHW372"/>
      <c r="AHX372"/>
      <c r="AHY372"/>
      <c r="AHZ372"/>
      <c r="AIA372"/>
      <c r="AIB372"/>
      <c r="AIC372"/>
      <c r="AID372"/>
      <c r="AIE372"/>
      <c r="AIF372"/>
      <c r="AIG372"/>
      <c r="AIH372"/>
      <c r="AII372"/>
      <c r="AIJ372"/>
      <c r="AIK372"/>
      <c r="AIL372"/>
      <c r="AIM372"/>
      <c r="AIN372"/>
      <c r="AIO372"/>
      <c r="AIP372"/>
      <c r="AIQ372"/>
      <c r="AIR372"/>
      <c r="AIS372"/>
      <c r="AIT372"/>
      <c r="AIU372"/>
      <c r="AIV372"/>
      <c r="AIW372"/>
      <c r="AIX372"/>
      <c r="AIY372"/>
      <c r="AIZ372"/>
      <c r="AJA372"/>
      <c r="AJB372"/>
      <c r="AJC372"/>
      <c r="AJD372"/>
      <c r="AJE372"/>
      <c r="AJF372"/>
      <c r="AJG372"/>
      <c r="AJH372"/>
      <c r="AJI372"/>
      <c r="AJJ372"/>
      <c r="AJK372"/>
      <c r="AJL372"/>
      <c r="AJM372"/>
      <c r="AJN372"/>
      <c r="AJO372"/>
      <c r="AJP372"/>
      <c r="AJQ372"/>
      <c r="AJR372"/>
      <c r="AJS372"/>
      <c r="AJT372"/>
      <c r="AJU372"/>
      <c r="AJV372"/>
      <c r="AJW372"/>
      <c r="AJX372"/>
      <c r="AJY372"/>
      <c r="AJZ372"/>
      <c r="AKA372"/>
      <c r="AKB372"/>
      <c r="AKC372"/>
      <c r="AKD372"/>
      <c r="AKE372"/>
      <c r="AKF372"/>
      <c r="AKG372"/>
      <c r="AKH372"/>
      <c r="AKI372"/>
      <c r="AKJ372"/>
      <c r="AKK372"/>
      <c r="AKL372"/>
      <c r="AKM372"/>
      <c r="AKN372"/>
      <c r="AKO372"/>
      <c r="AKP372"/>
      <c r="AKQ372"/>
      <c r="AKR372"/>
      <c r="AKS372"/>
      <c r="AKT372"/>
      <c r="AKU372"/>
      <c r="AKV372"/>
      <c r="AKW372"/>
      <c r="AKX372"/>
      <c r="AKY372"/>
      <c r="AKZ372"/>
      <c r="ALA372"/>
      <c r="ALB372"/>
      <c r="ALC372"/>
      <c r="ALD372"/>
      <c r="ALE372"/>
      <c r="ALF372"/>
      <c r="ALG372"/>
      <c r="ALH372"/>
      <c r="ALI372"/>
      <c r="ALJ372"/>
      <c r="ALK372"/>
      <c r="ALL372"/>
      <c r="ALM372"/>
      <c r="ALN372"/>
      <c r="ALO372"/>
      <c r="ALP372"/>
      <c r="ALQ372"/>
      <c r="ALR372"/>
      <c r="ALS372"/>
      <c r="ALT372"/>
      <c r="ALU372"/>
      <c r="ALV372"/>
      <c r="ALW372"/>
      <c r="ALX372"/>
      <c r="ALY372"/>
      <c r="ALZ372"/>
      <c r="AMA372"/>
      <c r="AMB372"/>
      <c r="AMC372"/>
      <c r="AMD372"/>
      <c r="AME372"/>
      <c r="AMF372"/>
      <c r="AMG372"/>
    </row>
    <row r="373" spans="1:1021">
      <c r="A373"/>
      <c r="B373" s="78" t="s">
        <v>727</v>
      </c>
      <c r="C373" s="79"/>
      <c r="D373" s="80" t="s">
        <v>869</v>
      </c>
      <c r="E373" s="80"/>
      <c r="F373" s="81"/>
      <c r="G373" s="82"/>
      <c r="H373" s="87">
        <f>0.8</f>
        <v>0.8</v>
      </c>
      <c r="I373" s="83"/>
      <c r="J373" s="83"/>
      <c r="K373" s="84">
        <f>SUM(K23:K333,)*0.8</f>
        <v>0</v>
      </c>
      <c r="L373" s="85"/>
      <c r="M373" s="88">
        <f>H373*K373</f>
        <v>0</v>
      </c>
      <c r="N373" s="86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  <c r="IW373"/>
      <c r="IX373"/>
      <c r="IY373"/>
      <c r="IZ373"/>
      <c r="JA373"/>
      <c r="JB373"/>
      <c r="JC373"/>
      <c r="JD373"/>
      <c r="JE373"/>
      <c r="JF373"/>
      <c r="JG373"/>
      <c r="JH373"/>
      <c r="JI373"/>
      <c r="JJ373"/>
      <c r="JK373"/>
      <c r="JL373"/>
      <c r="JM373"/>
      <c r="JN373"/>
      <c r="JO373"/>
      <c r="JP373"/>
      <c r="JQ373"/>
      <c r="JR373"/>
      <c r="JS373"/>
      <c r="JT373"/>
      <c r="JU373"/>
      <c r="JV373"/>
      <c r="JW373"/>
      <c r="JX373"/>
      <c r="JY373"/>
      <c r="JZ373"/>
      <c r="KA373"/>
      <c r="KB373"/>
      <c r="KC373"/>
      <c r="KD373"/>
      <c r="KE373"/>
      <c r="KF373"/>
      <c r="KG373"/>
      <c r="KH373"/>
      <c r="KI373"/>
      <c r="KJ373"/>
      <c r="KK373"/>
      <c r="KL373"/>
      <c r="KM373"/>
      <c r="KN373"/>
      <c r="KO373"/>
      <c r="KP373"/>
      <c r="KQ373"/>
      <c r="KR373"/>
      <c r="KS373"/>
      <c r="KT373"/>
      <c r="KU373"/>
      <c r="KV373"/>
      <c r="KW373"/>
      <c r="KX373"/>
      <c r="KY373"/>
      <c r="KZ373"/>
      <c r="LA373"/>
      <c r="LB373"/>
      <c r="LC373"/>
      <c r="LD373"/>
      <c r="LE373"/>
      <c r="LF373"/>
      <c r="LG373"/>
      <c r="LH373"/>
      <c r="LI373"/>
      <c r="LJ373"/>
      <c r="LK373"/>
      <c r="LL373"/>
      <c r="LM373"/>
      <c r="LN373"/>
      <c r="LO373"/>
      <c r="LP373"/>
      <c r="LQ373"/>
      <c r="LR373"/>
      <c r="LS373"/>
      <c r="LT373"/>
      <c r="LU373"/>
      <c r="LV373"/>
      <c r="LW373"/>
      <c r="LX373"/>
      <c r="LY373"/>
      <c r="LZ373"/>
      <c r="MA373"/>
      <c r="MB373"/>
      <c r="MC373"/>
      <c r="MD373"/>
      <c r="ME373"/>
      <c r="MF373"/>
      <c r="MG373"/>
      <c r="MH373"/>
      <c r="MI373"/>
      <c r="MJ373"/>
      <c r="MK373"/>
      <c r="ML373"/>
      <c r="MM373"/>
      <c r="MN373"/>
      <c r="MO373"/>
      <c r="MP373"/>
      <c r="MQ373"/>
      <c r="MR373"/>
      <c r="MS373"/>
      <c r="MT373"/>
      <c r="MU373"/>
      <c r="MV373"/>
      <c r="MW373"/>
      <c r="MX373"/>
      <c r="MY373"/>
      <c r="MZ373"/>
      <c r="NA373"/>
      <c r="NB373"/>
      <c r="NC373"/>
      <c r="ND373"/>
      <c r="NE373"/>
      <c r="NF373"/>
      <c r="NG373"/>
      <c r="NH373"/>
      <c r="NI373"/>
      <c r="NJ373"/>
      <c r="NK373"/>
      <c r="NL373"/>
      <c r="NM373"/>
      <c r="NN373"/>
      <c r="NO373"/>
      <c r="NP373"/>
      <c r="NQ373"/>
      <c r="NR373"/>
      <c r="NS373"/>
      <c r="NT373"/>
      <c r="NU373"/>
      <c r="NV373"/>
      <c r="NW373"/>
      <c r="NX373"/>
      <c r="NY373"/>
      <c r="NZ373"/>
      <c r="OA373"/>
      <c r="OB373"/>
      <c r="OC373"/>
      <c r="OD373"/>
      <c r="OE373"/>
      <c r="OF373"/>
      <c r="OG373"/>
      <c r="OH373"/>
      <c r="OI373"/>
      <c r="OJ373"/>
      <c r="OK373"/>
      <c r="OL373"/>
      <c r="OM373"/>
      <c r="ON373"/>
      <c r="OO373"/>
      <c r="OP373"/>
      <c r="OQ373"/>
      <c r="OR373"/>
      <c r="OS373"/>
      <c r="OT373"/>
      <c r="OU373"/>
      <c r="OV373"/>
      <c r="OW373"/>
      <c r="OX373"/>
      <c r="OY373"/>
      <c r="OZ373"/>
      <c r="PA373"/>
      <c r="PB373"/>
      <c r="PC373"/>
      <c r="PD373"/>
      <c r="PE373"/>
      <c r="PF373"/>
      <c r="PG373"/>
      <c r="PH373"/>
      <c r="PI373"/>
      <c r="PJ373"/>
      <c r="PK373"/>
      <c r="PL373"/>
      <c r="PM373"/>
      <c r="PN373"/>
      <c r="PO373"/>
      <c r="PP373"/>
      <c r="PQ373"/>
      <c r="PR373"/>
      <c r="PS373"/>
      <c r="PT373"/>
      <c r="PU373"/>
      <c r="PV373"/>
      <c r="PW373"/>
      <c r="PX373"/>
      <c r="PY373"/>
      <c r="PZ373"/>
      <c r="QA373"/>
      <c r="QB373"/>
      <c r="QC373"/>
      <c r="QD373"/>
      <c r="QE373"/>
      <c r="QF373"/>
      <c r="QG373"/>
      <c r="QH373"/>
      <c r="QI373"/>
      <c r="QJ373"/>
      <c r="QK373"/>
      <c r="QL373"/>
      <c r="QM373"/>
      <c r="QN373"/>
      <c r="QO373"/>
      <c r="QP373"/>
      <c r="QQ373"/>
      <c r="QR373"/>
      <c r="QS373"/>
      <c r="QT373"/>
      <c r="QU373"/>
      <c r="QV373"/>
      <c r="QW373"/>
      <c r="QX373"/>
      <c r="QY373"/>
      <c r="QZ373"/>
      <c r="RA373"/>
      <c r="RB373"/>
      <c r="RC373"/>
      <c r="RD373"/>
      <c r="RE373"/>
      <c r="RF373"/>
      <c r="RG373"/>
      <c r="RH373"/>
      <c r="RI373"/>
      <c r="RJ373"/>
      <c r="RK373"/>
      <c r="RL373"/>
      <c r="RM373"/>
      <c r="RN373"/>
      <c r="RO373"/>
      <c r="RP373"/>
      <c r="RQ373"/>
      <c r="RR373"/>
      <c r="RS373"/>
      <c r="RT373"/>
      <c r="RU373"/>
      <c r="RV373"/>
      <c r="RW373"/>
      <c r="RX373"/>
      <c r="RY373"/>
      <c r="RZ373"/>
      <c r="SA373"/>
      <c r="SB373"/>
      <c r="SC373"/>
      <c r="SD373"/>
      <c r="SE373"/>
      <c r="SF373"/>
      <c r="SG373"/>
      <c r="SH373"/>
      <c r="SI373"/>
      <c r="SJ373"/>
      <c r="SK373"/>
      <c r="SL373"/>
      <c r="SM373"/>
      <c r="SN373"/>
      <c r="SO373"/>
      <c r="SP373"/>
      <c r="SQ373"/>
      <c r="SR373"/>
      <c r="SS373"/>
      <c r="ST373"/>
      <c r="SU373"/>
      <c r="SV373"/>
      <c r="SW373"/>
      <c r="SX373"/>
      <c r="SY373"/>
      <c r="SZ373"/>
      <c r="TA373"/>
      <c r="TB373"/>
      <c r="TC373"/>
      <c r="TD373"/>
      <c r="TE373"/>
      <c r="TF373"/>
      <c r="TG373"/>
      <c r="TH373"/>
      <c r="TI373"/>
      <c r="TJ373"/>
      <c r="TK373"/>
      <c r="TL373"/>
      <c r="TM373"/>
      <c r="TN373"/>
      <c r="TO373"/>
      <c r="TP373"/>
      <c r="TQ373"/>
      <c r="TR373"/>
      <c r="TS373"/>
      <c r="TT373"/>
      <c r="TU373"/>
      <c r="TV373"/>
      <c r="TW373"/>
      <c r="TX373"/>
      <c r="TY373"/>
      <c r="TZ373"/>
      <c r="UA373"/>
      <c r="UB373"/>
      <c r="UC373"/>
      <c r="UD373"/>
      <c r="UE373"/>
      <c r="UF373"/>
      <c r="UG373"/>
      <c r="UH373"/>
      <c r="UI373"/>
      <c r="UJ373"/>
      <c r="UK373"/>
      <c r="UL373"/>
      <c r="UM373"/>
      <c r="UN373"/>
      <c r="UO373"/>
      <c r="UP373"/>
      <c r="UQ373"/>
      <c r="UR373"/>
      <c r="US373"/>
      <c r="UT373"/>
      <c r="UU373"/>
      <c r="UV373"/>
      <c r="UW373"/>
      <c r="UX373"/>
      <c r="UY373"/>
      <c r="UZ373"/>
      <c r="VA373"/>
      <c r="VB373"/>
      <c r="VC373"/>
      <c r="VD373"/>
      <c r="VE373"/>
      <c r="VF373"/>
      <c r="VG373"/>
      <c r="VH373"/>
      <c r="VI373"/>
      <c r="VJ373"/>
      <c r="VK373"/>
      <c r="VL373"/>
      <c r="VM373"/>
      <c r="VN373"/>
      <c r="VO373"/>
      <c r="VP373"/>
      <c r="VQ373"/>
      <c r="VR373"/>
      <c r="VS373"/>
      <c r="VT373"/>
      <c r="VU373"/>
      <c r="VV373"/>
      <c r="VW373"/>
      <c r="VX373"/>
      <c r="VY373"/>
      <c r="VZ373"/>
      <c r="WA373"/>
      <c r="WB373"/>
      <c r="WC373"/>
      <c r="WD373"/>
      <c r="WE373"/>
      <c r="WF373"/>
      <c r="WG373"/>
      <c r="WH373"/>
      <c r="WI373"/>
      <c r="WJ373"/>
      <c r="WK373"/>
      <c r="WL373"/>
      <c r="WM373"/>
      <c r="WN373"/>
      <c r="WO373"/>
      <c r="WP373"/>
      <c r="WQ373"/>
      <c r="WR373"/>
      <c r="WS373"/>
      <c r="WT373"/>
      <c r="WU373"/>
      <c r="WV373"/>
      <c r="WW373"/>
      <c r="WX373"/>
      <c r="WY373"/>
      <c r="WZ373"/>
      <c r="XA373"/>
      <c r="XB373"/>
      <c r="XC373"/>
      <c r="XD373"/>
      <c r="XE373"/>
      <c r="XF373"/>
      <c r="XG373"/>
      <c r="XH373"/>
      <c r="XI373"/>
      <c r="XJ373"/>
      <c r="XK373"/>
      <c r="XL373"/>
      <c r="XM373"/>
      <c r="XN373"/>
      <c r="XO373"/>
      <c r="XP373"/>
      <c r="XQ373"/>
      <c r="XR373"/>
      <c r="XS373"/>
      <c r="XT373"/>
      <c r="XU373"/>
      <c r="XV373"/>
      <c r="XW373"/>
      <c r="XX373"/>
      <c r="XY373"/>
      <c r="XZ373"/>
      <c r="YA373"/>
      <c r="YB373"/>
      <c r="YC373"/>
      <c r="YD373"/>
      <c r="YE373"/>
      <c r="YF373"/>
      <c r="YG373"/>
      <c r="YH373"/>
      <c r="YI373"/>
      <c r="YJ373"/>
      <c r="YK373"/>
      <c r="YL373"/>
      <c r="YM373"/>
      <c r="YN373"/>
      <c r="YO373"/>
      <c r="YP373"/>
      <c r="YQ373"/>
      <c r="YR373"/>
      <c r="YS373"/>
      <c r="YT373"/>
      <c r="YU373"/>
      <c r="YV373"/>
      <c r="YW373"/>
      <c r="YX373"/>
      <c r="YY373"/>
      <c r="YZ373"/>
      <c r="ZA373"/>
      <c r="ZB373"/>
      <c r="ZC373"/>
      <c r="ZD373"/>
      <c r="ZE373"/>
      <c r="ZF373"/>
      <c r="ZG373"/>
      <c r="ZH373"/>
      <c r="ZI373"/>
      <c r="ZJ373"/>
      <c r="ZK373"/>
      <c r="ZL373"/>
      <c r="ZM373"/>
      <c r="ZN373"/>
      <c r="ZO373"/>
      <c r="ZP373"/>
      <c r="ZQ373"/>
      <c r="ZR373"/>
      <c r="ZS373"/>
      <c r="ZT373"/>
      <c r="ZU373"/>
      <c r="ZV373"/>
      <c r="ZW373"/>
      <c r="ZX373"/>
      <c r="ZY373"/>
      <c r="ZZ373"/>
      <c r="AAA373"/>
      <c r="AAB373"/>
      <c r="AAC373"/>
      <c r="AAD373"/>
      <c r="AAE373"/>
      <c r="AAF373"/>
      <c r="AAG373"/>
      <c r="AAH373"/>
      <c r="AAI373"/>
      <c r="AAJ373"/>
      <c r="AAK373"/>
      <c r="AAL373"/>
      <c r="AAM373"/>
      <c r="AAN373"/>
      <c r="AAO373"/>
      <c r="AAP373"/>
      <c r="AAQ373"/>
      <c r="AAR373"/>
      <c r="AAS373"/>
      <c r="AAT373"/>
      <c r="AAU373"/>
      <c r="AAV373"/>
      <c r="AAW373"/>
      <c r="AAX373"/>
      <c r="AAY373"/>
      <c r="AAZ373"/>
      <c r="ABA373"/>
      <c r="ABB373"/>
      <c r="ABC373"/>
      <c r="ABD373"/>
      <c r="ABE373"/>
      <c r="ABF373"/>
      <c r="ABG373"/>
      <c r="ABH373"/>
      <c r="ABI373"/>
      <c r="ABJ373"/>
      <c r="ABK373"/>
      <c r="ABL373"/>
      <c r="ABM373"/>
      <c r="ABN373"/>
      <c r="ABO373"/>
      <c r="ABP373"/>
      <c r="ABQ373"/>
      <c r="ABR373"/>
      <c r="ABS373"/>
      <c r="ABT373"/>
      <c r="ABU373"/>
      <c r="ABV373"/>
      <c r="ABW373"/>
      <c r="ABX373"/>
      <c r="ABY373"/>
      <c r="ABZ373"/>
      <c r="ACA373"/>
      <c r="ACB373"/>
      <c r="ACC373"/>
      <c r="ACD373"/>
      <c r="ACE373"/>
      <c r="ACF373"/>
      <c r="ACG373"/>
      <c r="ACH373"/>
      <c r="ACI373"/>
      <c r="ACJ373"/>
      <c r="ACK373"/>
      <c r="ACL373"/>
      <c r="ACM373"/>
      <c r="ACN373"/>
      <c r="ACO373"/>
      <c r="ACP373"/>
      <c r="ACQ373"/>
      <c r="ACR373"/>
      <c r="ACS373"/>
      <c r="ACT373"/>
      <c r="ACU373"/>
      <c r="ACV373"/>
      <c r="ACW373"/>
      <c r="ACX373"/>
      <c r="ACY373"/>
      <c r="ACZ373"/>
      <c r="ADA373"/>
      <c r="ADB373"/>
      <c r="ADC373"/>
      <c r="ADD373"/>
      <c r="ADE373"/>
      <c r="ADF373"/>
      <c r="ADG373"/>
      <c r="ADH373"/>
      <c r="ADI373"/>
      <c r="ADJ373"/>
      <c r="ADK373"/>
      <c r="ADL373"/>
      <c r="ADM373"/>
      <c r="ADN373"/>
      <c r="ADO373"/>
      <c r="ADP373"/>
      <c r="ADQ373"/>
      <c r="ADR373"/>
      <c r="ADS373"/>
      <c r="ADT373"/>
      <c r="ADU373"/>
      <c r="ADV373"/>
      <c r="ADW373"/>
      <c r="ADX373"/>
      <c r="ADY373"/>
      <c r="ADZ373"/>
      <c r="AEA373"/>
      <c r="AEB373"/>
      <c r="AEC373"/>
      <c r="AED373"/>
      <c r="AEE373"/>
      <c r="AEF373"/>
      <c r="AEG373"/>
      <c r="AEH373"/>
      <c r="AEI373"/>
      <c r="AEJ373"/>
      <c r="AEK373"/>
      <c r="AEL373"/>
      <c r="AEM373"/>
      <c r="AEN373"/>
      <c r="AEO373"/>
      <c r="AEP373"/>
      <c r="AEQ373"/>
      <c r="AER373"/>
      <c r="AES373"/>
      <c r="AET373"/>
      <c r="AEU373"/>
      <c r="AEV373"/>
      <c r="AEW373"/>
      <c r="AEX373"/>
      <c r="AEY373"/>
      <c r="AEZ373"/>
      <c r="AFA373"/>
      <c r="AFB373"/>
      <c r="AFC373"/>
      <c r="AFD373"/>
      <c r="AFE373"/>
      <c r="AFF373"/>
      <c r="AFG373"/>
      <c r="AFH373"/>
      <c r="AFI373"/>
      <c r="AFJ373"/>
      <c r="AFK373"/>
      <c r="AFL373"/>
      <c r="AFM373"/>
      <c r="AFN373"/>
      <c r="AFO373"/>
      <c r="AFP373"/>
      <c r="AFQ373"/>
      <c r="AFR373"/>
      <c r="AFS373"/>
      <c r="AFT373"/>
      <c r="AFU373"/>
      <c r="AFV373"/>
      <c r="AFW373"/>
      <c r="AFX373"/>
      <c r="AFY373"/>
      <c r="AFZ373"/>
      <c r="AGA373"/>
      <c r="AGB373"/>
      <c r="AGC373"/>
      <c r="AGD373"/>
      <c r="AGE373"/>
      <c r="AGF373"/>
      <c r="AGG373"/>
      <c r="AGH373"/>
      <c r="AGI373"/>
      <c r="AGJ373"/>
      <c r="AGK373"/>
      <c r="AGL373"/>
      <c r="AGM373"/>
      <c r="AGN373"/>
      <c r="AGO373"/>
      <c r="AGP373"/>
      <c r="AGQ373"/>
      <c r="AGR373"/>
      <c r="AGS373"/>
      <c r="AGT373"/>
      <c r="AGU373"/>
      <c r="AGV373"/>
      <c r="AGW373"/>
      <c r="AGX373"/>
      <c r="AGY373"/>
      <c r="AGZ373"/>
      <c r="AHA373"/>
      <c r="AHB373"/>
      <c r="AHC373"/>
      <c r="AHD373"/>
      <c r="AHE373"/>
      <c r="AHF373"/>
      <c r="AHG373"/>
      <c r="AHH373"/>
      <c r="AHI373"/>
      <c r="AHJ373"/>
      <c r="AHK373"/>
      <c r="AHL373"/>
      <c r="AHM373"/>
      <c r="AHN373"/>
      <c r="AHO373"/>
      <c r="AHP373"/>
      <c r="AHQ373"/>
      <c r="AHR373"/>
      <c r="AHS373"/>
      <c r="AHT373"/>
      <c r="AHU373"/>
      <c r="AHV373"/>
      <c r="AHW373"/>
      <c r="AHX373"/>
      <c r="AHY373"/>
      <c r="AHZ373"/>
      <c r="AIA373"/>
      <c r="AIB373"/>
      <c r="AIC373"/>
      <c r="AID373"/>
      <c r="AIE373"/>
      <c r="AIF373"/>
      <c r="AIG373"/>
      <c r="AIH373"/>
      <c r="AII373"/>
      <c r="AIJ373"/>
      <c r="AIK373"/>
      <c r="AIL373"/>
      <c r="AIM373"/>
      <c r="AIN373"/>
      <c r="AIO373"/>
      <c r="AIP373"/>
      <c r="AIQ373"/>
      <c r="AIR373"/>
      <c r="AIS373"/>
      <c r="AIT373"/>
      <c r="AIU373"/>
      <c r="AIV373"/>
      <c r="AIW373"/>
      <c r="AIX373"/>
      <c r="AIY373"/>
      <c r="AIZ373"/>
      <c r="AJA373"/>
      <c r="AJB373"/>
      <c r="AJC373"/>
      <c r="AJD373"/>
      <c r="AJE373"/>
      <c r="AJF373"/>
      <c r="AJG373"/>
      <c r="AJH373"/>
      <c r="AJI373"/>
      <c r="AJJ373"/>
      <c r="AJK373"/>
      <c r="AJL373"/>
      <c r="AJM373"/>
      <c r="AJN373"/>
      <c r="AJO373"/>
      <c r="AJP373"/>
      <c r="AJQ373"/>
      <c r="AJR373"/>
      <c r="AJS373"/>
      <c r="AJT373"/>
      <c r="AJU373"/>
      <c r="AJV373"/>
      <c r="AJW373"/>
      <c r="AJX373"/>
      <c r="AJY373"/>
      <c r="AJZ373"/>
      <c r="AKA373"/>
      <c r="AKB373"/>
      <c r="AKC373"/>
      <c r="AKD373"/>
      <c r="AKE373"/>
      <c r="AKF373"/>
      <c r="AKG373"/>
      <c r="AKH373"/>
      <c r="AKI373"/>
      <c r="AKJ373"/>
      <c r="AKK373"/>
      <c r="AKL373"/>
      <c r="AKM373"/>
      <c r="AKN373"/>
      <c r="AKO373"/>
      <c r="AKP373"/>
      <c r="AKQ373"/>
      <c r="AKR373"/>
      <c r="AKS373"/>
      <c r="AKT373"/>
      <c r="AKU373"/>
      <c r="AKV373"/>
      <c r="AKW373"/>
      <c r="AKX373"/>
      <c r="AKY373"/>
      <c r="AKZ373"/>
      <c r="ALA373"/>
      <c r="ALB373"/>
      <c r="ALC373"/>
      <c r="ALD373"/>
      <c r="ALE373"/>
      <c r="ALF373"/>
      <c r="ALG373"/>
      <c r="ALH373"/>
      <c r="ALI373"/>
      <c r="ALJ373"/>
      <c r="ALK373"/>
      <c r="ALL373"/>
      <c r="ALM373"/>
      <c r="ALN373"/>
      <c r="ALO373"/>
      <c r="ALP373"/>
      <c r="ALQ373"/>
      <c r="ALR373"/>
      <c r="ALS373"/>
      <c r="ALT373"/>
      <c r="ALU373"/>
      <c r="ALV373"/>
      <c r="ALW373"/>
      <c r="ALX373"/>
      <c r="ALY373"/>
      <c r="ALZ373"/>
      <c r="AMA373"/>
      <c r="AMB373"/>
      <c r="AMC373"/>
      <c r="AMD373"/>
      <c r="AME373"/>
      <c r="AMF373"/>
      <c r="AMG373"/>
    </row>
    <row r="375" spans="1:1021">
      <c r="A375"/>
      <c r="D375" s="2" t="s">
        <v>728</v>
      </c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  <c r="IW375"/>
      <c r="IX375"/>
      <c r="IY375"/>
      <c r="IZ375"/>
      <c r="JA375"/>
      <c r="JB375"/>
      <c r="JC375"/>
      <c r="JD375"/>
      <c r="JE375"/>
      <c r="JF375"/>
      <c r="JG375"/>
      <c r="JH375"/>
      <c r="JI375"/>
      <c r="JJ375"/>
      <c r="JK375"/>
      <c r="JL375"/>
      <c r="JM375"/>
      <c r="JN375"/>
      <c r="JO375"/>
      <c r="JP375"/>
      <c r="JQ375"/>
      <c r="JR375"/>
      <c r="JS375"/>
      <c r="JT375"/>
      <c r="JU375"/>
      <c r="JV375"/>
      <c r="JW375"/>
      <c r="JX375"/>
      <c r="JY375"/>
      <c r="JZ375"/>
      <c r="KA375"/>
      <c r="KB375"/>
      <c r="KC375"/>
      <c r="KD375"/>
      <c r="KE375"/>
      <c r="KF375"/>
      <c r="KG375"/>
      <c r="KH375"/>
      <c r="KI375"/>
      <c r="KJ375"/>
      <c r="KK375"/>
      <c r="KL375"/>
      <c r="KM375"/>
      <c r="KN375"/>
      <c r="KO375"/>
      <c r="KP375"/>
      <c r="KQ375"/>
      <c r="KR375"/>
      <c r="KS375"/>
      <c r="KT375"/>
      <c r="KU375"/>
      <c r="KV375"/>
      <c r="KW375"/>
      <c r="KX375"/>
      <c r="KY375"/>
      <c r="KZ375"/>
      <c r="LA375"/>
      <c r="LB375"/>
      <c r="LC375"/>
      <c r="LD375"/>
      <c r="LE375"/>
      <c r="LF375"/>
      <c r="LG375"/>
      <c r="LH375"/>
      <c r="LI375"/>
      <c r="LJ375"/>
      <c r="LK375"/>
      <c r="LL375"/>
      <c r="LM375"/>
      <c r="LN375"/>
      <c r="LO375"/>
      <c r="LP375"/>
      <c r="LQ375"/>
      <c r="LR375"/>
      <c r="LS375"/>
      <c r="LT375"/>
      <c r="LU375"/>
      <c r="LV375"/>
      <c r="LW375"/>
      <c r="LX375"/>
      <c r="LY375"/>
      <c r="LZ375"/>
      <c r="MA375"/>
      <c r="MB375"/>
      <c r="MC375"/>
      <c r="MD375"/>
      <c r="ME375"/>
      <c r="MF375"/>
      <c r="MG375"/>
      <c r="MH375"/>
      <c r="MI375"/>
      <c r="MJ375"/>
      <c r="MK375"/>
      <c r="ML375"/>
      <c r="MM375"/>
      <c r="MN375"/>
      <c r="MO375"/>
      <c r="MP375"/>
      <c r="MQ375"/>
      <c r="MR375"/>
      <c r="MS375"/>
      <c r="MT375"/>
      <c r="MU375"/>
      <c r="MV375"/>
      <c r="MW375"/>
      <c r="MX375"/>
      <c r="MY375"/>
      <c r="MZ375"/>
      <c r="NA375"/>
      <c r="NB375"/>
      <c r="NC375"/>
      <c r="ND375"/>
      <c r="NE375"/>
      <c r="NF375"/>
      <c r="NG375"/>
      <c r="NH375"/>
      <c r="NI375"/>
      <c r="NJ375"/>
      <c r="NK375"/>
      <c r="NL375"/>
      <c r="NM375"/>
      <c r="NN375"/>
      <c r="NO375"/>
      <c r="NP375"/>
      <c r="NQ375"/>
      <c r="NR375"/>
      <c r="NS375"/>
      <c r="NT375"/>
      <c r="NU375"/>
      <c r="NV375"/>
      <c r="NW375"/>
      <c r="NX375"/>
      <c r="NY375"/>
      <c r="NZ375"/>
      <c r="OA375"/>
      <c r="OB375"/>
      <c r="OC375"/>
      <c r="OD375"/>
      <c r="OE375"/>
      <c r="OF375"/>
      <c r="OG375"/>
      <c r="OH375"/>
      <c r="OI375"/>
      <c r="OJ375"/>
      <c r="OK375"/>
      <c r="OL375"/>
      <c r="OM375"/>
      <c r="ON375"/>
      <c r="OO375"/>
      <c r="OP375"/>
      <c r="OQ375"/>
      <c r="OR375"/>
      <c r="OS375"/>
      <c r="OT375"/>
      <c r="OU375"/>
      <c r="OV375"/>
      <c r="OW375"/>
      <c r="OX375"/>
      <c r="OY375"/>
      <c r="OZ375"/>
      <c r="PA375"/>
      <c r="PB375"/>
      <c r="PC375"/>
      <c r="PD375"/>
      <c r="PE375"/>
      <c r="PF375"/>
      <c r="PG375"/>
      <c r="PH375"/>
      <c r="PI375"/>
      <c r="PJ375"/>
      <c r="PK375"/>
      <c r="PL375"/>
      <c r="PM375"/>
      <c r="PN375"/>
      <c r="PO375"/>
      <c r="PP375"/>
      <c r="PQ375"/>
      <c r="PR375"/>
      <c r="PS375"/>
      <c r="PT375"/>
      <c r="PU375"/>
      <c r="PV375"/>
      <c r="PW375"/>
      <c r="PX375"/>
      <c r="PY375"/>
      <c r="PZ375"/>
      <c r="QA375"/>
      <c r="QB375"/>
      <c r="QC375"/>
      <c r="QD375"/>
      <c r="QE375"/>
      <c r="QF375"/>
      <c r="QG375"/>
      <c r="QH375"/>
      <c r="QI375"/>
      <c r="QJ375"/>
      <c r="QK375"/>
      <c r="QL375"/>
      <c r="QM375"/>
      <c r="QN375"/>
      <c r="QO375"/>
      <c r="QP375"/>
      <c r="QQ375"/>
      <c r="QR375"/>
      <c r="QS375"/>
      <c r="QT375"/>
      <c r="QU375"/>
      <c r="QV375"/>
      <c r="QW375"/>
      <c r="QX375"/>
      <c r="QY375"/>
      <c r="QZ375"/>
      <c r="RA375"/>
      <c r="RB375"/>
      <c r="RC375"/>
      <c r="RD375"/>
      <c r="RE375"/>
      <c r="RF375"/>
      <c r="RG375"/>
      <c r="RH375"/>
      <c r="RI375"/>
      <c r="RJ375"/>
      <c r="RK375"/>
      <c r="RL375"/>
      <c r="RM375"/>
      <c r="RN375"/>
      <c r="RO375"/>
      <c r="RP375"/>
      <c r="RQ375"/>
      <c r="RR375"/>
      <c r="RS375"/>
      <c r="RT375"/>
      <c r="RU375"/>
      <c r="RV375"/>
      <c r="RW375"/>
      <c r="RX375"/>
      <c r="RY375"/>
      <c r="RZ375"/>
      <c r="SA375"/>
      <c r="SB375"/>
      <c r="SC375"/>
      <c r="SD375"/>
      <c r="SE375"/>
      <c r="SF375"/>
      <c r="SG375"/>
      <c r="SH375"/>
      <c r="SI375"/>
      <c r="SJ375"/>
      <c r="SK375"/>
      <c r="SL375"/>
      <c r="SM375"/>
      <c r="SN375"/>
      <c r="SO375"/>
      <c r="SP375"/>
      <c r="SQ375"/>
      <c r="SR375"/>
      <c r="SS375"/>
      <c r="ST375"/>
      <c r="SU375"/>
      <c r="SV375"/>
      <c r="SW375"/>
      <c r="SX375"/>
      <c r="SY375"/>
      <c r="SZ375"/>
      <c r="TA375"/>
      <c r="TB375"/>
      <c r="TC375"/>
      <c r="TD375"/>
      <c r="TE375"/>
      <c r="TF375"/>
      <c r="TG375"/>
      <c r="TH375"/>
      <c r="TI375"/>
      <c r="TJ375"/>
      <c r="TK375"/>
      <c r="TL375"/>
      <c r="TM375"/>
      <c r="TN375"/>
      <c r="TO375"/>
      <c r="TP375"/>
      <c r="TQ375"/>
      <c r="TR375"/>
      <c r="TS375"/>
      <c r="TT375"/>
      <c r="TU375"/>
      <c r="TV375"/>
      <c r="TW375"/>
      <c r="TX375"/>
      <c r="TY375"/>
      <c r="TZ375"/>
      <c r="UA375"/>
      <c r="UB375"/>
      <c r="UC375"/>
      <c r="UD375"/>
      <c r="UE375"/>
      <c r="UF375"/>
      <c r="UG375"/>
      <c r="UH375"/>
      <c r="UI375"/>
      <c r="UJ375"/>
      <c r="UK375"/>
      <c r="UL375"/>
      <c r="UM375"/>
      <c r="UN375"/>
      <c r="UO375"/>
      <c r="UP375"/>
      <c r="UQ375"/>
      <c r="UR375"/>
      <c r="US375"/>
      <c r="UT375"/>
      <c r="UU375"/>
      <c r="UV375"/>
      <c r="UW375"/>
      <c r="UX375"/>
      <c r="UY375"/>
      <c r="UZ375"/>
      <c r="VA375"/>
      <c r="VB375"/>
      <c r="VC375"/>
      <c r="VD375"/>
      <c r="VE375"/>
      <c r="VF375"/>
      <c r="VG375"/>
      <c r="VH375"/>
      <c r="VI375"/>
      <c r="VJ375"/>
      <c r="VK375"/>
      <c r="VL375"/>
      <c r="VM375"/>
      <c r="VN375"/>
      <c r="VO375"/>
      <c r="VP375"/>
      <c r="VQ375"/>
      <c r="VR375"/>
      <c r="VS375"/>
      <c r="VT375"/>
      <c r="VU375"/>
      <c r="VV375"/>
      <c r="VW375"/>
      <c r="VX375"/>
      <c r="VY375"/>
      <c r="VZ375"/>
      <c r="WA375"/>
      <c r="WB375"/>
      <c r="WC375"/>
      <c r="WD375"/>
      <c r="WE375"/>
      <c r="WF375"/>
      <c r="WG375"/>
      <c r="WH375"/>
      <c r="WI375"/>
      <c r="WJ375"/>
      <c r="WK375"/>
      <c r="WL375"/>
      <c r="WM375"/>
      <c r="WN375"/>
      <c r="WO375"/>
      <c r="WP375"/>
      <c r="WQ375"/>
      <c r="WR375"/>
      <c r="WS375"/>
      <c r="WT375"/>
      <c r="WU375"/>
      <c r="WV375"/>
      <c r="WW375"/>
      <c r="WX375"/>
      <c r="WY375"/>
      <c r="WZ375"/>
      <c r="XA375"/>
      <c r="XB375"/>
      <c r="XC375"/>
      <c r="XD375"/>
      <c r="XE375"/>
      <c r="XF375"/>
      <c r="XG375"/>
      <c r="XH375"/>
      <c r="XI375"/>
      <c r="XJ375"/>
      <c r="XK375"/>
      <c r="XL375"/>
      <c r="XM375"/>
      <c r="XN375"/>
      <c r="XO375"/>
      <c r="XP375"/>
      <c r="XQ375"/>
      <c r="XR375"/>
      <c r="XS375"/>
      <c r="XT375"/>
      <c r="XU375"/>
      <c r="XV375"/>
      <c r="XW375"/>
      <c r="XX375"/>
      <c r="XY375"/>
      <c r="XZ375"/>
      <c r="YA375"/>
      <c r="YB375"/>
      <c r="YC375"/>
      <c r="YD375"/>
      <c r="YE375"/>
      <c r="YF375"/>
      <c r="YG375"/>
      <c r="YH375"/>
      <c r="YI375"/>
      <c r="YJ375"/>
      <c r="YK375"/>
      <c r="YL375"/>
      <c r="YM375"/>
      <c r="YN375"/>
      <c r="YO375"/>
      <c r="YP375"/>
      <c r="YQ375"/>
      <c r="YR375"/>
      <c r="YS375"/>
      <c r="YT375"/>
      <c r="YU375"/>
      <c r="YV375"/>
      <c r="YW375"/>
      <c r="YX375"/>
      <c r="YY375"/>
      <c r="YZ375"/>
      <c r="ZA375"/>
      <c r="ZB375"/>
      <c r="ZC375"/>
      <c r="ZD375"/>
      <c r="ZE375"/>
      <c r="ZF375"/>
      <c r="ZG375"/>
      <c r="ZH375"/>
      <c r="ZI375"/>
      <c r="ZJ375"/>
      <c r="ZK375"/>
      <c r="ZL375"/>
      <c r="ZM375"/>
      <c r="ZN375"/>
      <c r="ZO375"/>
      <c r="ZP375"/>
      <c r="ZQ375"/>
      <c r="ZR375"/>
      <c r="ZS375"/>
      <c r="ZT375"/>
      <c r="ZU375"/>
      <c r="ZV375"/>
      <c r="ZW375"/>
      <c r="ZX375"/>
      <c r="ZY375"/>
      <c r="ZZ375"/>
      <c r="AAA375"/>
      <c r="AAB375"/>
      <c r="AAC375"/>
      <c r="AAD375"/>
      <c r="AAE375"/>
      <c r="AAF375"/>
      <c r="AAG375"/>
      <c r="AAH375"/>
      <c r="AAI375"/>
      <c r="AAJ375"/>
      <c r="AAK375"/>
      <c r="AAL375"/>
      <c r="AAM375"/>
      <c r="AAN375"/>
      <c r="AAO375"/>
      <c r="AAP375"/>
      <c r="AAQ375"/>
      <c r="AAR375"/>
      <c r="AAS375"/>
      <c r="AAT375"/>
      <c r="AAU375"/>
      <c r="AAV375"/>
      <c r="AAW375"/>
      <c r="AAX375"/>
      <c r="AAY375"/>
      <c r="AAZ375"/>
      <c r="ABA375"/>
      <c r="ABB375"/>
      <c r="ABC375"/>
      <c r="ABD375"/>
      <c r="ABE375"/>
      <c r="ABF375"/>
      <c r="ABG375"/>
      <c r="ABH375"/>
      <c r="ABI375"/>
      <c r="ABJ375"/>
      <c r="ABK375"/>
      <c r="ABL375"/>
      <c r="ABM375"/>
      <c r="ABN375"/>
      <c r="ABO375"/>
      <c r="ABP375"/>
      <c r="ABQ375"/>
      <c r="ABR375"/>
      <c r="ABS375"/>
      <c r="ABT375"/>
      <c r="ABU375"/>
      <c r="ABV375"/>
      <c r="ABW375"/>
      <c r="ABX375"/>
      <c r="ABY375"/>
      <c r="ABZ375"/>
      <c r="ACA375"/>
      <c r="ACB375"/>
      <c r="ACC375"/>
      <c r="ACD375"/>
      <c r="ACE375"/>
      <c r="ACF375"/>
      <c r="ACG375"/>
      <c r="ACH375"/>
      <c r="ACI375"/>
      <c r="ACJ375"/>
      <c r="ACK375"/>
      <c r="ACL375"/>
      <c r="ACM375"/>
      <c r="ACN375"/>
      <c r="ACO375"/>
      <c r="ACP375"/>
      <c r="ACQ375"/>
      <c r="ACR375"/>
      <c r="ACS375"/>
      <c r="ACT375"/>
      <c r="ACU375"/>
      <c r="ACV375"/>
      <c r="ACW375"/>
      <c r="ACX375"/>
      <c r="ACY375"/>
      <c r="ACZ375"/>
      <c r="ADA375"/>
      <c r="ADB375"/>
      <c r="ADC375"/>
      <c r="ADD375"/>
      <c r="ADE375"/>
      <c r="ADF375"/>
      <c r="ADG375"/>
      <c r="ADH375"/>
      <c r="ADI375"/>
      <c r="ADJ375"/>
      <c r="ADK375"/>
      <c r="ADL375"/>
      <c r="ADM375"/>
      <c r="ADN375"/>
      <c r="ADO375"/>
      <c r="ADP375"/>
      <c r="ADQ375"/>
      <c r="ADR375"/>
      <c r="ADS375"/>
      <c r="ADT375"/>
      <c r="ADU375"/>
      <c r="ADV375"/>
      <c r="ADW375"/>
      <c r="ADX375"/>
      <c r="ADY375"/>
      <c r="ADZ375"/>
      <c r="AEA375"/>
      <c r="AEB375"/>
      <c r="AEC375"/>
      <c r="AED375"/>
      <c r="AEE375"/>
      <c r="AEF375"/>
      <c r="AEG375"/>
      <c r="AEH375"/>
      <c r="AEI375"/>
      <c r="AEJ375"/>
      <c r="AEK375"/>
      <c r="AEL375"/>
      <c r="AEM375"/>
      <c r="AEN375"/>
      <c r="AEO375"/>
      <c r="AEP375"/>
      <c r="AEQ375"/>
      <c r="AER375"/>
      <c r="AES375"/>
      <c r="AET375"/>
      <c r="AEU375"/>
      <c r="AEV375"/>
      <c r="AEW375"/>
      <c r="AEX375"/>
      <c r="AEY375"/>
      <c r="AEZ375"/>
      <c r="AFA375"/>
      <c r="AFB375"/>
      <c r="AFC375"/>
      <c r="AFD375"/>
      <c r="AFE375"/>
      <c r="AFF375"/>
      <c r="AFG375"/>
      <c r="AFH375"/>
      <c r="AFI375"/>
      <c r="AFJ375"/>
      <c r="AFK375"/>
      <c r="AFL375"/>
      <c r="AFM375"/>
      <c r="AFN375"/>
      <c r="AFO375"/>
      <c r="AFP375"/>
      <c r="AFQ375"/>
      <c r="AFR375"/>
      <c r="AFS375"/>
      <c r="AFT375"/>
      <c r="AFU375"/>
      <c r="AFV375"/>
      <c r="AFW375"/>
      <c r="AFX375"/>
      <c r="AFY375"/>
      <c r="AFZ375"/>
      <c r="AGA375"/>
      <c r="AGB375"/>
      <c r="AGC375"/>
      <c r="AGD375"/>
      <c r="AGE375"/>
      <c r="AGF375"/>
      <c r="AGG375"/>
      <c r="AGH375"/>
      <c r="AGI375"/>
      <c r="AGJ375"/>
      <c r="AGK375"/>
      <c r="AGL375"/>
      <c r="AGM375"/>
      <c r="AGN375"/>
      <c r="AGO375"/>
      <c r="AGP375"/>
      <c r="AGQ375"/>
      <c r="AGR375"/>
      <c r="AGS375"/>
      <c r="AGT375"/>
      <c r="AGU375"/>
      <c r="AGV375"/>
      <c r="AGW375"/>
      <c r="AGX375"/>
      <c r="AGY375"/>
      <c r="AGZ375"/>
      <c r="AHA375"/>
      <c r="AHB375"/>
      <c r="AHC375"/>
      <c r="AHD375"/>
      <c r="AHE375"/>
      <c r="AHF375"/>
      <c r="AHG375"/>
      <c r="AHH375"/>
      <c r="AHI375"/>
      <c r="AHJ375"/>
      <c r="AHK375"/>
      <c r="AHL375"/>
      <c r="AHM375"/>
      <c r="AHN375"/>
      <c r="AHO375"/>
      <c r="AHP375"/>
      <c r="AHQ375"/>
      <c r="AHR375"/>
      <c r="AHS375"/>
      <c r="AHT375"/>
      <c r="AHU375"/>
      <c r="AHV375"/>
      <c r="AHW375"/>
      <c r="AHX375"/>
      <c r="AHY375"/>
      <c r="AHZ375"/>
      <c r="AIA375"/>
      <c r="AIB375"/>
      <c r="AIC375"/>
      <c r="AID375"/>
      <c r="AIE375"/>
      <c r="AIF375"/>
      <c r="AIG375"/>
      <c r="AIH375"/>
      <c r="AII375"/>
      <c r="AIJ375"/>
      <c r="AIK375"/>
      <c r="AIL375"/>
      <c r="AIM375"/>
      <c r="AIN375"/>
      <c r="AIO375"/>
      <c r="AIP375"/>
      <c r="AIQ375"/>
      <c r="AIR375"/>
      <c r="AIS375"/>
      <c r="AIT375"/>
      <c r="AIU375"/>
      <c r="AIV375"/>
      <c r="AIW375"/>
      <c r="AIX375"/>
      <c r="AIY375"/>
      <c r="AIZ375"/>
      <c r="AJA375"/>
      <c r="AJB375"/>
      <c r="AJC375"/>
      <c r="AJD375"/>
      <c r="AJE375"/>
      <c r="AJF375"/>
      <c r="AJG375"/>
      <c r="AJH375"/>
      <c r="AJI375"/>
      <c r="AJJ375"/>
      <c r="AJK375"/>
      <c r="AJL375"/>
      <c r="AJM375"/>
      <c r="AJN375"/>
      <c r="AJO375"/>
      <c r="AJP375"/>
      <c r="AJQ375"/>
      <c r="AJR375"/>
      <c r="AJS375"/>
      <c r="AJT375"/>
      <c r="AJU375"/>
      <c r="AJV375"/>
      <c r="AJW375"/>
      <c r="AJX375"/>
      <c r="AJY375"/>
      <c r="AJZ375"/>
      <c r="AKA375"/>
      <c r="AKB375"/>
      <c r="AKC375"/>
      <c r="AKD375"/>
      <c r="AKE375"/>
      <c r="AKF375"/>
      <c r="AKG375"/>
      <c r="AKH375"/>
      <c r="AKI375"/>
      <c r="AKJ375"/>
      <c r="AKK375"/>
      <c r="AKL375"/>
      <c r="AKM375"/>
      <c r="AKN375"/>
      <c r="AKO375"/>
      <c r="AKP375"/>
      <c r="AKQ375"/>
      <c r="AKR375"/>
      <c r="AKS375"/>
      <c r="AKT375"/>
      <c r="AKU375"/>
      <c r="AKV375"/>
      <c r="AKW375"/>
      <c r="AKX375"/>
      <c r="AKY375"/>
      <c r="AKZ375"/>
      <c r="ALA375"/>
      <c r="ALB375"/>
      <c r="ALC375"/>
      <c r="ALD375"/>
      <c r="ALE375"/>
      <c r="ALF375"/>
      <c r="ALG375"/>
      <c r="ALH375"/>
      <c r="ALI375"/>
      <c r="ALJ375"/>
      <c r="ALK375"/>
      <c r="ALL375"/>
      <c r="ALM375"/>
      <c r="ALN375"/>
      <c r="ALO375"/>
      <c r="ALP375"/>
      <c r="ALQ375"/>
      <c r="ALR375"/>
      <c r="ALS375"/>
      <c r="ALT375"/>
      <c r="ALU375"/>
      <c r="ALV375"/>
      <c r="ALW375"/>
      <c r="ALX375"/>
      <c r="ALY375"/>
      <c r="ALZ375"/>
      <c r="AMA375"/>
      <c r="AMB375"/>
      <c r="AMC375"/>
      <c r="AMD375"/>
      <c r="AME375"/>
      <c r="AMF375"/>
      <c r="AMG375"/>
    </row>
    <row r="376" spans="1:1021">
      <c r="A376"/>
      <c r="D376" s="2" t="s">
        <v>729</v>
      </c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  <c r="IW376"/>
      <c r="IX376"/>
      <c r="IY376"/>
      <c r="IZ376"/>
      <c r="JA376"/>
      <c r="JB376"/>
      <c r="JC376"/>
      <c r="JD376"/>
      <c r="JE376"/>
      <c r="JF376"/>
      <c r="JG376"/>
      <c r="JH376"/>
      <c r="JI376"/>
      <c r="JJ376"/>
      <c r="JK376"/>
      <c r="JL376"/>
      <c r="JM376"/>
      <c r="JN376"/>
      <c r="JO376"/>
      <c r="JP376"/>
      <c r="JQ376"/>
      <c r="JR376"/>
      <c r="JS376"/>
      <c r="JT376"/>
      <c r="JU376"/>
      <c r="JV376"/>
      <c r="JW376"/>
      <c r="JX376"/>
      <c r="JY376"/>
      <c r="JZ376"/>
      <c r="KA376"/>
      <c r="KB376"/>
      <c r="KC376"/>
      <c r="KD376"/>
      <c r="KE376"/>
      <c r="KF376"/>
      <c r="KG376"/>
      <c r="KH376"/>
      <c r="KI376"/>
      <c r="KJ376"/>
      <c r="KK376"/>
      <c r="KL376"/>
      <c r="KM376"/>
      <c r="KN376"/>
      <c r="KO376"/>
      <c r="KP376"/>
      <c r="KQ376"/>
      <c r="KR376"/>
      <c r="KS376"/>
      <c r="KT376"/>
      <c r="KU376"/>
      <c r="KV376"/>
      <c r="KW376"/>
      <c r="KX376"/>
      <c r="KY376"/>
      <c r="KZ376"/>
      <c r="LA376"/>
      <c r="LB376"/>
      <c r="LC376"/>
      <c r="LD376"/>
      <c r="LE376"/>
      <c r="LF376"/>
      <c r="LG376"/>
      <c r="LH376"/>
      <c r="LI376"/>
      <c r="LJ376"/>
      <c r="LK376"/>
      <c r="LL376"/>
      <c r="LM376"/>
      <c r="LN376"/>
      <c r="LO376"/>
      <c r="LP376"/>
      <c r="LQ376"/>
      <c r="LR376"/>
      <c r="LS376"/>
      <c r="LT376"/>
      <c r="LU376"/>
      <c r="LV376"/>
      <c r="LW376"/>
      <c r="LX376"/>
      <c r="LY376"/>
      <c r="LZ376"/>
      <c r="MA376"/>
      <c r="MB376"/>
      <c r="MC376"/>
      <c r="MD376"/>
      <c r="ME376"/>
      <c r="MF376"/>
      <c r="MG376"/>
      <c r="MH376"/>
      <c r="MI376"/>
      <c r="MJ376"/>
      <c r="MK376"/>
      <c r="ML376"/>
      <c r="MM376"/>
      <c r="MN376"/>
      <c r="MO376"/>
      <c r="MP376"/>
      <c r="MQ376"/>
      <c r="MR376"/>
      <c r="MS376"/>
      <c r="MT376"/>
      <c r="MU376"/>
      <c r="MV376"/>
      <c r="MW376"/>
      <c r="MX376"/>
      <c r="MY376"/>
      <c r="MZ376"/>
      <c r="NA376"/>
      <c r="NB376"/>
      <c r="NC376"/>
      <c r="ND376"/>
      <c r="NE376"/>
      <c r="NF376"/>
      <c r="NG376"/>
      <c r="NH376"/>
      <c r="NI376"/>
      <c r="NJ376"/>
      <c r="NK376"/>
      <c r="NL376"/>
      <c r="NM376"/>
      <c r="NN376"/>
      <c r="NO376"/>
      <c r="NP376"/>
      <c r="NQ376"/>
      <c r="NR376"/>
      <c r="NS376"/>
      <c r="NT376"/>
      <c r="NU376"/>
      <c r="NV376"/>
      <c r="NW376"/>
      <c r="NX376"/>
      <c r="NY376"/>
      <c r="NZ376"/>
      <c r="OA376"/>
      <c r="OB376"/>
      <c r="OC376"/>
      <c r="OD376"/>
      <c r="OE376"/>
      <c r="OF376"/>
      <c r="OG376"/>
      <c r="OH376"/>
      <c r="OI376"/>
      <c r="OJ376"/>
      <c r="OK376"/>
      <c r="OL376"/>
      <c r="OM376"/>
      <c r="ON376"/>
      <c r="OO376"/>
      <c r="OP376"/>
      <c r="OQ376"/>
      <c r="OR376"/>
      <c r="OS376"/>
      <c r="OT376"/>
      <c r="OU376"/>
      <c r="OV376"/>
      <c r="OW376"/>
      <c r="OX376"/>
      <c r="OY376"/>
      <c r="OZ376"/>
      <c r="PA376"/>
      <c r="PB376"/>
      <c r="PC376"/>
      <c r="PD376"/>
      <c r="PE376"/>
      <c r="PF376"/>
      <c r="PG376"/>
      <c r="PH376"/>
      <c r="PI376"/>
      <c r="PJ376"/>
      <c r="PK376"/>
      <c r="PL376"/>
      <c r="PM376"/>
      <c r="PN376"/>
      <c r="PO376"/>
      <c r="PP376"/>
      <c r="PQ376"/>
      <c r="PR376"/>
      <c r="PS376"/>
      <c r="PT376"/>
      <c r="PU376"/>
      <c r="PV376"/>
      <c r="PW376"/>
      <c r="PX376"/>
      <c r="PY376"/>
      <c r="PZ376"/>
      <c r="QA376"/>
      <c r="QB376"/>
      <c r="QC376"/>
      <c r="QD376"/>
      <c r="QE376"/>
      <c r="QF376"/>
      <c r="QG376"/>
      <c r="QH376"/>
      <c r="QI376"/>
      <c r="QJ376"/>
      <c r="QK376"/>
      <c r="QL376"/>
      <c r="QM376"/>
      <c r="QN376"/>
      <c r="QO376"/>
      <c r="QP376"/>
      <c r="QQ376"/>
      <c r="QR376"/>
      <c r="QS376"/>
      <c r="QT376"/>
      <c r="QU376"/>
      <c r="QV376"/>
      <c r="QW376"/>
      <c r="QX376"/>
      <c r="QY376"/>
      <c r="QZ376"/>
      <c r="RA376"/>
      <c r="RB376"/>
      <c r="RC376"/>
      <c r="RD376"/>
      <c r="RE376"/>
      <c r="RF376"/>
      <c r="RG376"/>
      <c r="RH376"/>
      <c r="RI376"/>
      <c r="RJ376"/>
      <c r="RK376"/>
      <c r="RL376"/>
      <c r="RM376"/>
      <c r="RN376"/>
      <c r="RO376"/>
      <c r="RP376"/>
      <c r="RQ376"/>
      <c r="RR376"/>
      <c r="RS376"/>
      <c r="RT376"/>
      <c r="RU376"/>
      <c r="RV376"/>
      <c r="RW376"/>
      <c r="RX376"/>
      <c r="RY376"/>
      <c r="RZ376"/>
      <c r="SA376"/>
      <c r="SB376"/>
      <c r="SC376"/>
      <c r="SD376"/>
      <c r="SE376"/>
      <c r="SF376"/>
      <c r="SG376"/>
      <c r="SH376"/>
      <c r="SI376"/>
      <c r="SJ376"/>
      <c r="SK376"/>
      <c r="SL376"/>
      <c r="SM376"/>
      <c r="SN376"/>
      <c r="SO376"/>
      <c r="SP376"/>
      <c r="SQ376"/>
      <c r="SR376"/>
      <c r="SS376"/>
      <c r="ST376"/>
      <c r="SU376"/>
      <c r="SV376"/>
      <c r="SW376"/>
      <c r="SX376"/>
      <c r="SY376"/>
      <c r="SZ376"/>
      <c r="TA376"/>
      <c r="TB376"/>
      <c r="TC376"/>
      <c r="TD376"/>
      <c r="TE376"/>
      <c r="TF376"/>
      <c r="TG376"/>
      <c r="TH376"/>
      <c r="TI376"/>
      <c r="TJ376"/>
      <c r="TK376"/>
      <c r="TL376"/>
      <c r="TM376"/>
      <c r="TN376"/>
      <c r="TO376"/>
      <c r="TP376"/>
      <c r="TQ376"/>
      <c r="TR376"/>
      <c r="TS376"/>
      <c r="TT376"/>
      <c r="TU376"/>
      <c r="TV376"/>
      <c r="TW376"/>
      <c r="TX376"/>
      <c r="TY376"/>
      <c r="TZ376"/>
      <c r="UA376"/>
      <c r="UB376"/>
      <c r="UC376"/>
      <c r="UD376"/>
      <c r="UE376"/>
      <c r="UF376"/>
      <c r="UG376"/>
      <c r="UH376"/>
      <c r="UI376"/>
      <c r="UJ376"/>
      <c r="UK376"/>
      <c r="UL376"/>
      <c r="UM376"/>
      <c r="UN376"/>
      <c r="UO376"/>
      <c r="UP376"/>
      <c r="UQ376"/>
      <c r="UR376"/>
      <c r="US376"/>
      <c r="UT376"/>
      <c r="UU376"/>
      <c r="UV376"/>
      <c r="UW376"/>
      <c r="UX376"/>
      <c r="UY376"/>
      <c r="UZ376"/>
      <c r="VA376"/>
      <c r="VB376"/>
      <c r="VC376"/>
      <c r="VD376"/>
      <c r="VE376"/>
      <c r="VF376"/>
      <c r="VG376"/>
      <c r="VH376"/>
      <c r="VI376"/>
      <c r="VJ376"/>
      <c r="VK376"/>
      <c r="VL376"/>
      <c r="VM376"/>
      <c r="VN376"/>
      <c r="VO376"/>
      <c r="VP376"/>
      <c r="VQ376"/>
      <c r="VR376"/>
      <c r="VS376"/>
      <c r="VT376"/>
      <c r="VU376"/>
      <c r="VV376"/>
      <c r="VW376"/>
      <c r="VX376"/>
      <c r="VY376"/>
      <c r="VZ376"/>
      <c r="WA376"/>
      <c r="WB376"/>
      <c r="WC376"/>
      <c r="WD376"/>
      <c r="WE376"/>
      <c r="WF376"/>
      <c r="WG376"/>
      <c r="WH376"/>
      <c r="WI376"/>
      <c r="WJ376"/>
      <c r="WK376"/>
      <c r="WL376"/>
      <c r="WM376"/>
      <c r="WN376"/>
      <c r="WO376"/>
      <c r="WP376"/>
      <c r="WQ376"/>
      <c r="WR376"/>
      <c r="WS376"/>
      <c r="WT376"/>
      <c r="WU376"/>
      <c r="WV376"/>
      <c r="WW376"/>
      <c r="WX376"/>
      <c r="WY376"/>
      <c r="WZ376"/>
      <c r="XA376"/>
      <c r="XB376"/>
      <c r="XC376"/>
      <c r="XD376"/>
      <c r="XE376"/>
      <c r="XF376"/>
      <c r="XG376"/>
      <c r="XH376"/>
      <c r="XI376"/>
      <c r="XJ376"/>
      <c r="XK376"/>
      <c r="XL376"/>
      <c r="XM376"/>
      <c r="XN376"/>
      <c r="XO376"/>
      <c r="XP376"/>
      <c r="XQ376"/>
      <c r="XR376"/>
      <c r="XS376"/>
      <c r="XT376"/>
      <c r="XU376"/>
      <c r="XV376"/>
      <c r="XW376"/>
      <c r="XX376"/>
      <c r="XY376"/>
      <c r="XZ376"/>
      <c r="YA376"/>
      <c r="YB376"/>
      <c r="YC376"/>
      <c r="YD376"/>
      <c r="YE376"/>
      <c r="YF376"/>
      <c r="YG376"/>
      <c r="YH376"/>
      <c r="YI376"/>
      <c r="YJ376"/>
      <c r="YK376"/>
      <c r="YL376"/>
      <c r="YM376"/>
      <c r="YN376"/>
      <c r="YO376"/>
      <c r="YP376"/>
      <c r="YQ376"/>
      <c r="YR376"/>
      <c r="YS376"/>
      <c r="YT376"/>
      <c r="YU376"/>
      <c r="YV376"/>
      <c r="YW376"/>
      <c r="YX376"/>
      <c r="YY376"/>
      <c r="YZ376"/>
      <c r="ZA376"/>
      <c r="ZB376"/>
      <c r="ZC376"/>
      <c r="ZD376"/>
      <c r="ZE376"/>
      <c r="ZF376"/>
      <c r="ZG376"/>
      <c r="ZH376"/>
      <c r="ZI376"/>
      <c r="ZJ376"/>
      <c r="ZK376"/>
      <c r="ZL376"/>
      <c r="ZM376"/>
      <c r="ZN376"/>
      <c r="ZO376"/>
      <c r="ZP376"/>
      <c r="ZQ376"/>
      <c r="ZR376"/>
      <c r="ZS376"/>
      <c r="ZT376"/>
      <c r="ZU376"/>
      <c r="ZV376"/>
      <c r="ZW376"/>
      <c r="ZX376"/>
      <c r="ZY376"/>
      <c r="ZZ376"/>
      <c r="AAA376"/>
      <c r="AAB376"/>
      <c r="AAC376"/>
      <c r="AAD376"/>
      <c r="AAE376"/>
      <c r="AAF376"/>
      <c r="AAG376"/>
      <c r="AAH376"/>
      <c r="AAI376"/>
      <c r="AAJ376"/>
      <c r="AAK376"/>
      <c r="AAL376"/>
      <c r="AAM376"/>
      <c r="AAN376"/>
      <c r="AAO376"/>
      <c r="AAP376"/>
      <c r="AAQ376"/>
      <c r="AAR376"/>
      <c r="AAS376"/>
      <c r="AAT376"/>
      <c r="AAU376"/>
      <c r="AAV376"/>
      <c r="AAW376"/>
      <c r="AAX376"/>
      <c r="AAY376"/>
      <c r="AAZ376"/>
      <c r="ABA376"/>
      <c r="ABB376"/>
      <c r="ABC376"/>
      <c r="ABD376"/>
      <c r="ABE376"/>
      <c r="ABF376"/>
      <c r="ABG376"/>
      <c r="ABH376"/>
      <c r="ABI376"/>
      <c r="ABJ376"/>
      <c r="ABK376"/>
      <c r="ABL376"/>
      <c r="ABM376"/>
      <c r="ABN376"/>
      <c r="ABO376"/>
      <c r="ABP376"/>
      <c r="ABQ376"/>
      <c r="ABR376"/>
      <c r="ABS376"/>
      <c r="ABT376"/>
      <c r="ABU376"/>
      <c r="ABV376"/>
      <c r="ABW376"/>
      <c r="ABX376"/>
      <c r="ABY376"/>
      <c r="ABZ376"/>
      <c r="ACA376"/>
      <c r="ACB376"/>
      <c r="ACC376"/>
      <c r="ACD376"/>
      <c r="ACE376"/>
      <c r="ACF376"/>
      <c r="ACG376"/>
      <c r="ACH376"/>
      <c r="ACI376"/>
      <c r="ACJ376"/>
      <c r="ACK376"/>
      <c r="ACL376"/>
      <c r="ACM376"/>
      <c r="ACN376"/>
      <c r="ACO376"/>
      <c r="ACP376"/>
      <c r="ACQ376"/>
      <c r="ACR376"/>
      <c r="ACS376"/>
      <c r="ACT376"/>
      <c r="ACU376"/>
      <c r="ACV376"/>
      <c r="ACW376"/>
      <c r="ACX376"/>
      <c r="ACY376"/>
      <c r="ACZ376"/>
      <c r="ADA376"/>
      <c r="ADB376"/>
      <c r="ADC376"/>
      <c r="ADD376"/>
      <c r="ADE376"/>
      <c r="ADF376"/>
      <c r="ADG376"/>
      <c r="ADH376"/>
      <c r="ADI376"/>
      <c r="ADJ376"/>
      <c r="ADK376"/>
      <c r="ADL376"/>
      <c r="ADM376"/>
      <c r="ADN376"/>
      <c r="ADO376"/>
      <c r="ADP376"/>
      <c r="ADQ376"/>
      <c r="ADR376"/>
      <c r="ADS376"/>
      <c r="ADT376"/>
      <c r="ADU376"/>
      <c r="ADV376"/>
      <c r="ADW376"/>
      <c r="ADX376"/>
      <c r="ADY376"/>
      <c r="ADZ376"/>
      <c r="AEA376"/>
      <c r="AEB376"/>
      <c r="AEC376"/>
      <c r="AED376"/>
      <c r="AEE376"/>
      <c r="AEF376"/>
      <c r="AEG376"/>
      <c r="AEH376"/>
      <c r="AEI376"/>
      <c r="AEJ376"/>
      <c r="AEK376"/>
      <c r="AEL376"/>
      <c r="AEM376"/>
      <c r="AEN376"/>
      <c r="AEO376"/>
      <c r="AEP376"/>
      <c r="AEQ376"/>
      <c r="AER376"/>
      <c r="AES376"/>
      <c r="AET376"/>
      <c r="AEU376"/>
      <c r="AEV376"/>
      <c r="AEW376"/>
      <c r="AEX376"/>
      <c r="AEY376"/>
      <c r="AEZ376"/>
      <c r="AFA376"/>
      <c r="AFB376"/>
      <c r="AFC376"/>
      <c r="AFD376"/>
      <c r="AFE376"/>
      <c r="AFF376"/>
      <c r="AFG376"/>
      <c r="AFH376"/>
      <c r="AFI376"/>
      <c r="AFJ376"/>
      <c r="AFK376"/>
      <c r="AFL376"/>
      <c r="AFM376"/>
      <c r="AFN376"/>
      <c r="AFO376"/>
      <c r="AFP376"/>
      <c r="AFQ376"/>
      <c r="AFR376"/>
      <c r="AFS376"/>
      <c r="AFT376"/>
      <c r="AFU376"/>
      <c r="AFV376"/>
      <c r="AFW376"/>
      <c r="AFX376"/>
      <c r="AFY376"/>
      <c r="AFZ376"/>
      <c r="AGA376"/>
      <c r="AGB376"/>
      <c r="AGC376"/>
      <c r="AGD376"/>
      <c r="AGE376"/>
      <c r="AGF376"/>
      <c r="AGG376"/>
      <c r="AGH376"/>
      <c r="AGI376"/>
      <c r="AGJ376"/>
      <c r="AGK376"/>
      <c r="AGL376"/>
      <c r="AGM376"/>
      <c r="AGN376"/>
      <c r="AGO376"/>
      <c r="AGP376"/>
      <c r="AGQ376"/>
      <c r="AGR376"/>
      <c r="AGS376"/>
      <c r="AGT376"/>
      <c r="AGU376"/>
      <c r="AGV376"/>
      <c r="AGW376"/>
      <c r="AGX376"/>
      <c r="AGY376"/>
      <c r="AGZ376"/>
      <c r="AHA376"/>
      <c r="AHB376"/>
      <c r="AHC376"/>
      <c r="AHD376"/>
      <c r="AHE376"/>
      <c r="AHF376"/>
      <c r="AHG376"/>
      <c r="AHH376"/>
      <c r="AHI376"/>
      <c r="AHJ376"/>
      <c r="AHK376"/>
      <c r="AHL376"/>
      <c r="AHM376"/>
      <c r="AHN376"/>
      <c r="AHO376"/>
      <c r="AHP376"/>
      <c r="AHQ376"/>
      <c r="AHR376"/>
      <c r="AHS376"/>
      <c r="AHT376"/>
      <c r="AHU376"/>
      <c r="AHV376"/>
      <c r="AHW376"/>
      <c r="AHX376"/>
      <c r="AHY376"/>
      <c r="AHZ376"/>
      <c r="AIA376"/>
      <c r="AIB376"/>
      <c r="AIC376"/>
      <c r="AID376"/>
      <c r="AIE376"/>
      <c r="AIF376"/>
      <c r="AIG376"/>
      <c r="AIH376"/>
      <c r="AII376"/>
      <c r="AIJ376"/>
      <c r="AIK376"/>
      <c r="AIL376"/>
      <c r="AIM376"/>
      <c r="AIN376"/>
      <c r="AIO376"/>
      <c r="AIP376"/>
      <c r="AIQ376"/>
      <c r="AIR376"/>
      <c r="AIS376"/>
      <c r="AIT376"/>
      <c r="AIU376"/>
      <c r="AIV376"/>
      <c r="AIW376"/>
      <c r="AIX376"/>
      <c r="AIY376"/>
      <c r="AIZ376"/>
      <c r="AJA376"/>
      <c r="AJB376"/>
      <c r="AJC376"/>
      <c r="AJD376"/>
      <c r="AJE376"/>
      <c r="AJF376"/>
      <c r="AJG376"/>
      <c r="AJH376"/>
      <c r="AJI376"/>
      <c r="AJJ376"/>
      <c r="AJK376"/>
      <c r="AJL376"/>
      <c r="AJM376"/>
      <c r="AJN376"/>
      <c r="AJO376"/>
      <c r="AJP376"/>
      <c r="AJQ376"/>
      <c r="AJR376"/>
      <c r="AJS376"/>
      <c r="AJT376"/>
      <c r="AJU376"/>
      <c r="AJV376"/>
      <c r="AJW376"/>
      <c r="AJX376"/>
      <c r="AJY376"/>
      <c r="AJZ376"/>
      <c r="AKA376"/>
      <c r="AKB376"/>
      <c r="AKC376"/>
      <c r="AKD376"/>
      <c r="AKE376"/>
      <c r="AKF376"/>
      <c r="AKG376"/>
      <c r="AKH376"/>
      <c r="AKI376"/>
      <c r="AKJ376"/>
      <c r="AKK376"/>
      <c r="AKL376"/>
      <c r="AKM376"/>
      <c r="AKN376"/>
      <c r="AKO376"/>
      <c r="AKP376"/>
      <c r="AKQ376"/>
      <c r="AKR376"/>
      <c r="AKS376"/>
      <c r="AKT376"/>
      <c r="AKU376"/>
      <c r="AKV376"/>
      <c r="AKW376"/>
      <c r="AKX376"/>
      <c r="AKY376"/>
      <c r="AKZ376"/>
      <c r="ALA376"/>
      <c r="ALB376"/>
      <c r="ALC376"/>
      <c r="ALD376"/>
      <c r="ALE376"/>
      <c r="ALF376"/>
      <c r="ALG376"/>
      <c r="ALH376"/>
      <c r="ALI376"/>
      <c r="ALJ376"/>
      <c r="ALK376"/>
      <c r="ALL376"/>
      <c r="ALM376"/>
      <c r="ALN376"/>
      <c r="ALO376"/>
      <c r="ALP376"/>
      <c r="ALQ376"/>
      <c r="ALR376"/>
      <c r="ALS376"/>
      <c r="ALT376"/>
      <c r="ALU376"/>
      <c r="ALV376"/>
      <c r="ALW376"/>
      <c r="ALX376"/>
      <c r="ALY376"/>
      <c r="ALZ376"/>
      <c r="AMA376"/>
      <c r="AMB376"/>
      <c r="AMC376"/>
      <c r="AMD376"/>
      <c r="AME376"/>
      <c r="AMF376"/>
      <c r="AMG376"/>
    </row>
    <row r="377" spans="1:1021">
      <c r="A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  <c r="IP377"/>
      <c r="IQ377"/>
      <c r="IR377"/>
      <c r="IS377"/>
      <c r="IT377"/>
      <c r="IU377"/>
      <c r="IV377"/>
      <c r="IW377"/>
      <c r="IX377"/>
      <c r="IY377"/>
      <c r="IZ377"/>
      <c r="JA377"/>
      <c r="JB377"/>
      <c r="JC377"/>
      <c r="JD377"/>
      <c r="JE377"/>
      <c r="JF377"/>
      <c r="JG377"/>
      <c r="JH377"/>
      <c r="JI377"/>
      <c r="JJ377"/>
      <c r="JK377"/>
      <c r="JL377"/>
      <c r="JM377"/>
      <c r="JN377"/>
      <c r="JO377"/>
      <c r="JP377"/>
      <c r="JQ377"/>
      <c r="JR377"/>
      <c r="JS377"/>
      <c r="JT377"/>
      <c r="JU377"/>
      <c r="JV377"/>
      <c r="JW377"/>
      <c r="JX377"/>
      <c r="JY377"/>
      <c r="JZ377"/>
      <c r="KA377"/>
      <c r="KB377"/>
      <c r="KC377"/>
      <c r="KD377"/>
      <c r="KE377"/>
      <c r="KF377"/>
      <c r="KG377"/>
      <c r="KH377"/>
      <c r="KI377"/>
      <c r="KJ377"/>
      <c r="KK377"/>
      <c r="KL377"/>
      <c r="KM377"/>
      <c r="KN377"/>
      <c r="KO377"/>
      <c r="KP377"/>
      <c r="KQ377"/>
      <c r="KR377"/>
      <c r="KS377"/>
      <c r="KT377"/>
      <c r="KU377"/>
      <c r="KV377"/>
      <c r="KW377"/>
      <c r="KX377"/>
      <c r="KY377"/>
      <c r="KZ377"/>
      <c r="LA377"/>
      <c r="LB377"/>
      <c r="LC377"/>
      <c r="LD377"/>
      <c r="LE377"/>
      <c r="LF377"/>
      <c r="LG377"/>
      <c r="LH377"/>
      <c r="LI377"/>
      <c r="LJ377"/>
      <c r="LK377"/>
      <c r="LL377"/>
      <c r="LM377"/>
      <c r="LN377"/>
      <c r="LO377"/>
      <c r="LP377"/>
      <c r="LQ377"/>
      <c r="LR377"/>
      <c r="LS377"/>
      <c r="LT377"/>
      <c r="LU377"/>
      <c r="LV377"/>
      <c r="LW377"/>
      <c r="LX377"/>
      <c r="LY377"/>
      <c r="LZ377"/>
      <c r="MA377"/>
      <c r="MB377"/>
      <c r="MC377"/>
      <c r="MD377"/>
      <c r="ME377"/>
      <c r="MF377"/>
      <c r="MG377"/>
      <c r="MH377"/>
      <c r="MI377"/>
      <c r="MJ377"/>
      <c r="MK377"/>
      <c r="ML377"/>
      <c r="MM377"/>
      <c r="MN377"/>
      <c r="MO377"/>
      <c r="MP377"/>
      <c r="MQ377"/>
      <c r="MR377"/>
      <c r="MS377"/>
      <c r="MT377"/>
      <c r="MU377"/>
      <c r="MV377"/>
      <c r="MW377"/>
      <c r="MX377"/>
      <c r="MY377"/>
      <c r="MZ377"/>
      <c r="NA377"/>
      <c r="NB377"/>
      <c r="NC377"/>
      <c r="ND377"/>
      <c r="NE377"/>
      <c r="NF377"/>
      <c r="NG377"/>
      <c r="NH377"/>
      <c r="NI377"/>
      <c r="NJ377"/>
      <c r="NK377"/>
      <c r="NL377"/>
      <c r="NM377"/>
      <c r="NN377"/>
      <c r="NO377"/>
      <c r="NP377"/>
      <c r="NQ377"/>
      <c r="NR377"/>
      <c r="NS377"/>
      <c r="NT377"/>
      <c r="NU377"/>
      <c r="NV377"/>
      <c r="NW377"/>
      <c r="NX377"/>
      <c r="NY377"/>
      <c r="NZ377"/>
      <c r="OA377"/>
      <c r="OB377"/>
      <c r="OC377"/>
      <c r="OD377"/>
      <c r="OE377"/>
      <c r="OF377"/>
      <c r="OG377"/>
      <c r="OH377"/>
      <c r="OI377"/>
      <c r="OJ377"/>
      <c r="OK377"/>
      <c r="OL377"/>
      <c r="OM377"/>
      <c r="ON377"/>
      <c r="OO377"/>
      <c r="OP377"/>
      <c r="OQ377"/>
      <c r="OR377"/>
      <c r="OS377"/>
      <c r="OT377"/>
      <c r="OU377"/>
      <c r="OV377"/>
      <c r="OW377"/>
      <c r="OX377"/>
      <c r="OY377"/>
      <c r="OZ377"/>
      <c r="PA377"/>
      <c r="PB377"/>
      <c r="PC377"/>
      <c r="PD377"/>
      <c r="PE377"/>
      <c r="PF377"/>
      <c r="PG377"/>
      <c r="PH377"/>
      <c r="PI377"/>
      <c r="PJ377"/>
      <c r="PK377"/>
      <c r="PL377"/>
      <c r="PM377"/>
      <c r="PN377"/>
      <c r="PO377"/>
      <c r="PP377"/>
      <c r="PQ377"/>
      <c r="PR377"/>
      <c r="PS377"/>
      <c r="PT377"/>
      <c r="PU377"/>
      <c r="PV377"/>
      <c r="PW377"/>
      <c r="PX377"/>
      <c r="PY377"/>
      <c r="PZ377"/>
      <c r="QA377"/>
      <c r="QB377"/>
      <c r="QC377"/>
      <c r="QD377"/>
      <c r="QE377"/>
      <c r="QF377"/>
      <c r="QG377"/>
      <c r="QH377"/>
      <c r="QI377"/>
      <c r="QJ377"/>
      <c r="QK377"/>
      <c r="QL377"/>
      <c r="QM377"/>
      <c r="QN377"/>
      <c r="QO377"/>
      <c r="QP377"/>
      <c r="QQ377"/>
      <c r="QR377"/>
      <c r="QS377"/>
      <c r="QT377"/>
      <c r="QU377"/>
      <c r="QV377"/>
      <c r="QW377"/>
      <c r="QX377"/>
      <c r="QY377"/>
      <c r="QZ377"/>
      <c r="RA377"/>
      <c r="RB377"/>
      <c r="RC377"/>
      <c r="RD377"/>
      <c r="RE377"/>
      <c r="RF377"/>
      <c r="RG377"/>
      <c r="RH377"/>
      <c r="RI377"/>
      <c r="RJ377"/>
      <c r="RK377"/>
      <c r="RL377"/>
      <c r="RM377"/>
      <c r="RN377"/>
      <c r="RO377"/>
      <c r="RP377"/>
      <c r="RQ377"/>
      <c r="RR377"/>
      <c r="RS377"/>
      <c r="RT377"/>
      <c r="RU377"/>
      <c r="RV377"/>
      <c r="RW377"/>
      <c r="RX377"/>
      <c r="RY377"/>
      <c r="RZ377"/>
      <c r="SA377"/>
      <c r="SB377"/>
      <c r="SC377"/>
      <c r="SD377"/>
      <c r="SE377"/>
      <c r="SF377"/>
      <c r="SG377"/>
      <c r="SH377"/>
      <c r="SI377"/>
      <c r="SJ377"/>
      <c r="SK377"/>
      <c r="SL377"/>
      <c r="SM377"/>
      <c r="SN377"/>
      <c r="SO377"/>
      <c r="SP377"/>
      <c r="SQ377"/>
      <c r="SR377"/>
      <c r="SS377"/>
      <c r="ST377"/>
      <c r="SU377"/>
      <c r="SV377"/>
      <c r="SW377"/>
      <c r="SX377"/>
      <c r="SY377"/>
      <c r="SZ377"/>
      <c r="TA377"/>
      <c r="TB377"/>
      <c r="TC377"/>
      <c r="TD377"/>
      <c r="TE377"/>
      <c r="TF377"/>
      <c r="TG377"/>
      <c r="TH377"/>
      <c r="TI377"/>
      <c r="TJ377"/>
      <c r="TK377"/>
      <c r="TL377"/>
      <c r="TM377"/>
      <c r="TN377"/>
      <c r="TO377"/>
      <c r="TP377"/>
      <c r="TQ377"/>
      <c r="TR377"/>
      <c r="TS377"/>
      <c r="TT377"/>
      <c r="TU377"/>
      <c r="TV377"/>
      <c r="TW377"/>
      <c r="TX377"/>
      <c r="TY377"/>
      <c r="TZ377"/>
      <c r="UA377"/>
      <c r="UB377"/>
      <c r="UC377"/>
      <c r="UD377"/>
      <c r="UE377"/>
      <c r="UF377"/>
      <c r="UG377"/>
      <c r="UH377"/>
      <c r="UI377"/>
      <c r="UJ377"/>
      <c r="UK377"/>
      <c r="UL377"/>
      <c r="UM377"/>
      <c r="UN377"/>
      <c r="UO377"/>
      <c r="UP377"/>
      <c r="UQ377"/>
      <c r="UR377"/>
      <c r="US377"/>
      <c r="UT377"/>
      <c r="UU377"/>
      <c r="UV377"/>
      <c r="UW377"/>
      <c r="UX377"/>
      <c r="UY377"/>
      <c r="UZ377"/>
      <c r="VA377"/>
      <c r="VB377"/>
      <c r="VC377"/>
      <c r="VD377"/>
      <c r="VE377"/>
      <c r="VF377"/>
      <c r="VG377"/>
      <c r="VH377"/>
      <c r="VI377"/>
      <c r="VJ377"/>
      <c r="VK377"/>
      <c r="VL377"/>
      <c r="VM377"/>
      <c r="VN377"/>
      <c r="VO377"/>
      <c r="VP377"/>
      <c r="VQ377"/>
      <c r="VR377"/>
      <c r="VS377"/>
      <c r="VT377"/>
      <c r="VU377"/>
      <c r="VV377"/>
      <c r="VW377"/>
      <c r="VX377"/>
      <c r="VY377"/>
      <c r="VZ377"/>
      <c r="WA377"/>
      <c r="WB377"/>
      <c r="WC377"/>
      <c r="WD377"/>
      <c r="WE377"/>
      <c r="WF377"/>
      <c r="WG377"/>
      <c r="WH377"/>
      <c r="WI377"/>
      <c r="WJ377"/>
      <c r="WK377"/>
      <c r="WL377"/>
      <c r="WM377"/>
      <c r="WN377"/>
      <c r="WO377"/>
      <c r="WP377"/>
      <c r="WQ377"/>
      <c r="WR377"/>
      <c r="WS377"/>
      <c r="WT377"/>
      <c r="WU377"/>
      <c r="WV377"/>
      <c r="WW377"/>
      <c r="WX377"/>
      <c r="WY377"/>
      <c r="WZ377"/>
      <c r="XA377"/>
      <c r="XB377"/>
      <c r="XC377"/>
      <c r="XD377"/>
      <c r="XE377"/>
      <c r="XF377"/>
      <c r="XG377"/>
      <c r="XH377"/>
      <c r="XI377"/>
      <c r="XJ377"/>
      <c r="XK377"/>
      <c r="XL377"/>
      <c r="XM377"/>
      <c r="XN377"/>
      <c r="XO377"/>
      <c r="XP377"/>
      <c r="XQ377"/>
      <c r="XR377"/>
      <c r="XS377"/>
      <c r="XT377"/>
      <c r="XU377"/>
      <c r="XV377"/>
      <c r="XW377"/>
      <c r="XX377"/>
      <c r="XY377"/>
      <c r="XZ377"/>
      <c r="YA377"/>
      <c r="YB377"/>
      <c r="YC377"/>
      <c r="YD377"/>
      <c r="YE377"/>
      <c r="YF377"/>
      <c r="YG377"/>
      <c r="YH377"/>
      <c r="YI377"/>
      <c r="YJ377"/>
      <c r="YK377"/>
      <c r="YL377"/>
      <c r="YM377"/>
      <c r="YN377"/>
      <c r="YO377"/>
      <c r="YP377"/>
      <c r="YQ377"/>
      <c r="YR377"/>
      <c r="YS377"/>
      <c r="YT377"/>
      <c r="YU377"/>
      <c r="YV377"/>
      <c r="YW377"/>
      <c r="YX377"/>
      <c r="YY377"/>
      <c r="YZ377"/>
      <c r="ZA377"/>
      <c r="ZB377"/>
      <c r="ZC377"/>
      <c r="ZD377"/>
      <c r="ZE377"/>
      <c r="ZF377"/>
      <c r="ZG377"/>
      <c r="ZH377"/>
      <c r="ZI377"/>
      <c r="ZJ377"/>
      <c r="ZK377"/>
      <c r="ZL377"/>
      <c r="ZM377"/>
      <c r="ZN377"/>
      <c r="ZO377"/>
      <c r="ZP377"/>
      <c r="ZQ377"/>
      <c r="ZR377"/>
      <c r="ZS377"/>
      <c r="ZT377"/>
      <c r="ZU377"/>
      <c r="ZV377"/>
      <c r="ZW377"/>
      <c r="ZX377"/>
      <c r="ZY377"/>
      <c r="ZZ377"/>
      <c r="AAA377"/>
      <c r="AAB377"/>
      <c r="AAC377"/>
      <c r="AAD377"/>
      <c r="AAE377"/>
      <c r="AAF377"/>
      <c r="AAG377"/>
      <c r="AAH377"/>
      <c r="AAI377"/>
      <c r="AAJ377"/>
      <c r="AAK377"/>
      <c r="AAL377"/>
      <c r="AAM377"/>
      <c r="AAN377"/>
      <c r="AAO377"/>
      <c r="AAP377"/>
      <c r="AAQ377"/>
      <c r="AAR377"/>
      <c r="AAS377"/>
      <c r="AAT377"/>
      <c r="AAU377"/>
      <c r="AAV377"/>
      <c r="AAW377"/>
      <c r="AAX377"/>
      <c r="AAY377"/>
      <c r="AAZ377"/>
      <c r="ABA377"/>
      <c r="ABB377"/>
      <c r="ABC377"/>
      <c r="ABD377"/>
      <c r="ABE377"/>
      <c r="ABF377"/>
      <c r="ABG377"/>
      <c r="ABH377"/>
      <c r="ABI377"/>
      <c r="ABJ377"/>
      <c r="ABK377"/>
      <c r="ABL377"/>
      <c r="ABM377"/>
      <c r="ABN377"/>
      <c r="ABO377"/>
      <c r="ABP377"/>
      <c r="ABQ377"/>
      <c r="ABR377"/>
      <c r="ABS377"/>
      <c r="ABT377"/>
      <c r="ABU377"/>
      <c r="ABV377"/>
      <c r="ABW377"/>
      <c r="ABX377"/>
      <c r="ABY377"/>
      <c r="ABZ377"/>
      <c r="ACA377"/>
      <c r="ACB377"/>
      <c r="ACC377"/>
      <c r="ACD377"/>
      <c r="ACE377"/>
      <c r="ACF377"/>
      <c r="ACG377"/>
      <c r="ACH377"/>
      <c r="ACI377"/>
      <c r="ACJ377"/>
      <c r="ACK377"/>
      <c r="ACL377"/>
      <c r="ACM377"/>
      <c r="ACN377"/>
      <c r="ACO377"/>
      <c r="ACP377"/>
      <c r="ACQ377"/>
      <c r="ACR377"/>
      <c r="ACS377"/>
      <c r="ACT377"/>
      <c r="ACU377"/>
      <c r="ACV377"/>
      <c r="ACW377"/>
      <c r="ACX377"/>
      <c r="ACY377"/>
      <c r="ACZ377"/>
      <c r="ADA377"/>
      <c r="ADB377"/>
      <c r="ADC377"/>
      <c r="ADD377"/>
      <c r="ADE377"/>
      <c r="ADF377"/>
      <c r="ADG377"/>
      <c r="ADH377"/>
      <c r="ADI377"/>
      <c r="ADJ377"/>
      <c r="ADK377"/>
      <c r="ADL377"/>
      <c r="ADM377"/>
      <c r="ADN377"/>
      <c r="ADO377"/>
      <c r="ADP377"/>
      <c r="ADQ377"/>
      <c r="ADR377"/>
      <c r="ADS377"/>
      <c r="ADT377"/>
      <c r="ADU377"/>
      <c r="ADV377"/>
      <c r="ADW377"/>
      <c r="ADX377"/>
      <c r="ADY377"/>
      <c r="ADZ377"/>
      <c r="AEA377"/>
      <c r="AEB377"/>
      <c r="AEC377"/>
      <c r="AED377"/>
      <c r="AEE377"/>
      <c r="AEF377"/>
      <c r="AEG377"/>
      <c r="AEH377"/>
      <c r="AEI377"/>
      <c r="AEJ377"/>
      <c r="AEK377"/>
      <c r="AEL377"/>
      <c r="AEM377"/>
      <c r="AEN377"/>
      <c r="AEO377"/>
      <c r="AEP377"/>
      <c r="AEQ377"/>
      <c r="AER377"/>
      <c r="AES377"/>
      <c r="AET377"/>
      <c r="AEU377"/>
      <c r="AEV377"/>
      <c r="AEW377"/>
      <c r="AEX377"/>
      <c r="AEY377"/>
      <c r="AEZ377"/>
      <c r="AFA377"/>
      <c r="AFB377"/>
      <c r="AFC377"/>
      <c r="AFD377"/>
      <c r="AFE377"/>
      <c r="AFF377"/>
      <c r="AFG377"/>
      <c r="AFH377"/>
      <c r="AFI377"/>
      <c r="AFJ377"/>
      <c r="AFK377"/>
      <c r="AFL377"/>
      <c r="AFM377"/>
      <c r="AFN377"/>
      <c r="AFO377"/>
      <c r="AFP377"/>
      <c r="AFQ377"/>
      <c r="AFR377"/>
      <c r="AFS377"/>
      <c r="AFT377"/>
      <c r="AFU377"/>
      <c r="AFV377"/>
      <c r="AFW377"/>
      <c r="AFX377"/>
      <c r="AFY377"/>
      <c r="AFZ377"/>
      <c r="AGA377"/>
      <c r="AGB377"/>
      <c r="AGC377"/>
      <c r="AGD377"/>
      <c r="AGE377"/>
      <c r="AGF377"/>
      <c r="AGG377"/>
      <c r="AGH377"/>
      <c r="AGI377"/>
      <c r="AGJ377"/>
      <c r="AGK377"/>
      <c r="AGL377"/>
      <c r="AGM377"/>
      <c r="AGN377"/>
      <c r="AGO377"/>
      <c r="AGP377"/>
      <c r="AGQ377"/>
      <c r="AGR377"/>
      <c r="AGS377"/>
      <c r="AGT377"/>
      <c r="AGU377"/>
      <c r="AGV377"/>
      <c r="AGW377"/>
      <c r="AGX377"/>
      <c r="AGY377"/>
      <c r="AGZ377"/>
      <c r="AHA377"/>
      <c r="AHB377"/>
      <c r="AHC377"/>
      <c r="AHD377"/>
      <c r="AHE377"/>
      <c r="AHF377"/>
      <c r="AHG377"/>
      <c r="AHH377"/>
      <c r="AHI377"/>
      <c r="AHJ377"/>
      <c r="AHK377"/>
      <c r="AHL377"/>
      <c r="AHM377"/>
      <c r="AHN377"/>
      <c r="AHO377"/>
      <c r="AHP377"/>
      <c r="AHQ377"/>
      <c r="AHR377"/>
      <c r="AHS377"/>
      <c r="AHT377"/>
      <c r="AHU377"/>
      <c r="AHV377"/>
      <c r="AHW377"/>
      <c r="AHX377"/>
      <c r="AHY377"/>
      <c r="AHZ377"/>
      <c r="AIA377"/>
      <c r="AIB377"/>
      <c r="AIC377"/>
      <c r="AID377"/>
      <c r="AIE377"/>
      <c r="AIF377"/>
      <c r="AIG377"/>
      <c r="AIH377"/>
      <c r="AII377"/>
      <c r="AIJ377"/>
      <c r="AIK377"/>
      <c r="AIL377"/>
      <c r="AIM377"/>
      <c r="AIN377"/>
      <c r="AIO377"/>
      <c r="AIP377"/>
      <c r="AIQ377"/>
      <c r="AIR377"/>
      <c r="AIS377"/>
      <c r="AIT377"/>
      <c r="AIU377"/>
      <c r="AIV377"/>
      <c r="AIW377"/>
      <c r="AIX377"/>
      <c r="AIY377"/>
      <c r="AIZ377"/>
      <c r="AJA377"/>
      <c r="AJB377"/>
      <c r="AJC377"/>
      <c r="AJD377"/>
      <c r="AJE377"/>
      <c r="AJF377"/>
      <c r="AJG377"/>
      <c r="AJH377"/>
      <c r="AJI377"/>
      <c r="AJJ377"/>
      <c r="AJK377"/>
      <c r="AJL377"/>
      <c r="AJM377"/>
      <c r="AJN377"/>
      <c r="AJO377"/>
      <c r="AJP377"/>
      <c r="AJQ377"/>
      <c r="AJR377"/>
      <c r="AJS377"/>
      <c r="AJT377"/>
      <c r="AJU377"/>
      <c r="AJV377"/>
      <c r="AJW377"/>
      <c r="AJX377"/>
      <c r="AJY377"/>
      <c r="AJZ377"/>
      <c r="AKA377"/>
      <c r="AKB377"/>
      <c r="AKC377"/>
      <c r="AKD377"/>
      <c r="AKE377"/>
      <c r="AKF377"/>
      <c r="AKG377"/>
      <c r="AKH377"/>
      <c r="AKI377"/>
      <c r="AKJ377"/>
      <c r="AKK377"/>
      <c r="AKL377"/>
      <c r="AKM377"/>
      <c r="AKN377"/>
      <c r="AKO377"/>
      <c r="AKP377"/>
      <c r="AKQ377"/>
      <c r="AKR377"/>
      <c r="AKS377"/>
      <c r="AKT377"/>
      <c r="AKU377"/>
      <c r="AKV377"/>
      <c r="AKW377"/>
      <c r="AKX377"/>
      <c r="AKY377"/>
      <c r="AKZ377"/>
      <c r="ALA377"/>
      <c r="ALB377"/>
      <c r="ALC377"/>
      <c r="ALD377"/>
      <c r="ALE377"/>
      <c r="ALF377"/>
      <c r="ALG377"/>
      <c r="ALH377"/>
      <c r="ALI377"/>
      <c r="ALJ377"/>
      <c r="ALK377"/>
      <c r="ALL377"/>
      <c r="ALM377"/>
      <c r="ALN377"/>
      <c r="ALO377"/>
      <c r="ALP377"/>
      <c r="ALQ377"/>
      <c r="ALR377"/>
      <c r="ALS377"/>
      <c r="ALT377"/>
      <c r="ALU377"/>
      <c r="ALV377"/>
      <c r="ALW377"/>
      <c r="ALX377"/>
      <c r="ALY377"/>
      <c r="ALZ377"/>
      <c r="AMA377"/>
      <c r="AMB377"/>
      <c r="AMC377"/>
      <c r="AMD377"/>
      <c r="AME377"/>
      <c r="AMF377"/>
      <c r="AMG377"/>
    </row>
  </sheetData>
  <autoFilter ref="B21:O373">
    <filterColumn colId="13">
      <filters blank="1">
        <filter val="&gt;100"/>
        <filter val="10"/>
        <filter val="100"/>
        <filter val="20"/>
        <filter val="30"/>
        <filter val="40"/>
        <filter val="50"/>
        <filter val="60"/>
        <filter val="80"/>
        <filter val="90"/>
        <filter val="подтверждение 15.12.2021"/>
      </filters>
    </filterColumn>
  </autoFilter>
  <mergeCells count="43">
    <mergeCell ref="C14:J14"/>
    <mergeCell ref="L14:M14"/>
    <mergeCell ref="C2:N2"/>
    <mergeCell ref="G5:I5"/>
    <mergeCell ref="L8:M8"/>
    <mergeCell ref="L9:M9"/>
    <mergeCell ref="L10:M10"/>
    <mergeCell ref="N9:O9"/>
    <mergeCell ref="L15:M15"/>
    <mergeCell ref="L16:M16"/>
    <mergeCell ref="O21:O22"/>
    <mergeCell ref="L11:M11"/>
    <mergeCell ref="L12:M12"/>
    <mergeCell ref="L13:M13"/>
    <mergeCell ref="O341:P341"/>
    <mergeCell ref="O342:P342"/>
    <mergeCell ref="O343:P343"/>
    <mergeCell ref="O344:P344"/>
    <mergeCell ref="O345:P345"/>
    <mergeCell ref="O346:P346"/>
    <mergeCell ref="O347:P347"/>
    <mergeCell ref="O348:P348"/>
    <mergeCell ref="O349:P349"/>
    <mergeCell ref="O350:P350"/>
    <mergeCell ref="O351:P351"/>
    <mergeCell ref="O352:P352"/>
    <mergeCell ref="O353:P353"/>
    <mergeCell ref="O354:P354"/>
    <mergeCell ref="O355:P355"/>
    <mergeCell ref="O356:P356"/>
    <mergeCell ref="O357:P357"/>
    <mergeCell ref="O358:P358"/>
    <mergeCell ref="O359:P359"/>
    <mergeCell ref="O360:P360"/>
    <mergeCell ref="O366:P366"/>
    <mergeCell ref="O367:P367"/>
    <mergeCell ref="O368:P368"/>
    <mergeCell ref="O369:P369"/>
    <mergeCell ref="O361:P361"/>
    <mergeCell ref="O362:P362"/>
    <mergeCell ref="O363:P363"/>
    <mergeCell ref="O364:P364"/>
    <mergeCell ref="O365:P365"/>
  </mergeCells>
  <conditionalFormatting sqref="J6">
    <cfRule type="containsText" dxfId="0" priority="1" operator="containsText" text="нет">
      <formula>NOT(ISERROR(SEARCH("нет",J6)))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L9">
      <formula1>"Без упаковки,Торф+пленка"</formula1>
      <formula2>0</formula2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3:K96 K98:K100 K102:K104 K106:K110 K112:K148 K152:K209 K214:K252 K255:K267 K269:K297 K299:K313 K315:K327 K329:K339">
      <formula1>$J$6&lt;&gt;"нет"</formula1>
      <formula2>0</formula2>
    </dataValidation>
    <dataValidation type="list" allowBlank="1" showInputMessage="1" showErrorMessage="1" sqref="J6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341:K369">
      <formula1>$J$6&lt;&gt;"нет"</formula1>
    </dataValidation>
  </dataValidations>
  <hyperlinks>
    <hyperlink ref="G5" location="'Условия работы'!A1" display="&gt;&gt;&gt; Условия работы &lt;&lt;&lt;"/>
    <hyperlink ref="C23" r:id="rId1"/>
    <hyperlink ref="C24" r:id="rId2"/>
    <hyperlink ref="C25" r:id="rId3"/>
    <hyperlink ref="C26" r:id="rId4"/>
    <hyperlink ref="C27" r:id="rId5"/>
    <hyperlink ref="C28" r:id="rId6"/>
    <hyperlink ref="C29" r:id="rId7"/>
    <hyperlink ref="C30" r:id="rId8"/>
    <hyperlink ref="C31" r:id="rId9"/>
    <hyperlink ref="C32" r:id="rId10"/>
    <hyperlink ref="C33" r:id="rId11"/>
    <hyperlink ref="C34" r:id="rId12"/>
    <hyperlink ref="C35" r:id="rId13"/>
    <hyperlink ref="C36" r:id="rId14"/>
    <hyperlink ref="C37" r:id="rId15"/>
    <hyperlink ref="C38" r:id="rId16"/>
    <hyperlink ref="C39" r:id="rId17"/>
    <hyperlink ref="C40" r:id="rId18"/>
    <hyperlink ref="C41" r:id="rId19"/>
    <hyperlink ref="C43" r:id="rId20"/>
    <hyperlink ref="C44" r:id="rId21"/>
    <hyperlink ref="C45" r:id="rId22"/>
    <hyperlink ref="C46" r:id="rId23"/>
    <hyperlink ref="C47" r:id="rId24"/>
    <hyperlink ref="C48" r:id="rId25"/>
    <hyperlink ref="C49" r:id="rId26"/>
    <hyperlink ref="C50" r:id="rId27"/>
    <hyperlink ref="C51" r:id="rId28"/>
    <hyperlink ref="C52" r:id="rId29"/>
    <hyperlink ref="C53" r:id="rId30"/>
    <hyperlink ref="C54" r:id="rId31"/>
    <hyperlink ref="C55" r:id="rId32"/>
    <hyperlink ref="C56" r:id="rId33"/>
    <hyperlink ref="C57" r:id="rId34"/>
    <hyperlink ref="C58" r:id="rId35"/>
    <hyperlink ref="C59" r:id="rId36"/>
    <hyperlink ref="C60" r:id="rId37"/>
    <hyperlink ref="C61" r:id="rId38"/>
    <hyperlink ref="C62" r:id="rId39"/>
    <hyperlink ref="C63" r:id="rId40"/>
    <hyperlink ref="C64" r:id="rId41"/>
    <hyperlink ref="C65" r:id="rId42"/>
    <hyperlink ref="C66" r:id="rId43"/>
    <hyperlink ref="C67" r:id="rId44"/>
    <hyperlink ref="C68" r:id="rId45"/>
    <hyperlink ref="C69" r:id="rId46"/>
    <hyperlink ref="C70" r:id="rId47"/>
    <hyperlink ref="C71" r:id="rId48"/>
    <hyperlink ref="C72" r:id="rId49"/>
    <hyperlink ref="C73" r:id="rId50"/>
    <hyperlink ref="C74" r:id="rId51"/>
    <hyperlink ref="C75" r:id="rId52"/>
    <hyperlink ref="C76" r:id="rId53"/>
    <hyperlink ref="C77" r:id="rId54"/>
    <hyperlink ref="C78" r:id="rId55"/>
    <hyperlink ref="C79" r:id="rId56"/>
    <hyperlink ref="C80" r:id="rId57"/>
    <hyperlink ref="C81" r:id="rId58"/>
    <hyperlink ref="C82" r:id="rId59"/>
    <hyperlink ref="C83" r:id="rId60"/>
    <hyperlink ref="C84" r:id="rId61"/>
    <hyperlink ref="C85" r:id="rId62"/>
    <hyperlink ref="C86" r:id="rId63"/>
    <hyperlink ref="C87" r:id="rId64"/>
    <hyperlink ref="C88" r:id="rId65"/>
    <hyperlink ref="C89" r:id="rId66"/>
    <hyperlink ref="C90" r:id="rId67"/>
    <hyperlink ref="C91" r:id="rId68"/>
    <hyperlink ref="C92" r:id="rId69"/>
    <hyperlink ref="C93" r:id="rId70"/>
    <hyperlink ref="C94" r:id="rId71"/>
    <hyperlink ref="C95" r:id="rId72"/>
    <hyperlink ref="C96" r:id="rId73"/>
    <hyperlink ref="C98" r:id="rId74"/>
    <hyperlink ref="C99" r:id="rId75"/>
    <hyperlink ref="C100" r:id="rId76"/>
    <hyperlink ref="C102" r:id="rId77"/>
    <hyperlink ref="C103" r:id="rId78"/>
    <hyperlink ref="C104" r:id="rId79"/>
    <hyperlink ref="C106" r:id="rId80"/>
    <hyperlink ref="C107" r:id="rId81"/>
    <hyperlink ref="C108" r:id="rId82"/>
    <hyperlink ref="C109" r:id="rId83"/>
    <hyperlink ref="C110" r:id="rId84"/>
    <hyperlink ref="C112" r:id="rId85"/>
    <hyperlink ref="C113" r:id="rId86"/>
    <hyperlink ref="C114" r:id="rId87"/>
    <hyperlink ref="C115" r:id="rId88"/>
    <hyperlink ref="C116" r:id="rId89"/>
    <hyperlink ref="C117" r:id="rId90"/>
    <hyperlink ref="C118" r:id="rId91"/>
    <hyperlink ref="C119" r:id="rId92"/>
    <hyperlink ref="C120" r:id="rId93"/>
    <hyperlink ref="C121" r:id="rId94"/>
    <hyperlink ref="C122" r:id="rId95"/>
    <hyperlink ref="C123" r:id="rId96"/>
    <hyperlink ref="C124" r:id="rId97"/>
    <hyperlink ref="C125" r:id="rId98"/>
    <hyperlink ref="C126" r:id="rId99"/>
    <hyperlink ref="C127" r:id="rId100"/>
    <hyperlink ref="C128" r:id="rId101"/>
    <hyperlink ref="C129" r:id="rId102"/>
    <hyperlink ref="C130" r:id="rId103"/>
    <hyperlink ref="C131" r:id="rId104"/>
    <hyperlink ref="C132" r:id="rId105"/>
    <hyperlink ref="C133" r:id="rId106"/>
    <hyperlink ref="C134" r:id="rId107"/>
    <hyperlink ref="C135" r:id="rId108"/>
    <hyperlink ref="C136" r:id="rId109"/>
    <hyperlink ref="C137" r:id="rId110"/>
    <hyperlink ref="C138" r:id="rId111"/>
    <hyperlink ref="C139" r:id="rId112"/>
    <hyperlink ref="C140" r:id="rId113"/>
    <hyperlink ref="C141" r:id="rId114"/>
    <hyperlink ref="C142" r:id="rId115"/>
    <hyperlink ref="C143" r:id="rId116"/>
    <hyperlink ref="C144" r:id="rId117"/>
    <hyperlink ref="C145" r:id="rId118"/>
    <hyperlink ref="C146" r:id="rId119"/>
    <hyperlink ref="C147" r:id="rId120"/>
    <hyperlink ref="C148" r:id="rId121"/>
    <hyperlink ref="C150" r:id="rId122"/>
    <hyperlink ref="C151" r:id="rId123"/>
    <hyperlink ref="C152" r:id="rId124"/>
    <hyperlink ref="C153" r:id="rId125"/>
    <hyperlink ref="C154" r:id="rId126"/>
    <hyperlink ref="C155" r:id="rId127"/>
    <hyperlink ref="C156" r:id="rId128"/>
    <hyperlink ref="C157" r:id="rId129"/>
    <hyperlink ref="C158" r:id="rId130"/>
    <hyperlink ref="C159" r:id="rId131"/>
    <hyperlink ref="C160" r:id="rId132"/>
    <hyperlink ref="C161" r:id="rId133"/>
    <hyperlink ref="C162" r:id="rId134"/>
    <hyperlink ref="C163" r:id="rId135"/>
    <hyperlink ref="C164" r:id="rId136"/>
    <hyperlink ref="C165" r:id="rId137"/>
    <hyperlink ref="C166" r:id="rId138"/>
    <hyperlink ref="C167" r:id="rId139"/>
    <hyperlink ref="C168" r:id="rId140"/>
    <hyperlink ref="C169" r:id="rId141"/>
    <hyperlink ref="C170" r:id="rId142"/>
    <hyperlink ref="C171" r:id="rId143"/>
    <hyperlink ref="C172" r:id="rId144"/>
    <hyperlink ref="C173" r:id="rId145"/>
    <hyperlink ref="C174" r:id="rId146"/>
    <hyperlink ref="C175" r:id="rId147"/>
    <hyperlink ref="C176" r:id="rId148"/>
    <hyperlink ref="C177" r:id="rId149"/>
    <hyperlink ref="C178" r:id="rId150"/>
    <hyperlink ref="C179" r:id="rId151"/>
    <hyperlink ref="C180" r:id="rId152"/>
    <hyperlink ref="C181" r:id="rId153"/>
    <hyperlink ref="C182" r:id="rId154"/>
    <hyperlink ref="C183" r:id="rId155"/>
    <hyperlink ref="C184" r:id="rId156"/>
    <hyperlink ref="C185" r:id="rId157"/>
    <hyperlink ref="C186" r:id="rId158"/>
    <hyperlink ref="C187" r:id="rId159"/>
    <hyperlink ref="C188" r:id="rId160"/>
    <hyperlink ref="C189" r:id="rId161"/>
    <hyperlink ref="C190" r:id="rId162"/>
    <hyperlink ref="C191" r:id="rId163"/>
    <hyperlink ref="C193" r:id="rId164"/>
    <hyperlink ref="C194" r:id="rId165"/>
    <hyperlink ref="C195" r:id="rId166"/>
    <hyperlink ref="C196" r:id="rId167"/>
    <hyperlink ref="C197" r:id="rId168"/>
    <hyperlink ref="C198" r:id="rId169"/>
    <hyperlink ref="C199" r:id="rId170"/>
    <hyperlink ref="C200" r:id="rId171"/>
    <hyperlink ref="C201" r:id="rId172"/>
    <hyperlink ref="C202" r:id="rId173"/>
    <hyperlink ref="C203" r:id="rId174"/>
    <hyperlink ref="C204" r:id="rId175"/>
    <hyperlink ref="C205" r:id="rId176"/>
    <hyperlink ref="C206" r:id="rId177"/>
    <hyperlink ref="C207" r:id="rId178"/>
    <hyperlink ref="C208" r:id="rId179"/>
    <hyperlink ref="C209" r:id="rId180"/>
    <hyperlink ref="C211" r:id="rId181"/>
    <hyperlink ref="C212" r:id="rId182"/>
    <hyperlink ref="C213" r:id="rId183"/>
    <hyperlink ref="C214" r:id="rId184"/>
    <hyperlink ref="C215" r:id="rId185"/>
    <hyperlink ref="C216" r:id="rId186"/>
    <hyperlink ref="C217" r:id="rId187"/>
    <hyperlink ref="C218" r:id="rId188"/>
    <hyperlink ref="C219" r:id="rId189"/>
    <hyperlink ref="C220" r:id="rId190"/>
    <hyperlink ref="C221" r:id="rId191"/>
    <hyperlink ref="C222" r:id="rId192"/>
    <hyperlink ref="C223" r:id="rId193"/>
    <hyperlink ref="C224" r:id="rId194"/>
    <hyperlink ref="C225" r:id="rId195"/>
    <hyperlink ref="C226" r:id="rId196"/>
    <hyperlink ref="C227" r:id="rId197"/>
    <hyperlink ref="C228" r:id="rId198"/>
    <hyperlink ref="C229" r:id="rId199"/>
    <hyperlink ref="C230" r:id="rId200"/>
    <hyperlink ref="C231" r:id="rId201"/>
    <hyperlink ref="C232" r:id="rId202"/>
    <hyperlink ref="C233" r:id="rId203"/>
    <hyperlink ref="C234" r:id="rId204"/>
    <hyperlink ref="C235" r:id="rId205"/>
    <hyperlink ref="C236" r:id="rId206"/>
    <hyperlink ref="C237" r:id="rId207"/>
    <hyperlink ref="C238" r:id="rId208"/>
    <hyperlink ref="C239" r:id="rId209"/>
    <hyperlink ref="C240" r:id="rId210"/>
    <hyperlink ref="C241" r:id="rId211"/>
    <hyperlink ref="C242" r:id="rId212"/>
    <hyperlink ref="C243" r:id="rId213"/>
    <hyperlink ref="C244" r:id="rId214"/>
    <hyperlink ref="C245" r:id="rId215"/>
    <hyperlink ref="C246" r:id="rId216"/>
    <hyperlink ref="C247" r:id="rId217"/>
    <hyperlink ref="C248" r:id="rId218"/>
    <hyperlink ref="C249" r:id="rId219"/>
    <hyperlink ref="C250" r:id="rId220"/>
    <hyperlink ref="C251" r:id="rId221"/>
    <hyperlink ref="C252" r:id="rId222"/>
    <hyperlink ref="C254" r:id="rId223"/>
    <hyperlink ref="C255" r:id="rId224"/>
    <hyperlink ref="C256" r:id="rId225"/>
    <hyperlink ref="C257" r:id="rId226"/>
    <hyperlink ref="C258" r:id="rId227"/>
    <hyperlink ref="C259" r:id="rId228"/>
    <hyperlink ref="C260" r:id="rId229"/>
    <hyperlink ref="C261" r:id="rId230"/>
    <hyperlink ref="C262" r:id="rId231"/>
    <hyperlink ref="C263" r:id="rId232"/>
    <hyperlink ref="C264" r:id="rId233"/>
    <hyperlink ref="C265" r:id="rId234"/>
    <hyperlink ref="C266" r:id="rId235"/>
    <hyperlink ref="C267" r:id="rId236"/>
    <hyperlink ref="C269" r:id="rId237"/>
    <hyperlink ref="C270" r:id="rId238"/>
    <hyperlink ref="C271" r:id="rId239"/>
    <hyperlink ref="C272" r:id="rId240"/>
    <hyperlink ref="C273" r:id="rId241"/>
    <hyperlink ref="C274" r:id="rId242"/>
    <hyperlink ref="C275" r:id="rId243"/>
    <hyperlink ref="C276" r:id="rId244"/>
    <hyperlink ref="C277" r:id="rId245"/>
    <hyperlink ref="C278" r:id="rId246"/>
    <hyperlink ref="C279" r:id="rId247"/>
    <hyperlink ref="C280" r:id="rId248"/>
    <hyperlink ref="C281" r:id="rId249"/>
    <hyperlink ref="C282" r:id="rId250"/>
    <hyperlink ref="C283" r:id="rId251"/>
    <hyperlink ref="C284" r:id="rId252"/>
    <hyperlink ref="C285" r:id="rId253"/>
    <hyperlink ref="C286" r:id="rId254"/>
    <hyperlink ref="C287" r:id="rId255"/>
    <hyperlink ref="C288" r:id="rId256"/>
    <hyperlink ref="C289" r:id="rId257"/>
    <hyperlink ref="C291" r:id="rId258"/>
    <hyperlink ref="C292" r:id="rId259"/>
    <hyperlink ref="C293" r:id="rId260"/>
    <hyperlink ref="C294" r:id="rId261"/>
    <hyperlink ref="C295" r:id="rId262"/>
    <hyperlink ref="C297" r:id="rId263"/>
    <hyperlink ref="C299" r:id="rId264"/>
    <hyperlink ref="C300" r:id="rId265"/>
    <hyperlink ref="C301" r:id="rId266"/>
    <hyperlink ref="C302" r:id="rId267"/>
    <hyperlink ref="C303" r:id="rId268"/>
    <hyperlink ref="C304" r:id="rId269"/>
    <hyperlink ref="C305" r:id="rId270"/>
    <hyperlink ref="C306" r:id="rId271"/>
    <hyperlink ref="C307" r:id="rId272"/>
    <hyperlink ref="C308" r:id="rId273"/>
    <hyperlink ref="C309" r:id="rId274"/>
    <hyperlink ref="C310" r:id="rId275"/>
    <hyperlink ref="C311" r:id="rId276"/>
    <hyperlink ref="C312" r:id="rId277"/>
    <hyperlink ref="C313" r:id="rId278"/>
    <hyperlink ref="C315" r:id="rId279"/>
    <hyperlink ref="C316" r:id="rId280"/>
    <hyperlink ref="C317" r:id="rId281"/>
    <hyperlink ref="C318" r:id="rId282"/>
    <hyperlink ref="C319" r:id="rId283"/>
    <hyperlink ref="C320" r:id="rId284"/>
    <hyperlink ref="C321" r:id="rId285"/>
    <hyperlink ref="C322" r:id="rId286"/>
    <hyperlink ref="C323" r:id="rId287"/>
    <hyperlink ref="C324" r:id="rId288"/>
    <hyperlink ref="C325" r:id="rId289"/>
    <hyperlink ref="C326" r:id="rId290"/>
    <hyperlink ref="C327" r:id="rId291"/>
    <hyperlink ref="C329" r:id="rId292"/>
    <hyperlink ref="C330" r:id="rId293"/>
    <hyperlink ref="C331" r:id="rId294"/>
    <hyperlink ref="C332" r:id="rId295"/>
    <hyperlink ref="C333" r:id="rId296"/>
    <hyperlink ref="C334" r:id="rId297"/>
    <hyperlink ref="C335" r:id="rId298"/>
    <hyperlink ref="C336" r:id="rId299"/>
    <hyperlink ref="C337" r:id="rId300"/>
    <hyperlink ref="C338" r:id="rId301"/>
    <hyperlink ref="C339" r:id="rId302"/>
    <hyperlink ref="C290" r:id="rId303"/>
    <hyperlink ref="C341" r:id="rId304"/>
    <hyperlink ref="C342" r:id="rId305" display="Розы с ОКС"/>
    <hyperlink ref="C343" r:id="rId306" display="Розы с ОКС"/>
    <hyperlink ref="C345" r:id="rId307" display="Розы с ОКС"/>
    <hyperlink ref="C346" r:id="rId308" display="Розы с ОКС"/>
    <hyperlink ref="C348" r:id="rId309" display="Розы с ОКС"/>
    <hyperlink ref="C353" r:id="rId310" display="Розы с ОКС"/>
    <hyperlink ref="C355" r:id="rId311" display="Розы с ОКС"/>
    <hyperlink ref="C356" r:id="rId312" display="Розы с ОКС"/>
    <hyperlink ref="C357" r:id="rId313" display="Розы с ОКС"/>
    <hyperlink ref="C358" r:id="rId314" display="Розы с ОКС"/>
    <hyperlink ref="C359" r:id="rId315" display="Розы с ОКС"/>
    <hyperlink ref="C360" r:id="rId316" display="Розы с ОКС"/>
    <hyperlink ref="C361" r:id="rId317" display="Розы с ОКС"/>
    <hyperlink ref="C362" r:id="rId318" display="Розы с ОКС"/>
    <hyperlink ref="C364" r:id="rId319" display="Розы с ОКС"/>
    <hyperlink ref="C365" r:id="rId320" display="Розы с ОКС"/>
    <hyperlink ref="C366" r:id="rId321" display="Розы с ОКС"/>
    <hyperlink ref="C368" r:id="rId322" display="Розы с ОКС"/>
    <hyperlink ref="C369" r:id="rId323" display="Розы с ОКС"/>
    <hyperlink ref="C351" r:id="rId324"/>
    <hyperlink ref="C354" r:id="rId325"/>
    <hyperlink ref="C367" r:id="rId326"/>
    <hyperlink ref="C350" r:id="rId327" display="Розы с ОКС"/>
    <hyperlink ref="C367" r:id="rId328" display="Розы с ОКС"/>
  </hyperlinks>
  <pageMargins left="0.7" right="0.7" top="0.75" bottom="0.75" header="0.511811023622047" footer="0.511811023622047"/>
  <pageSetup paperSize="9" orientation="portrait" horizontalDpi="300" verticalDpi="300" r:id="rId329"/>
  <drawing r:id="rId3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2"/>
  <sheetViews>
    <sheetView showGridLines="0" zoomScaleNormal="100" workbookViewId="0"/>
  </sheetViews>
  <sheetFormatPr defaultColWidth="9.109375" defaultRowHeight="14.4"/>
  <cols>
    <col min="1" max="1" width="3.44140625" style="89" customWidth="1"/>
    <col min="2" max="2" width="5.88671875" style="89" customWidth="1"/>
    <col min="3" max="15" width="9.109375" style="89"/>
    <col min="16" max="16" width="10" style="89" customWidth="1"/>
    <col min="17" max="1024" width="9.109375" style="89"/>
  </cols>
  <sheetData>
    <row r="1" spans="2:16" s="90" customFormat="1"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</row>
    <row r="2" spans="2:16" s="90" customFormat="1">
      <c r="B2" s="94"/>
      <c r="P2" s="95"/>
    </row>
    <row r="3" spans="2:16" s="90" customFormat="1">
      <c r="B3" s="94"/>
      <c r="P3" s="95"/>
    </row>
    <row r="4" spans="2:16" s="90" customFormat="1">
      <c r="B4" s="94"/>
      <c r="P4" s="95"/>
    </row>
    <row r="5" spans="2:16" s="90" customFormat="1">
      <c r="B5" s="94"/>
      <c r="P5" s="95"/>
    </row>
    <row r="6" spans="2:16" s="96" customFormat="1" ht="16.5" customHeight="1">
      <c r="B6" s="97"/>
      <c r="C6" s="98"/>
      <c r="P6" s="99"/>
    </row>
    <row r="7" spans="2:16" s="100" customFormat="1" ht="12" customHeight="1">
      <c r="B7" s="97"/>
      <c r="C7" s="98"/>
      <c r="P7" s="101"/>
    </row>
    <row r="8" spans="2:16" s="90" customFormat="1" ht="12" customHeight="1">
      <c r="B8" s="94"/>
      <c r="C8" s="98"/>
      <c r="P8" s="95"/>
    </row>
    <row r="9" spans="2:16" s="90" customFormat="1" ht="12" customHeight="1">
      <c r="B9" s="102"/>
      <c r="C9" s="98"/>
      <c r="P9" s="95"/>
    </row>
    <row r="10" spans="2:16" s="90" customFormat="1" ht="12" customHeight="1">
      <c r="B10" s="102"/>
      <c r="C10" s="98"/>
      <c r="P10" s="95"/>
    </row>
    <row r="11" spans="2:16" s="90" customFormat="1" ht="16.5" customHeight="1">
      <c r="B11" s="94"/>
      <c r="P11" s="95"/>
    </row>
    <row r="12" spans="2:16" s="90" customFormat="1" ht="20.25" customHeight="1">
      <c r="B12" s="94"/>
      <c r="P12" s="95"/>
    </row>
    <row r="13" spans="2:16" s="103" customFormat="1" ht="17.25" customHeight="1">
      <c r="B13" s="104" t="s">
        <v>730</v>
      </c>
      <c r="C13" s="105" t="s">
        <v>731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P13" s="106"/>
    </row>
    <row r="14" spans="2:16" s="107" customFormat="1" ht="15.6">
      <c r="B14" s="108" t="s">
        <v>732</v>
      </c>
      <c r="C14" s="109"/>
      <c r="D14" s="110"/>
      <c r="E14" s="110"/>
      <c r="F14" s="110"/>
      <c r="G14" s="110"/>
      <c r="H14" s="111" t="s">
        <v>733</v>
      </c>
      <c r="I14" s="109"/>
      <c r="J14" s="110"/>
      <c r="K14" s="110"/>
      <c r="L14" s="110"/>
      <c r="M14" s="110"/>
      <c r="N14" s="110"/>
      <c r="P14" s="112"/>
    </row>
    <row r="15" spans="2:16" s="113" customFormat="1">
      <c r="B15" s="114"/>
      <c r="C15" s="115" t="s">
        <v>734</v>
      </c>
      <c r="D15" s="116"/>
      <c r="E15" s="116"/>
      <c r="F15" s="116"/>
      <c r="G15" s="116"/>
      <c r="H15" s="117" t="s">
        <v>735</v>
      </c>
      <c r="I15" s="118" t="s">
        <v>736</v>
      </c>
      <c r="J15" s="116"/>
      <c r="K15" s="116"/>
      <c r="L15" s="116"/>
      <c r="M15" s="116"/>
      <c r="N15" s="116"/>
      <c r="P15" s="119"/>
    </row>
    <row r="16" spans="2:16" s="113" customFormat="1">
      <c r="B16" s="114"/>
      <c r="C16" s="115" t="s">
        <v>737</v>
      </c>
      <c r="D16" s="116"/>
      <c r="E16" s="116"/>
      <c r="F16" s="116"/>
      <c r="G16" s="116"/>
      <c r="H16" s="117" t="s">
        <v>735</v>
      </c>
      <c r="I16" s="118" t="s">
        <v>738</v>
      </c>
      <c r="J16" s="116"/>
      <c r="K16" s="116"/>
      <c r="L16" s="116"/>
      <c r="M16" s="116"/>
      <c r="N16" s="116"/>
      <c r="P16" s="119"/>
    </row>
    <row r="17" spans="2:22" s="113" customFormat="1">
      <c r="B17" s="114"/>
      <c r="C17" s="115" t="s">
        <v>739</v>
      </c>
      <c r="D17" s="116"/>
      <c r="E17" s="116"/>
      <c r="F17" s="116"/>
      <c r="G17" s="116"/>
      <c r="H17" s="117" t="s">
        <v>735</v>
      </c>
      <c r="I17" s="118" t="s">
        <v>740</v>
      </c>
      <c r="J17" s="116"/>
      <c r="K17" s="116"/>
      <c r="L17" s="116"/>
      <c r="M17" s="116"/>
      <c r="N17" s="116"/>
      <c r="P17" s="119"/>
    </row>
    <row r="18" spans="2:22" s="113" customFormat="1">
      <c r="B18" s="114"/>
      <c r="C18" s="115" t="s">
        <v>741</v>
      </c>
      <c r="D18" s="116"/>
      <c r="E18" s="116"/>
      <c r="F18" s="116"/>
      <c r="G18" s="116"/>
      <c r="H18" s="117" t="s">
        <v>735</v>
      </c>
      <c r="I18" s="118" t="s">
        <v>742</v>
      </c>
      <c r="J18" s="116"/>
      <c r="K18" s="116"/>
      <c r="L18" s="116"/>
      <c r="M18" s="116"/>
      <c r="N18" s="116"/>
      <c r="P18" s="119"/>
      <c r="V18" s="120"/>
    </row>
    <row r="19" spans="2:22" s="121" customFormat="1"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P19" s="124"/>
      <c r="V19" s="125"/>
    </row>
    <row r="20" spans="2:22" s="90" customFormat="1" ht="15.6">
      <c r="B20" s="104" t="s">
        <v>730</v>
      </c>
      <c r="C20" s="105" t="s">
        <v>743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P20" s="95"/>
      <c r="V20" s="125"/>
    </row>
    <row r="21" spans="2:22" s="113" customFormat="1">
      <c r="B21" s="114"/>
      <c r="C21" s="115" t="s">
        <v>744</v>
      </c>
      <c r="D21" s="116"/>
      <c r="E21" s="116"/>
      <c r="F21" s="116"/>
      <c r="G21" s="116"/>
      <c r="H21" s="117"/>
      <c r="I21" s="118"/>
      <c r="J21" s="116"/>
      <c r="K21" s="116"/>
      <c r="L21" s="116"/>
      <c r="M21" s="116"/>
      <c r="N21" s="116"/>
      <c r="P21" s="119"/>
    </row>
    <row r="22" spans="2:22" s="90" customFormat="1">
      <c r="B22" s="122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P22" s="95"/>
    </row>
    <row r="23" spans="2:22" s="90" customFormat="1">
      <c r="B23" s="126"/>
      <c r="P23" s="95"/>
    </row>
    <row r="24" spans="2:22" s="90" customFormat="1">
      <c r="B24" s="126"/>
      <c r="P24" s="95"/>
    </row>
    <row r="25" spans="2:22" s="90" customFormat="1">
      <c r="B25" s="126"/>
      <c r="P25" s="95"/>
    </row>
    <row r="26" spans="2:22" s="127" customFormat="1" ht="15.6">
      <c r="B26" s="128" t="s">
        <v>730</v>
      </c>
      <c r="C26" s="129" t="s">
        <v>745</v>
      </c>
      <c r="P26" s="130"/>
    </row>
    <row r="27" spans="2:22" s="90" customFormat="1">
      <c r="B27" s="126"/>
      <c r="C27" s="115" t="s">
        <v>746</v>
      </c>
      <c r="P27" s="95"/>
    </row>
    <row r="28" spans="2:22" s="90" customFormat="1">
      <c r="B28" s="126"/>
      <c r="C28" s="115" t="s">
        <v>747</v>
      </c>
      <c r="P28" s="95"/>
    </row>
    <row r="29" spans="2:22" s="127" customFormat="1" ht="15.6">
      <c r="B29" s="128" t="s">
        <v>730</v>
      </c>
      <c r="C29" s="129" t="s">
        <v>748</v>
      </c>
      <c r="P29" s="130"/>
    </row>
    <row r="30" spans="2:22" s="131" customFormat="1" ht="45" customHeight="1">
      <c r="B30" s="132" t="s">
        <v>730</v>
      </c>
      <c r="C30" s="196" t="s">
        <v>749</v>
      </c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33"/>
    </row>
    <row r="31" spans="2:22" s="90" customFormat="1" ht="14.4" customHeight="1">
      <c r="B31" s="126"/>
      <c r="C31" s="194" t="s">
        <v>750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95"/>
    </row>
    <row r="32" spans="2:22" s="90" customFormat="1" ht="29.25" customHeight="1">
      <c r="B32" s="126"/>
      <c r="C32" s="198" t="s">
        <v>751</v>
      </c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95"/>
    </row>
    <row r="33" spans="2:16" s="90" customFormat="1" ht="30" customHeight="1">
      <c r="B33" s="126"/>
      <c r="C33" s="198" t="s">
        <v>752</v>
      </c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95"/>
    </row>
    <row r="34" spans="2:16" s="90" customFormat="1" ht="29.25" customHeight="1">
      <c r="B34" s="126"/>
      <c r="C34" s="194" t="s">
        <v>753</v>
      </c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95"/>
    </row>
    <row r="35" spans="2:16" s="127" customFormat="1" ht="30.75" customHeight="1">
      <c r="B35" s="132" t="s">
        <v>730</v>
      </c>
      <c r="C35" s="196" t="s">
        <v>754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30"/>
    </row>
    <row r="36" spans="2:16" s="90" customFormat="1" ht="29.25" customHeight="1">
      <c r="B36" s="126"/>
      <c r="C36" s="194" t="s">
        <v>755</v>
      </c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95"/>
    </row>
    <row r="37" spans="2:16" s="90" customFormat="1" ht="29.25" customHeight="1">
      <c r="B37" s="126"/>
      <c r="C37" s="194" t="s">
        <v>756</v>
      </c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95"/>
    </row>
    <row r="38" spans="2:16" s="127" customFormat="1" ht="30.75" customHeight="1">
      <c r="B38" s="132" t="s">
        <v>730</v>
      </c>
      <c r="C38" s="196" t="s">
        <v>757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30"/>
    </row>
    <row r="39" spans="2:16" s="90" customFormat="1">
      <c r="B39" s="126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95"/>
    </row>
    <row r="40" spans="2:16" s="90" customFormat="1">
      <c r="B40" s="126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95"/>
    </row>
    <row r="41" spans="2:16" s="90" customFormat="1">
      <c r="B41" s="12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95"/>
    </row>
    <row r="42" spans="2:16" s="90" customFormat="1" ht="28.5" customHeight="1">
      <c r="B42" s="132" t="s">
        <v>730</v>
      </c>
      <c r="C42" s="196" t="s">
        <v>758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95"/>
    </row>
    <row r="43" spans="2:16" s="131" customFormat="1" ht="30" customHeight="1">
      <c r="B43" s="132" t="s">
        <v>730</v>
      </c>
      <c r="C43" s="196" t="s">
        <v>759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33"/>
    </row>
    <row r="44" spans="2:16" s="90" customFormat="1" ht="30" customHeight="1">
      <c r="B44" s="126"/>
      <c r="C44" s="194" t="s">
        <v>760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95"/>
    </row>
    <row r="45" spans="2:16" s="90" customFormat="1" ht="29.25" customHeight="1">
      <c r="B45" s="126"/>
      <c r="C45" s="194" t="s">
        <v>761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95"/>
    </row>
    <row r="46" spans="2:16" s="131" customFormat="1" ht="15" customHeight="1">
      <c r="B46" s="132" t="s">
        <v>730</v>
      </c>
      <c r="C46" s="196" t="s">
        <v>762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33"/>
    </row>
    <row r="47" spans="2:16" s="90" customFormat="1" ht="44.25" customHeight="1">
      <c r="B47" s="126"/>
      <c r="C47" s="194" t="s">
        <v>763</v>
      </c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95"/>
    </row>
    <row r="48" spans="2:16" s="131" customFormat="1" ht="15" customHeight="1">
      <c r="B48" s="132" t="s">
        <v>730</v>
      </c>
      <c r="C48" s="196" t="s">
        <v>764</v>
      </c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33"/>
    </row>
    <row r="49" spans="2:16" s="90" customFormat="1" ht="29.25" customHeight="1">
      <c r="B49" s="126"/>
      <c r="C49" s="194" t="s">
        <v>765</v>
      </c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95"/>
    </row>
    <row r="50" spans="2:16" s="131" customFormat="1" ht="47.25" customHeight="1">
      <c r="B50" s="132" t="s">
        <v>730</v>
      </c>
      <c r="C50" s="200" t="s">
        <v>766</v>
      </c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133"/>
    </row>
    <row r="51" spans="2:16" s="90" customFormat="1" ht="30.75" customHeight="1">
      <c r="B51" s="126"/>
      <c r="C51" s="194" t="s">
        <v>767</v>
      </c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95"/>
    </row>
    <row r="52" spans="2:16" s="90" customFormat="1" ht="30.75" customHeight="1">
      <c r="B52" s="126"/>
      <c r="C52" s="194" t="s">
        <v>768</v>
      </c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95"/>
    </row>
    <row r="53" spans="2:16" s="90" customFormat="1" ht="30.75" customHeight="1">
      <c r="B53" s="126"/>
      <c r="C53" s="194" t="s">
        <v>769</v>
      </c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95"/>
    </row>
    <row r="54" spans="2:16" s="90" customFormat="1" ht="42" customHeight="1">
      <c r="B54" s="132" t="s">
        <v>730</v>
      </c>
      <c r="C54" s="196" t="s">
        <v>770</v>
      </c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95"/>
    </row>
    <row r="55" spans="2:16" s="90" customFormat="1">
      <c r="B55" s="126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95"/>
    </row>
    <row r="56" spans="2:16" s="90" customFormat="1">
      <c r="B56" s="126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95"/>
    </row>
    <row r="57" spans="2:16" s="90" customFormat="1">
      <c r="B57" s="126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95"/>
    </row>
    <row r="58" spans="2:16" s="90" customFormat="1">
      <c r="B58" s="126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95"/>
    </row>
    <row r="59" spans="2:16" s="90" customFormat="1" ht="23.25" customHeight="1">
      <c r="B59" s="132" t="s">
        <v>730</v>
      </c>
      <c r="C59" s="196" t="s">
        <v>771</v>
      </c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95"/>
    </row>
    <row r="60" spans="2:16" s="90" customFormat="1" ht="12.75" customHeight="1">
      <c r="B60" s="126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95"/>
    </row>
    <row r="61" spans="2:16" s="90" customFormat="1">
      <c r="B61" s="126"/>
      <c r="P61" s="95"/>
    </row>
    <row r="62" spans="2:16" s="90" customFormat="1">
      <c r="B62" s="126"/>
      <c r="P62" s="95"/>
    </row>
    <row r="63" spans="2:16" s="90" customFormat="1">
      <c r="B63" s="126"/>
      <c r="P63" s="95"/>
    </row>
    <row r="64" spans="2:16" s="90" customFormat="1" ht="17.25" customHeight="1">
      <c r="B64" s="132" t="s">
        <v>730</v>
      </c>
      <c r="C64" s="200" t="s">
        <v>772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95"/>
    </row>
    <row r="65" spans="2:60" s="90" customFormat="1" ht="15" customHeight="1">
      <c r="B65" s="126"/>
      <c r="C65" s="199" t="s">
        <v>773</v>
      </c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95"/>
    </row>
    <row r="66" spans="2:60" s="90" customFormat="1" ht="15" customHeight="1">
      <c r="B66" s="126"/>
      <c r="C66" s="199" t="s">
        <v>774</v>
      </c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95"/>
    </row>
    <row r="67" spans="2:60" s="90" customFormat="1" ht="15" customHeight="1">
      <c r="B67" s="126"/>
      <c r="C67" s="199" t="s">
        <v>775</v>
      </c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95"/>
    </row>
    <row r="68" spans="2:60" s="90" customFormat="1" ht="31.5" customHeight="1">
      <c r="B68" s="132" t="s">
        <v>730</v>
      </c>
      <c r="C68" s="196" t="s">
        <v>776</v>
      </c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95"/>
    </row>
    <row r="69" spans="2:60" s="90" customFormat="1" ht="31.5" customHeight="1">
      <c r="B69" s="132"/>
      <c r="C69" s="194" t="s">
        <v>777</v>
      </c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95"/>
    </row>
    <row r="70" spans="2:60" s="90" customFormat="1" ht="29.25" customHeight="1">
      <c r="B70" s="132"/>
      <c r="C70" s="194" t="s">
        <v>778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95"/>
    </row>
    <row r="71" spans="2:60" s="90" customFormat="1" ht="14.4" customHeight="1">
      <c r="B71" s="126"/>
      <c r="C71" s="194" t="s">
        <v>779</v>
      </c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95"/>
    </row>
    <row r="72" spans="2:60" s="90" customFormat="1">
      <c r="B72" s="126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95"/>
    </row>
    <row r="73" spans="2:60" s="90" customFormat="1">
      <c r="B73" s="126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95"/>
    </row>
    <row r="74" spans="2:60" s="90" customFormat="1">
      <c r="B74" s="126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95"/>
    </row>
    <row r="75" spans="2:60" s="90" customFormat="1">
      <c r="B75" s="126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95"/>
    </row>
    <row r="76" spans="2:60" s="90" customFormat="1" ht="45" customHeight="1">
      <c r="B76" s="132" t="s">
        <v>730</v>
      </c>
      <c r="C76" s="196" t="s">
        <v>780</v>
      </c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95"/>
    </row>
    <row r="77" spans="2:60" s="90" customFormat="1" ht="29.25" customHeight="1">
      <c r="B77" s="132"/>
      <c r="C77" s="194" t="s">
        <v>781</v>
      </c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95"/>
    </row>
    <row r="78" spans="2:60" s="90" customFormat="1" ht="15" customHeight="1">
      <c r="B78" s="132" t="s">
        <v>730</v>
      </c>
      <c r="C78" s="196" t="s">
        <v>782</v>
      </c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95"/>
    </row>
    <row r="79" spans="2:60" s="90" customFormat="1" ht="15" customHeight="1">
      <c r="B79" s="132"/>
      <c r="C79" s="194" t="s">
        <v>783</v>
      </c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95"/>
    </row>
    <row r="80" spans="2:60" s="90" customFormat="1" ht="59.25" customHeight="1">
      <c r="B80" s="132"/>
      <c r="C80" s="194" t="s">
        <v>784</v>
      </c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</row>
    <row r="81" spans="2:60" s="90" customFormat="1" ht="14.4" customHeight="1">
      <c r="B81" s="126"/>
      <c r="C81" s="194" t="s">
        <v>785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</row>
    <row r="82" spans="2:60" s="90" customFormat="1" ht="14.4" customHeight="1">
      <c r="B82" s="126"/>
      <c r="C82" s="197" t="s">
        <v>786</v>
      </c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</row>
    <row r="83" spans="2:60" s="90" customFormat="1" ht="14.4" customHeight="1">
      <c r="B83" s="126"/>
      <c r="C83" s="197" t="s">
        <v>787</v>
      </c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95"/>
      <c r="S83" s="195" t="s">
        <v>788</v>
      </c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</row>
    <row r="84" spans="2:60" s="90" customFormat="1" ht="14.4" customHeight="1">
      <c r="B84" s="126"/>
      <c r="C84" s="198" t="s">
        <v>789</v>
      </c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</row>
    <row r="85" spans="2:60" s="90" customFormat="1" ht="30.75" customHeight="1">
      <c r="B85" s="126"/>
      <c r="C85" s="194" t="s">
        <v>790</v>
      </c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</row>
    <row r="86" spans="2:60" s="90" customFormat="1" ht="14.4" customHeight="1">
      <c r="B86" s="126"/>
      <c r="C86" s="194" t="s">
        <v>791</v>
      </c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</row>
    <row r="87" spans="2:60" s="90" customFormat="1" ht="45" customHeight="1">
      <c r="B87" s="132" t="s">
        <v>730</v>
      </c>
      <c r="C87" s="196" t="s">
        <v>792</v>
      </c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95"/>
    </row>
    <row r="88" spans="2:60" s="90" customFormat="1" ht="30" customHeight="1">
      <c r="B88" s="126"/>
      <c r="C88" s="194" t="s">
        <v>793</v>
      </c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/>
      <c r="AU88" s="195"/>
      <c r="AV88" s="195"/>
      <c r="AW88" s="195"/>
      <c r="AX88" s="195"/>
      <c r="AY88" s="195"/>
      <c r="AZ88" s="195"/>
      <c r="BA88" s="195"/>
      <c r="BB88" s="195"/>
      <c r="BC88" s="195"/>
      <c r="BD88" s="195"/>
      <c r="BE88" s="195"/>
      <c r="BF88" s="195"/>
      <c r="BG88" s="195"/>
      <c r="BH88" s="195"/>
    </row>
    <row r="89" spans="2:60" s="90" customFormat="1" ht="45" customHeight="1">
      <c r="B89" s="126"/>
      <c r="C89" s="194" t="s">
        <v>794</v>
      </c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</row>
    <row r="90" spans="2:60" s="90" customFormat="1">
      <c r="B90" s="126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9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</row>
    <row r="91" spans="2:60" s="90" customFormat="1">
      <c r="B91" s="126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9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</row>
    <row r="92" spans="2:60" s="90" customFormat="1">
      <c r="B92" s="126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9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</row>
    <row r="93" spans="2:60" s="90" customFormat="1">
      <c r="B93" s="126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9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</row>
    <row r="94" spans="2:60" s="90" customFormat="1" ht="15" customHeight="1">
      <c r="B94" s="132" t="s">
        <v>730</v>
      </c>
      <c r="C94" s="196" t="s">
        <v>795</v>
      </c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95"/>
    </row>
    <row r="95" spans="2:60" s="90" customFormat="1">
      <c r="B95" s="94"/>
      <c r="P95" s="95"/>
    </row>
    <row r="96" spans="2:60" s="90" customFormat="1">
      <c r="B96" s="94"/>
      <c r="P96" s="95"/>
    </row>
    <row r="97" spans="2:16">
      <c r="B97" s="94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5"/>
    </row>
    <row r="98" spans="2:16">
      <c r="B98" s="94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5"/>
    </row>
    <row r="99" spans="2:16">
      <c r="B99" s="94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5"/>
    </row>
    <row r="100" spans="2:16">
      <c r="B100" s="94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5"/>
    </row>
    <row r="101" spans="2:16">
      <c r="B101" s="94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5"/>
    </row>
    <row r="102" spans="2:16">
      <c r="B102" s="94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5"/>
    </row>
    <row r="103" spans="2:16">
      <c r="B103" s="94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5"/>
    </row>
    <row r="104" spans="2:16">
      <c r="B104" s="94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5"/>
    </row>
    <row r="105" spans="2:16">
      <c r="B105" s="94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5"/>
    </row>
    <row r="106" spans="2:16">
      <c r="B106" s="94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5"/>
    </row>
    <row r="107" spans="2:16">
      <c r="B107" s="94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5"/>
    </row>
    <row r="108" spans="2:16">
      <c r="B108" s="94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5"/>
    </row>
    <row r="109" spans="2:16">
      <c r="B109" s="94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5"/>
    </row>
    <row r="110" spans="2:16">
      <c r="B110" s="94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5"/>
    </row>
    <row r="111" spans="2:16">
      <c r="B111" s="94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5"/>
    </row>
    <row r="112" spans="2:16">
      <c r="B112" s="136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8"/>
    </row>
  </sheetData>
  <mergeCells count="56"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9:O5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87:O87"/>
    <mergeCell ref="C88:O88"/>
    <mergeCell ref="S88:BH88"/>
    <mergeCell ref="C89:O89"/>
    <mergeCell ref="S89:BH89"/>
    <mergeCell ref="C94:O94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</vt:lpstr>
      <vt:lpstr>Условия работы</vt:lpstr>
      <vt:lpstr>serbros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PlantMarket;8-495-280-08-97</dc:creator>
  <dc:description/>
  <cp:lastModifiedBy>Diana</cp:lastModifiedBy>
  <dcterms:created xsi:type="dcterms:W3CDTF">2020-09-11T06:02:44Z</dcterms:created>
  <dcterms:modified xsi:type="dcterms:W3CDTF">2021-11-09T09:05:25Z</dcterms:modified>
  <dc:language>ru-RU</dc:language>
</cp:coreProperties>
</file>