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Новая папка\"/>
    </mc:Choice>
  </mc:AlternateContent>
  <bookViews>
    <workbookView xWindow="0" yWindow="0" windowWidth="23040" windowHeight="9192"/>
  </bookViews>
  <sheets>
    <sheet name="Darwin 2022" sheetId="3" r:id="rId1"/>
    <sheet name="Условия работы" sheetId="4" r:id="rId2"/>
  </sheets>
  <definedNames>
    <definedName name="_xlnm._FilterDatabase" localSheetId="0" hidden="1">'Darwin 2022'!$D$23:$O$899</definedName>
    <definedName name="dar">#REF!</definedName>
    <definedName name="darw" localSheetId="0">#REF!</definedName>
    <definedName name="darw">#REF!</definedName>
    <definedName name="darwin" localSheetId="0">#REF!</definedName>
    <definedName name="darwin">#REF!</definedName>
    <definedName name="end">#REF!</definedName>
    <definedName name="ghhjj" localSheetId="0">#REF!</definedName>
    <definedName name="ghhjj">#REF!</definedName>
    <definedName name="stok" localSheetId="0">#REF!</definedName>
    <definedName name="stok">#REF!</definedName>
    <definedName name="tab" localSheetId="0">#REF!</definedName>
    <definedName name="tab">#REF!</definedName>
    <definedName name="trans">#REF!</definedName>
    <definedName name="Склады" localSheetId="0">#REF!</definedName>
    <definedName name="Склады" localSheetId="1">#REF!</definedName>
    <definedName name="Склады">#REF!</definedName>
  </definedNam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97" i="3" l="1"/>
  <c r="N897" i="3"/>
  <c r="C897" i="3"/>
  <c r="O896" i="3"/>
  <c r="N896" i="3"/>
  <c r="C896" i="3"/>
  <c r="O895" i="3"/>
  <c r="N895" i="3"/>
  <c r="C895" i="3"/>
  <c r="O894" i="3"/>
  <c r="N894" i="3"/>
  <c r="C894" i="3"/>
  <c r="O893" i="3"/>
  <c r="N893" i="3"/>
  <c r="C893" i="3"/>
  <c r="O892" i="3"/>
  <c r="N892" i="3"/>
  <c r="C892" i="3"/>
  <c r="O891" i="3"/>
  <c r="N891" i="3"/>
  <c r="C891" i="3"/>
  <c r="O890" i="3"/>
  <c r="N890" i="3"/>
  <c r="C890" i="3"/>
  <c r="O889" i="3"/>
  <c r="N889" i="3"/>
  <c r="C889" i="3"/>
  <c r="O888" i="3"/>
  <c r="N888" i="3"/>
  <c r="C888" i="3"/>
  <c r="O887" i="3"/>
  <c r="N887" i="3"/>
  <c r="C887" i="3"/>
  <c r="O886" i="3"/>
  <c r="N886" i="3"/>
  <c r="C886" i="3"/>
  <c r="O885" i="3"/>
  <c r="N885" i="3"/>
  <c r="C885" i="3"/>
  <c r="O884" i="3"/>
  <c r="N884" i="3"/>
  <c r="C884" i="3"/>
  <c r="O883" i="3"/>
  <c r="N883" i="3"/>
  <c r="C883" i="3"/>
  <c r="O882" i="3"/>
  <c r="N882" i="3"/>
  <c r="C882" i="3"/>
  <c r="O881" i="3"/>
  <c r="N881" i="3"/>
  <c r="C881" i="3"/>
  <c r="O880" i="3"/>
  <c r="N880" i="3"/>
  <c r="C880" i="3"/>
  <c r="O879" i="3"/>
  <c r="N879" i="3"/>
  <c r="C879" i="3"/>
  <c r="O878" i="3"/>
  <c r="N878" i="3"/>
  <c r="C878" i="3"/>
  <c r="O877" i="3"/>
  <c r="N877" i="3"/>
  <c r="C877" i="3"/>
  <c r="O876" i="3"/>
  <c r="N876" i="3"/>
  <c r="C876" i="3"/>
  <c r="O875" i="3"/>
  <c r="N875" i="3"/>
  <c r="C875" i="3"/>
  <c r="O874" i="3"/>
  <c r="N874" i="3"/>
  <c r="C874" i="3"/>
  <c r="O873" i="3"/>
  <c r="N873" i="3"/>
  <c r="C873" i="3"/>
  <c r="O872" i="3"/>
  <c r="N872" i="3"/>
  <c r="C872" i="3"/>
  <c r="O871" i="3"/>
  <c r="N871" i="3"/>
  <c r="C871" i="3"/>
  <c r="O870" i="3"/>
  <c r="N870" i="3"/>
  <c r="C870" i="3"/>
  <c r="O869" i="3"/>
  <c r="N869" i="3"/>
  <c r="C869" i="3"/>
  <c r="O868" i="3"/>
  <c r="N868" i="3"/>
  <c r="C868" i="3"/>
  <c r="O867" i="3"/>
  <c r="N867" i="3"/>
  <c r="C867" i="3"/>
  <c r="O866" i="3"/>
  <c r="N866" i="3"/>
  <c r="C866" i="3"/>
  <c r="O865" i="3"/>
  <c r="N865" i="3"/>
  <c r="C865" i="3"/>
  <c r="O864" i="3"/>
  <c r="N864" i="3"/>
  <c r="C864" i="3"/>
  <c r="O863" i="3"/>
  <c r="N863" i="3"/>
  <c r="C863" i="3"/>
  <c r="O862" i="3"/>
  <c r="N862" i="3"/>
  <c r="C862" i="3"/>
  <c r="O861" i="3"/>
  <c r="N861" i="3"/>
  <c r="C861" i="3"/>
  <c r="O860" i="3"/>
  <c r="N860" i="3"/>
  <c r="C860" i="3"/>
  <c r="O859" i="3"/>
  <c r="N859" i="3"/>
  <c r="C859" i="3"/>
  <c r="O858" i="3"/>
  <c r="N858" i="3"/>
  <c r="C858" i="3"/>
  <c r="O857" i="3"/>
  <c r="N857" i="3"/>
  <c r="C857" i="3"/>
  <c r="O856" i="3"/>
  <c r="N856" i="3"/>
  <c r="C856" i="3"/>
  <c r="O855" i="3"/>
  <c r="N855" i="3"/>
  <c r="C855" i="3"/>
  <c r="O854" i="3"/>
  <c r="N854" i="3"/>
  <c r="C854" i="3"/>
  <c r="O853" i="3"/>
  <c r="N853" i="3"/>
  <c r="C853" i="3"/>
  <c r="O852" i="3"/>
  <c r="N852" i="3"/>
  <c r="C852" i="3"/>
  <c r="O851" i="3"/>
  <c r="N851" i="3"/>
  <c r="C851" i="3"/>
  <c r="O850" i="3"/>
  <c r="N850" i="3"/>
  <c r="C850" i="3"/>
  <c r="O849" i="3"/>
  <c r="N849" i="3"/>
  <c r="C849" i="3"/>
  <c r="O848" i="3"/>
  <c r="N848" i="3"/>
  <c r="C848" i="3"/>
  <c r="O847" i="3"/>
  <c r="N847" i="3"/>
  <c r="C847" i="3"/>
  <c r="O846" i="3"/>
  <c r="N846" i="3"/>
  <c r="C846" i="3"/>
  <c r="O845" i="3"/>
  <c r="N845" i="3"/>
  <c r="C845" i="3"/>
  <c r="O844" i="3"/>
  <c r="N844" i="3"/>
  <c r="C844" i="3"/>
  <c r="O843" i="3"/>
  <c r="N843" i="3"/>
  <c r="C843" i="3"/>
  <c r="O842" i="3"/>
  <c r="N842" i="3"/>
  <c r="C842" i="3"/>
  <c r="O841" i="3"/>
  <c r="N841" i="3"/>
  <c r="C841" i="3"/>
  <c r="O840" i="3"/>
  <c r="N840" i="3"/>
  <c r="C840" i="3"/>
  <c r="O839" i="3"/>
  <c r="N839" i="3"/>
  <c r="C839" i="3"/>
  <c r="O838" i="3"/>
  <c r="N838" i="3"/>
  <c r="C838" i="3"/>
  <c r="O837" i="3"/>
  <c r="N837" i="3"/>
  <c r="C837" i="3"/>
  <c r="O836" i="3"/>
  <c r="N836" i="3"/>
  <c r="C836" i="3"/>
  <c r="O835" i="3"/>
  <c r="N835" i="3"/>
  <c r="C835" i="3"/>
  <c r="O834" i="3"/>
  <c r="N834" i="3"/>
  <c r="C834" i="3"/>
  <c r="O833" i="3"/>
  <c r="N833" i="3"/>
  <c r="C833" i="3"/>
  <c r="O832" i="3"/>
  <c r="N832" i="3"/>
  <c r="C832" i="3"/>
  <c r="O831" i="3"/>
  <c r="N831" i="3"/>
  <c r="C831" i="3"/>
  <c r="O830" i="3"/>
  <c r="N830" i="3"/>
  <c r="C830" i="3"/>
  <c r="O829" i="3"/>
  <c r="N829" i="3"/>
  <c r="C829" i="3"/>
  <c r="O828" i="3"/>
  <c r="N828" i="3"/>
  <c r="C828" i="3"/>
  <c r="O827" i="3"/>
  <c r="N827" i="3"/>
  <c r="C827" i="3"/>
  <c r="O826" i="3"/>
  <c r="N826" i="3"/>
  <c r="C826" i="3"/>
  <c r="O825" i="3"/>
  <c r="N825" i="3"/>
  <c r="C825" i="3"/>
  <c r="O824" i="3"/>
  <c r="N824" i="3"/>
  <c r="C824" i="3"/>
  <c r="O823" i="3"/>
  <c r="N823" i="3"/>
  <c r="C823" i="3"/>
  <c r="O822" i="3"/>
  <c r="N822" i="3"/>
  <c r="C822" i="3"/>
  <c r="O821" i="3"/>
  <c r="N821" i="3"/>
  <c r="C821" i="3"/>
  <c r="O820" i="3"/>
  <c r="N820" i="3"/>
  <c r="C820" i="3"/>
  <c r="O819" i="3"/>
  <c r="N819" i="3"/>
  <c r="C819" i="3"/>
  <c r="O818" i="3"/>
  <c r="N818" i="3"/>
  <c r="C818" i="3"/>
  <c r="O817" i="3"/>
  <c r="N817" i="3"/>
  <c r="C817" i="3"/>
  <c r="O816" i="3"/>
  <c r="N816" i="3"/>
  <c r="C816" i="3"/>
  <c r="O815" i="3"/>
  <c r="N815" i="3"/>
  <c r="C815" i="3"/>
  <c r="O814" i="3"/>
  <c r="N814" i="3"/>
  <c r="C814" i="3"/>
  <c r="O813" i="3"/>
  <c r="N813" i="3"/>
  <c r="C813" i="3"/>
  <c r="O812" i="3"/>
  <c r="N812" i="3"/>
  <c r="C812" i="3"/>
  <c r="O811" i="3"/>
  <c r="N811" i="3"/>
  <c r="C811" i="3"/>
  <c r="O810" i="3"/>
  <c r="N810" i="3"/>
  <c r="C810" i="3"/>
  <c r="O809" i="3"/>
  <c r="N809" i="3"/>
  <c r="C809" i="3"/>
  <c r="O808" i="3"/>
  <c r="N808" i="3"/>
  <c r="C808" i="3"/>
  <c r="O807" i="3"/>
  <c r="N807" i="3"/>
  <c r="C807" i="3"/>
  <c r="O806" i="3"/>
  <c r="N806" i="3"/>
  <c r="C806" i="3"/>
  <c r="O805" i="3"/>
  <c r="N805" i="3"/>
  <c r="C805" i="3"/>
  <c r="O804" i="3"/>
  <c r="N804" i="3"/>
  <c r="C804" i="3"/>
  <c r="O803" i="3"/>
  <c r="N803" i="3"/>
  <c r="C803" i="3"/>
  <c r="O802" i="3"/>
  <c r="N802" i="3"/>
  <c r="C802" i="3"/>
  <c r="O801" i="3"/>
  <c r="N801" i="3"/>
  <c r="C801" i="3"/>
  <c r="O800" i="3"/>
  <c r="N800" i="3"/>
  <c r="C800" i="3"/>
  <c r="O799" i="3"/>
  <c r="N799" i="3"/>
  <c r="C799" i="3"/>
  <c r="O798" i="3"/>
  <c r="N798" i="3"/>
  <c r="C798" i="3"/>
  <c r="O797" i="3"/>
  <c r="N797" i="3"/>
  <c r="C797" i="3"/>
  <c r="O796" i="3"/>
  <c r="N796" i="3"/>
  <c r="C796" i="3"/>
  <c r="O795" i="3"/>
  <c r="N795" i="3"/>
  <c r="C795" i="3"/>
  <c r="O794" i="3"/>
  <c r="N794" i="3"/>
  <c r="C794" i="3"/>
  <c r="O793" i="3"/>
  <c r="N793" i="3"/>
  <c r="C793" i="3"/>
  <c r="O792" i="3"/>
  <c r="N792" i="3"/>
  <c r="C792" i="3"/>
  <c r="O791" i="3"/>
  <c r="N791" i="3"/>
  <c r="C791" i="3"/>
  <c r="O790" i="3"/>
  <c r="N790" i="3"/>
  <c r="C790" i="3"/>
  <c r="O789" i="3"/>
  <c r="N789" i="3"/>
  <c r="C789" i="3"/>
  <c r="O788" i="3"/>
  <c r="N788" i="3"/>
  <c r="C788" i="3"/>
  <c r="O787" i="3"/>
  <c r="N787" i="3"/>
  <c r="C787" i="3"/>
  <c r="O786" i="3"/>
  <c r="N786" i="3"/>
  <c r="C786" i="3"/>
  <c r="O785" i="3"/>
  <c r="N785" i="3"/>
  <c r="C785" i="3"/>
  <c r="O784" i="3"/>
  <c r="N784" i="3"/>
  <c r="C784" i="3"/>
  <c r="O783" i="3"/>
  <c r="N783" i="3"/>
  <c r="C783" i="3"/>
  <c r="O782" i="3"/>
  <c r="N782" i="3"/>
  <c r="C782" i="3"/>
  <c r="O781" i="3"/>
  <c r="N781" i="3"/>
  <c r="C781" i="3"/>
  <c r="O780" i="3"/>
  <c r="N780" i="3"/>
  <c r="C780" i="3"/>
  <c r="O779" i="3"/>
  <c r="N779" i="3"/>
  <c r="C779" i="3"/>
  <c r="O778" i="3"/>
  <c r="N778" i="3"/>
  <c r="C778" i="3"/>
  <c r="O777" i="3"/>
  <c r="N777" i="3"/>
  <c r="C777" i="3"/>
  <c r="O776" i="3"/>
  <c r="N776" i="3"/>
  <c r="C776" i="3"/>
  <c r="O775" i="3"/>
  <c r="N775" i="3"/>
  <c r="C775" i="3"/>
  <c r="O774" i="3"/>
  <c r="N774" i="3"/>
  <c r="C774" i="3"/>
  <c r="O773" i="3"/>
  <c r="N773" i="3"/>
  <c r="C773" i="3"/>
  <c r="O772" i="3"/>
  <c r="N772" i="3"/>
  <c r="C772" i="3"/>
  <c r="O771" i="3"/>
  <c r="N771" i="3"/>
  <c r="C771" i="3"/>
  <c r="O770" i="3"/>
  <c r="N770" i="3"/>
  <c r="C770" i="3"/>
  <c r="O769" i="3"/>
  <c r="N769" i="3"/>
  <c r="C769" i="3"/>
  <c r="O768" i="3"/>
  <c r="N768" i="3"/>
  <c r="C768" i="3"/>
  <c r="O767" i="3"/>
  <c r="N767" i="3"/>
  <c r="C767" i="3"/>
  <c r="O766" i="3"/>
  <c r="N766" i="3"/>
  <c r="C766" i="3"/>
  <c r="O765" i="3"/>
  <c r="N765" i="3"/>
  <c r="C765" i="3"/>
  <c r="O764" i="3"/>
  <c r="N764" i="3"/>
  <c r="C764" i="3"/>
  <c r="O763" i="3"/>
  <c r="N763" i="3"/>
  <c r="C763" i="3"/>
  <c r="O762" i="3"/>
  <c r="N762" i="3"/>
  <c r="C762" i="3"/>
  <c r="O761" i="3"/>
  <c r="N761" i="3"/>
  <c r="C761" i="3"/>
  <c r="O760" i="3"/>
  <c r="N760" i="3"/>
  <c r="C760" i="3"/>
  <c r="O759" i="3"/>
  <c r="N759" i="3"/>
  <c r="C759" i="3"/>
  <c r="O758" i="3"/>
  <c r="N758" i="3"/>
  <c r="C758" i="3"/>
  <c r="O757" i="3"/>
  <c r="N757" i="3"/>
  <c r="C757" i="3"/>
  <c r="O756" i="3"/>
  <c r="N756" i="3"/>
  <c r="C756" i="3"/>
  <c r="O755" i="3"/>
  <c r="N755" i="3"/>
  <c r="C755" i="3"/>
  <c r="O754" i="3"/>
  <c r="N754" i="3"/>
  <c r="C754" i="3"/>
  <c r="O753" i="3"/>
  <c r="N753" i="3"/>
  <c r="C753" i="3"/>
  <c r="O752" i="3"/>
  <c r="N752" i="3"/>
  <c r="C752" i="3"/>
  <c r="O751" i="3"/>
  <c r="N751" i="3"/>
  <c r="C751" i="3"/>
  <c r="O750" i="3"/>
  <c r="N750" i="3"/>
  <c r="C750" i="3"/>
  <c r="O749" i="3"/>
  <c r="N749" i="3"/>
  <c r="C749" i="3"/>
  <c r="O748" i="3"/>
  <c r="N748" i="3"/>
  <c r="C748" i="3"/>
  <c r="O747" i="3"/>
  <c r="N747" i="3"/>
  <c r="C747" i="3"/>
  <c r="O746" i="3"/>
  <c r="N746" i="3"/>
  <c r="C746" i="3"/>
  <c r="O745" i="3"/>
  <c r="N745" i="3"/>
  <c r="C745" i="3"/>
  <c r="O744" i="3"/>
  <c r="N744" i="3"/>
  <c r="C744" i="3"/>
  <c r="O743" i="3"/>
  <c r="N743" i="3"/>
  <c r="C743" i="3"/>
  <c r="O742" i="3"/>
  <c r="N742" i="3"/>
  <c r="C742" i="3"/>
  <c r="O741" i="3"/>
  <c r="N741" i="3"/>
  <c r="C741" i="3"/>
  <c r="O740" i="3"/>
  <c r="N740" i="3"/>
  <c r="C740" i="3"/>
  <c r="O739" i="3"/>
  <c r="N739" i="3"/>
  <c r="C739" i="3"/>
  <c r="O738" i="3"/>
  <c r="N738" i="3"/>
  <c r="C738" i="3"/>
  <c r="O737" i="3"/>
  <c r="N737" i="3"/>
  <c r="C737" i="3"/>
  <c r="O736" i="3"/>
  <c r="N736" i="3"/>
  <c r="C736" i="3"/>
  <c r="O735" i="3"/>
  <c r="N735" i="3"/>
  <c r="C735" i="3"/>
  <c r="O734" i="3"/>
  <c r="N734" i="3"/>
  <c r="C734" i="3"/>
  <c r="O733" i="3"/>
  <c r="N733" i="3"/>
  <c r="C733" i="3"/>
  <c r="O732" i="3"/>
  <c r="N732" i="3"/>
  <c r="C732" i="3"/>
  <c r="O731" i="3"/>
  <c r="N731" i="3"/>
  <c r="C731" i="3"/>
  <c r="O730" i="3"/>
  <c r="N730" i="3"/>
  <c r="C730" i="3"/>
  <c r="O729" i="3"/>
  <c r="N729" i="3"/>
  <c r="C729" i="3"/>
  <c r="O728" i="3"/>
  <c r="N728" i="3"/>
  <c r="C728" i="3"/>
  <c r="O727" i="3"/>
  <c r="N727" i="3"/>
  <c r="C727" i="3"/>
  <c r="O726" i="3"/>
  <c r="N726" i="3"/>
  <c r="C726" i="3"/>
  <c r="O725" i="3"/>
  <c r="N725" i="3"/>
  <c r="C725" i="3"/>
  <c r="O724" i="3"/>
  <c r="N724" i="3"/>
  <c r="C724" i="3"/>
  <c r="O723" i="3"/>
  <c r="N723" i="3"/>
  <c r="C723" i="3"/>
  <c r="O722" i="3"/>
  <c r="N722" i="3"/>
  <c r="C722" i="3"/>
  <c r="O721" i="3"/>
  <c r="N721" i="3"/>
  <c r="C721" i="3"/>
  <c r="O720" i="3"/>
  <c r="N720" i="3"/>
  <c r="C720" i="3"/>
  <c r="O719" i="3"/>
  <c r="N719" i="3"/>
  <c r="C719" i="3"/>
  <c r="O718" i="3"/>
  <c r="N718" i="3"/>
  <c r="C718" i="3"/>
  <c r="O717" i="3"/>
  <c r="N717" i="3"/>
  <c r="C717" i="3"/>
  <c r="O716" i="3"/>
  <c r="N716" i="3"/>
  <c r="C716" i="3"/>
  <c r="O715" i="3"/>
  <c r="N715" i="3"/>
  <c r="C715" i="3"/>
  <c r="O714" i="3"/>
  <c r="N714" i="3"/>
  <c r="C714" i="3"/>
  <c r="O713" i="3"/>
  <c r="N713" i="3"/>
  <c r="C713" i="3"/>
  <c r="O712" i="3"/>
  <c r="N712" i="3"/>
  <c r="C712" i="3"/>
  <c r="O711" i="3"/>
  <c r="N711" i="3"/>
  <c r="C711" i="3"/>
  <c r="O710" i="3"/>
  <c r="N710" i="3"/>
  <c r="C710" i="3"/>
  <c r="O709" i="3"/>
  <c r="N709" i="3"/>
  <c r="C709" i="3"/>
  <c r="O708" i="3"/>
  <c r="N708" i="3"/>
  <c r="C708" i="3"/>
  <c r="O707" i="3"/>
  <c r="N707" i="3"/>
  <c r="C707" i="3"/>
  <c r="O706" i="3"/>
  <c r="N706" i="3"/>
  <c r="C706" i="3"/>
  <c r="O705" i="3"/>
  <c r="N705" i="3"/>
  <c r="C705" i="3"/>
  <c r="O704" i="3"/>
  <c r="N704" i="3"/>
  <c r="C704" i="3"/>
  <c r="O703" i="3"/>
  <c r="N703" i="3"/>
  <c r="C703" i="3"/>
  <c r="O702" i="3"/>
  <c r="N702" i="3"/>
  <c r="C702" i="3"/>
  <c r="O701" i="3"/>
  <c r="N701" i="3"/>
  <c r="C701" i="3"/>
  <c r="O700" i="3"/>
  <c r="N700" i="3"/>
  <c r="C700" i="3"/>
  <c r="O699" i="3"/>
  <c r="N699" i="3"/>
  <c r="C699" i="3"/>
  <c r="O698" i="3"/>
  <c r="N698" i="3"/>
  <c r="C698" i="3"/>
  <c r="O697" i="3"/>
  <c r="N697" i="3"/>
  <c r="C697" i="3"/>
  <c r="O696" i="3"/>
  <c r="N696" i="3"/>
  <c r="C696" i="3"/>
  <c r="O695" i="3"/>
  <c r="N695" i="3"/>
  <c r="C695" i="3"/>
  <c r="O694" i="3"/>
  <c r="N694" i="3"/>
  <c r="C694" i="3"/>
  <c r="O693" i="3"/>
  <c r="N693" i="3"/>
  <c r="C693" i="3"/>
  <c r="O692" i="3"/>
  <c r="N692" i="3"/>
  <c r="C692" i="3"/>
  <c r="O691" i="3"/>
  <c r="N691" i="3"/>
  <c r="C691" i="3"/>
  <c r="O690" i="3"/>
  <c r="N690" i="3"/>
  <c r="C690" i="3"/>
  <c r="O689" i="3"/>
  <c r="N689" i="3"/>
  <c r="C689" i="3"/>
  <c r="O688" i="3"/>
  <c r="N688" i="3"/>
  <c r="C688" i="3"/>
  <c r="O687" i="3"/>
  <c r="N687" i="3"/>
  <c r="C687" i="3"/>
  <c r="O686" i="3"/>
  <c r="N686" i="3"/>
  <c r="C686" i="3"/>
  <c r="O685" i="3"/>
  <c r="N685" i="3"/>
  <c r="C685" i="3"/>
  <c r="O684" i="3"/>
  <c r="N684" i="3"/>
  <c r="C684" i="3"/>
  <c r="O683" i="3"/>
  <c r="N683" i="3"/>
  <c r="C683" i="3"/>
  <c r="O682" i="3"/>
  <c r="N682" i="3"/>
  <c r="C682" i="3"/>
  <c r="O681" i="3"/>
  <c r="N681" i="3"/>
  <c r="C681" i="3"/>
  <c r="O680" i="3"/>
  <c r="N680" i="3"/>
  <c r="C680" i="3"/>
  <c r="O679" i="3"/>
  <c r="N679" i="3"/>
  <c r="C679" i="3"/>
  <c r="O678" i="3"/>
  <c r="N678" i="3"/>
  <c r="C678" i="3"/>
  <c r="O677" i="3"/>
  <c r="N677" i="3"/>
  <c r="C677" i="3"/>
  <c r="O676" i="3"/>
  <c r="N676" i="3"/>
  <c r="C676" i="3"/>
  <c r="O675" i="3"/>
  <c r="N675" i="3"/>
  <c r="C675" i="3"/>
  <c r="O674" i="3"/>
  <c r="N674" i="3"/>
  <c r="C674" i="3"/>
  <c r="O673" i="3"/>
  <c r="N673" i="3"/>
  <c r="C673" i="3"/>
  <c r="O672" i="3"/>
  <c r="N672" i="3"/>
  <c r="C672" i="3"/>
  <c r="O671" i="3"/>
  <c r="N671" i="3"/>
  <c r="C671" i="3"/>
  <c r="O670" i="3"/>
  <c r="N670" i="3"/>
  <c r="C670" i="3"/>
  <c r="O669" i="3"/>
  <c r="N669" i="3"/>
  <c r="C669" i="3"/>
  <c r="O668" i="3"/>
  <c r="N668" i="3"/>
  <c r="C668" i="3"/>
  <c r="O667" i="3"/>
  <c r="N667" i="3"/>
  <c r="C667" i="3"/>
  <c r="O666" i="3"/>
  <c r="N666" i="3"/>
  <c r="C666" i="3"/>
  <c r="O665" i="3"/>
  <c r="N665" i="3"/>
  <c r="C665" i="3"/>
  <c r="O664" i="3"/>
  <c r="N664" i="3"/>
  <c r="C664" i="3"/>
  <c r="O663" i="3"/>
  <c r="N663" i="3"/>
  <c r="C663" i="3"/>
  <c r="O662" i="3"/>
  <c r="N662" i="3"/>
  <c r="C662" i="3"/>
  <c r="O661" i="3"/>
  <c r="N661" i="3"/>
  <c r="C661" i="3"/>
  <c r="O660" i="3"/>
  <c r="N660" i="3"/>
  <c r="C660" i="3"/>
  <c r="O659" i="3"/>
  <c r="N659" i="3"/>
  <c r="C659" i="3"/>
  <c r="O658" i="3"/>
  <c r="N658" i="3"/>
  <c r="C658" i="3"/>
  <c r="O657" i="3"/>
  <c r="N657" i="3"/>
  <c r="C657" i="3"/>
  <c r="O656" i="3"/>
  <c r="N656" i="3"/>
  <c r="C656" i="3"/>
  <c r="O655" i="3"/>
  <c r="N655" i="3"/>
  <c r="C655" i="3"/>
  <c r="O654" i="3"/>
  <c r="N654" i="3"/>
  <c r="C654" i="3"/>
  <c r="O653" i="3"/>
  <c r="N653" i="3"/>
  <c r="C653" i="3"/>
  <c r="O652" i="3"/>
  <c r="N652" i="3"/>
  <c r="C652" i="3"/>
  <c r="O651" i="3"/>
  <c r="N651" i="3"/>
  <c r="C651" i="3"/>
  <c r="O650" i="3"/>
  <c r="N650" i="3"/>
  <c r="C650" i="3"/>
  <c r="O649" i="3"/>
  <c r="N649" i="3"/>
  <c r="C649" i="3"/>
  <c r="O648" i="3"/>
  <c r="N648" i="3"/>
  <c r="C648" i="3"/>
  <c r="O647" i="3"/>
  <c r="N647" i="3"/>
  <c r="C647" i="3"/>
  <c r="O646" i="3"/>
  <c r="N646" i="3"/>
  <c r="C646" i="3"/>
  <c r="O645" i="3"/>
  <c r="N645" i="3"/>
  <c r="C645" i="3"/>
  <c r="O644" i="3"/>
  <c r="N644" i="3"/>
  <c r="C644" i="3"/>
  <c r="O643" i="3"/>
  <c r="N643" i="3"/>
  <c r="C643" i="3"/>
  <c r="O642" i="3"/>
  <c r="N642" i="3"/>
  <c r="C642" i="3"/>
  <c r="O641" i="3"/>
  <c r="N641" i="3"/>
  <c r="C641" i="3"/>
  <c r="O640" i="3"/>
  <c r="N640" i="3"/>
  <c r="C640" i="3"/>
  <c r="O639" i="3"/>
  <c r="N639" i="3"/>
  <c r="C639" i="3"/>
  <c r="O638" i="3"/>
  <c r="N638" i="3"/>
  <c r="C638" i="3"/>
  <c r="O637" i="3"/>
  <c r="N637" i="3"/>
  <c r="C637" i="3"/>
  <c r="O636" i="3"/>
  <c r="N636" i="3"/>
  <c r="C636" i="3"/>
  <c r="O635" i="3"/>
  <c r="N635" i="3"/>
  <c r="C635" i="3"/>
  <c r="O634" i="3"/>
  <c r="N634" i="3"/>
  <c r="C634" i="3"/>
  <c r="O633" i="3"/>
  <c r="N633" i="3"/>
  <c r="C633" i="3"/>
  <c r="O632" i="3"/>
  <c r="N632" i="3"/>
  <c r="C632" i="3"/>
  <c r="O631" i="3"/>
  <c r="N631" i="3"/>
  <c r="C631" i="3"/>
  <c r="O630" i="3"/>
  <c r="N630" i="3"/>
  <c r="C630" i="3"/>
  <c r="O629" i="3"/>
  <c r="N629" i="3"/>
  <c r="C629" i="3"/>
  <c r="O628" i="3"/>
  <c r="N628" i="3"/>
  <c r="C628" i="3"/>
  <c r="O627" i="3"/>
  <c r="N627" i="3"/>
  <c r="C627" i="3"/>
  <c r="O626" i="3"/>
  <c r="N626" i="3"/>
  <c r="C626" i="3"/>
  <c r="O625" i="3"/>
  <c r="N625" i="3"/>
  <c r="C625" i="3"/>
  <c r="O624" i="3"/>
  <c r="N624" i="3"/>
  <c r="C624" i="3"/>
  <c r="O623" i="3"/>
  <c r="N623" i="3"/>
  <c r="C623" i="3"/>
  <c r="O622" i="3"/>
  <c r="N622" i="3"/>
  <c r="C622" i="3"/>
  <c r="O621" i="3"/>
  <c r="N621" i="3"/>
  <c r="C621" i="3"/>
  <c r="O620" i="3"/>
  <c r="N620" i="3"/>
  <c r="C620" i="3"/>
  <c r="O619" i="3"/>
  <c r="N619" i="3"/>
  <c r="C619" i="3"/>
  <c r="O618" i="3"/>
  <c r="N618" i="3"/>
  <c r="C618" i="3"/>
  <c r="O617" i="3"/>
  <c r="N617" i="3"/>
  <c r="C617" i="3"/>
  <c r="O616" i="3"/>
  <c r="N616" i="3"/>
  <c r="C616" i="3"/>
  <c r="O615" i="3"/>
  <c r="N615" i="3"/>
  <c r="C615" i="3"/>
  <c r="O614" i="3"/>
  <c r="N614" i="3"/>
  <c r="C614" i="3"/>
  <c r="O613" i="3"/>
  <c r="N613" i="3"/>
  <c r="C613" i="3"/>
  <c r="O612" i="3"/>
  <c r="N612" i="3"/>
  <c r="C612" i="3"/>
  <c r="O611" i="3"/>
  <c r="N611" i="3"/>
  <c r="C611" i="3"/>
  <c r="O610" i="3"/>
  <c r="N610" i="3"/>
  <c r="C610" i="3"/>
  <c r="O609" i="3"/>
  <c r="N609" i="3"/>
  <c r="C609" i="3"/>
  <c r="O608" i="3"/>
  <c r="N608" i="3"/>
  <c r="C608" i="3"/>
  <c r="O607" i="3"/>
  <c r="N607" i="3"/>
  <c r="C607" i="3"/>
  <c r="O606" i="3"/>
  <c r="N606" i="3"/>
  <c r="C606" i="3"/>
  <c r="O605" i="3"/>
  <c r="N605" i="3"/>
  <c r="C605" i="3"/>
  <c r="O604" i="3"/>
  <c r="N604" i="3"/>
  <c r="C604" i="3"/>
  <c r="O603" i="3"/>
  <c r="N603" i="3"/>
  <c r="C603" i="3"/>
  <c r="O602" i="3"/>
  <c r="N602" i="3"/>
  <c r="C602" i="3"/>
  <c r="O601" i="3"/>
  <c r="N601" i="3"/>
  <c r="C601" i="3"/>
  <c r="O600" i="3"/>
  <c r="N600" i="3"/>
  <c r="C600" i="3"/>
  <c r="O599" i="3"/>
  <c r="N599" i="3"/>
  <c r="C599" i="3"/>
  <c r="O598" i="3"/>
  <c r="N598" i="3"/>
  <c r="C598" i="3"/>
  <c r="O597" i="3"/>
  <c r="N597" i="3"/>
  <c r="C597" i="3"/>
  <c r="O596" i="3"/>
  <c r="N596" i="3"/>
  <c r="C596" i="3"/>
  <c r="O595" i="3"/>
  <c r="N595" i="3"/>
  <c r="C595" i="3"/>
  <c r="O594" i="3"/>
  <c r="N594" i="3"/>
  <c r="C594" i="3"/>
  <c r="O593" i="3"/>
  <c r="N593" i="3"/>
  <c r="C593" i="3"/>
  <c r="O592" i="3"/>
  <c r="N592" i="3"/>
  <c r="C592" i="3"/>
  <c r="O591" i="3"/>
  <c r="N591" i="3"/>
  <c r="C591" i="3"/>
  <c r="O590" i="3"/>
  <c r="N590" i="3"/>
  <c r="C590" i="3"/>
  <c r="O589" i="3"/>
  <c r="N589" i="3"/>
  <c r="C589" i="3"/>
  <c r="O588" i="3"/>
  <c r="N588" i="3"/>
  <c r="C588" i="3"/>
  <c r="O587" i="3"/>
  <c r="N587" i="3"/>
  <c r="C587" i="3"/>
  <c r="O586" i="3"/>
  <c r="N586" i="3"/>
  <c r="C586" i="3"/>
  <c r="O585" i="3"/>
  <c r="N585" i="3"/>
  <c r="C585" i="3"/>
  <c r="O584" i="3"/>
  <c r="N584" i="3"/>
  <c r="C584" i="3"/>
  <c r="O583" i="3"/>
  <c r="N583" i="3"/>
  <c r="C583" i="3"/>
  <c r="O582" i="3"/>
  <c r="N582" i="3"/>
  <c r="C582" i="3"/>
  <c r="O581" i="3"/>
  <c r="N581" i="3"/>
  <c r="C581" i="3"/>
  <c r="O580" i="3"/>
  <c r="N580" i="3"/>
  <c r="C580" i="3"/>
  <c r="O579" i="3"/>
  <c r="N579" i="3"/>
  <c r="C579" i="3"/>
  <c r="O578" i="3"/>
  <c r="N578" i="3"/>
  <c r="C578" i="3"/>
  <c r="O577" i="3"/>
  <c r="N577" i="3"/>
  <c r="C577" i="3"/>
  <c r="O576" i="3"/>
  <c r="N576" i="3"/>
  <c r="C576" i="3"/>
  <c r="O575" i="3"/>
  <c r="N575" i="3"/>
  <c r="C575" i="3"/>
  <c r="O574" i="3"/>
  <c r="N574" i="3"/>
  <c r="C574" i="3"/>
  <c r="O573" i="3"/>
  <c r="N573" i="3"/>
  <c r="C573" i="3"/>
  <c r="O572" i="3"/>
  <c r="N572" i="3"/>
  <c r="C572" i="3"/>
  <c r="O571" i="3"/>
  <c r="N571" i="3"/>
  <c r="C571" i="3"/>
  <c r="O570" i="3"/>
  <c r="N570" i="3"/>
  <c r="C570" i="3"/>
  <c r="O569" i="3"/>
  <c r="N569" i="3"/>
  <c r="C569" i="3"/>
  <c r="O568" i="3"/>
  <c r="N568" i="3"/>
  <c r="C568" i="3"/>
  <c r="O567" i="3"/>
  <c r="N567" i="3"/>
  <c r="C567" i="3"/>
  <c r="O566" i="3"/>
  <c r="N566" i="3"/>
  <c r="C566" i="3"/>
  <c r="O565" i="3"/>
  <c r="N565" i="3"/>
  <c r="C565" i="3"/>
  <c r="O564" i="3"/>
  <c r="N564" i="3"/>
  <c r="C564" i="3"/>
  <c r="O563" i="3"/>
  <c r="N563" i="3"/>
  <c r="C563" i="3"/>
  <c r="O562" i="3"/>
  <c r="N562" i="3"/>
  <c r="C562" i="3"/>
  <c r="O561" i="3"/>
  <c r="N561" i="3"/>
  <c r="C561" i="3"/>
  <c r="O560" i="3"/>
  <c r="N560" i="3"/>
  <c r="C560" i="3"/>
  <c r="O559" i="3"/>
  <c r="N559" i="3"/>
  <c r="C559" i="3"/>
  <c r="O558" i="3"/>
  <c r="N558" i="3"/>
  <c r="C558" i="3"/>
  <c r="O557" i="3"/>
  <c r="N557" i="3"/>
  <c r="C557" i="3"/>
  <c r="O556" i="3"/>
  <c r="N556" i="3"/>
  <c r="C556" i="3"/>
  <c r="O555" i="3"/>
  <c r="N555" i="3"/>
  <c r="C555" i="3"/>
  <c r="O554" i="3"/>
  <c r="N554" i="3"/>
  <c r="C554" i="3"/>
  <c r="O553" i="3"/>
  <c r="N553" i="3"/>
  <c r="C553" i="3"/>
  <c r="O552" i="3"/>
  <c r="N552" i="3"/>
  <c r="C552" i="3"/>
  <c r="O551" i="3"/>
  <c r="N551" i="3"/>
  <c r="C551" i="3"/>
  <c r="O550" i="3"/>
  <c r="N550" i="3"/>
  <c r="C550" i="3"/>
  <c r="O549" i="3"/>
  <c r="N549" i="3"/>
  <c r="C549" i="3"/>
  <c r="O548" i="3"/>
  <c r="N548" i="3"/>
  <c r="C548" i="3"/>
  <c r="O547" i="3"/>
  <c r="N547" i="3"/>
  <c r="C547" i="3"/>
  <c r="O546" i="3"/>
  <c r="N546" i="3"/>
  <c r="C546" i="3"/>
  <c r="O545" i="3"/>
  <c r="N545" i="3"/>
  <c r="C545" i="3"/>
  <c r="O544" i="3"/>
  <c r="N544" i="3"/>
  <c r="C544" i="3"/>
  <c r="O543" i="3"/>
  <c r="N543" i="3"/>
  <c r="C543" i="3"/>
  <c r="O542" i="3"/>
  <c r="N542" i="3"/>
  <c r="C542" i="3"/>
  <c r="O541" i="3"/>
  <c r="N541" i="3"/>
  <c r="C541" i="3"/>
  <c r="O540" i="3"/>
  <c r="N540" i="3"/>
  <c r="C540" i="3"/>
  <c r="O539" i="3"/>
  <c r="N539" i="3"/>
  <c r="C539" i="3"/>
  <c r="O538" i="3"/>
  <c r="N538" i="3"/>
  <c r="C538" i="3"/>
  <c r="O537" i="3"/>
  <c r="N537" i="3"/>
  <c r="C537" i="3"/>
  <c r="O536" i="3"/>
  <c r="N536" i="3"/>
  <c r="C536" i="3"/>
  <c r="O535" i="3"/>
  <c r="N535" i="3"/>
  <c r="C535" i="3"/>
  <c r="O534" i="3"/>
  <c r="N534" i="3"/>
  <c r="C534" i="3"/>
  <c r="O533" i="3"/>
  <c r="N533" i="3"/>
  <c r="C533" i="3"/>
  <c r="O532" i="3"/>
  <c r="N532" i="3"/>
  <c r="C532" i="3"/>
  <c r="O531" i="3"/>
  <c r="N531" i="3"/>
  <c r="C531" i="3"/>
  <c r="O530" i="3"/>
  <c r="N530" i="3"/>
  <c r="C530" i="3"/>
  <c r="O529" i="3"/>
  <c r="N529" i="3"/>
  <c r="C529" i="3"/>
  <c r="O528" i="3"/>
  <c r="N528" i="3"/>
  <c r="C528" i="3"/>
  <c r="O527" i="3"/>
  <c r="N527" i="3"/>
  <c r="C527" i="3"/>
  <c r="O526" i="3"/>
  <c r="N526" i="3"/>
  <c r="C526" i="3"/>
  <c r="O525" i="3"/>
  <c r="N525" i="3"/>
  <c r="C525" i="3"/>
  <c r="O524" i="3"/>
  <c r="N524" i="3"/>
  <c r="C524" i="3"/>
  <c r="O523" i="3"/>
  <c r="N523" i="3"/>
  <c r="C523" i="3"/>
  <c r="O522" i="3"/>
  <c r="N522" i="3"/>
  <c r="C522" i="3"/>
  <c r="O521" i="3"/>
  <c r="N521" i="3"/>
  <c r="C521" i="3"/>
  <c r="O520" i="3"/>
  <c r="N520" i="3"/>
  <c r="C520" i="3"/>
  <c r="O519" i="3"/>
  <c r="N519" i="3"/>
  <c r="C519" i="3"/>
  <c r="O518" i="3"/>
  <c r="N518" i="3"/>
  <c r="C518" i="3"/>
  <c r="O517" i="3"/>
  <c r="N517" i="3"/>
  <c r="C517" i="3"/>
  <c r="O516" i="3"/>
  <c r="N516" i="3"/>
  <c r="C516" i="3"/>
  <c r="O515" i="3"/>
  <c r="N515" i="3"/>
  <c r="C515" i="3"/>
  <c r="O514" i="3"/>
  <c r="N514" i="3"/>
  <c r="C514" i="3"/>
  <c r="O513" i="3"/>
  <c r="N513" i="3"/>
  <c r="C513" i="3"/>
  <c r="O512" i="3"/>
  <c r="N512" i="3"/>
  <c r="C512" i="3"/>
  <c r="O511" i="3"/>
  <c r="N511" i="3"/>
  <c r="C511" i="3"/>
  <c r="O510" i="3"/>
  <c r="N510" i="3"/>
  <c r="C510" i="3"/>
  <c r="O509" i="3"/>
  <c r="N509" i="3"/>
  <c r="C509" i="3"/>
  <c r="O508" i="3"/>
  <c r="N508" i="3"/>
  <c r="C508" i="3"/>
  <c r="O507" i="3"/>
  <c r="N507" i="3"/>
  <c r="C507" i="3"/>
  <c r="O506" i="3"/>
  <c r="N506" i="3"/>
  <c r="C506" i="3"/>
  <c r="O505" i="3"/>
  <c r="N505" i="3"/>
  <c r="C505" i="3"/>
  <c r="O504" i="3"/>
  <c r="N504" i="3"/>
  <c r="C504" i="3"/>
  <c r="O503" i="3"/>
  <c r="N503" i="3"/>
  <c r="C503" i="3"/>
  <c r="O502" i="3"/>
  <c r="N502" i="3"/>
  <c r="C502" i="3"/>
  <c r="O501" i="3"/>
  <c r="N501" i="3"/>
  <c r="C501" i="3"/>
  <c r="O500" i="3"/>
  <c r="N500" i="3"/>
  <c r="C500" i="3"/>
  <c r="O499" i="3"/>
  <c r="N499" i="3"/>
  <c r="C499" i="3"/>
  <c r="O498" i="3"/>
  <c r="N498" i="3"/>
  <c r="C498" i="3"/>
  <c r="O497" i="3"/>
  <c r="N497" i="3"/>
  <c r="C497" i="3"/>
  <c r="O496" i="3"/>
  <c r="N496" i="3"/>
  <c r="C496" i="3"/>
  <c r="O495" i="3"/>
  <c r="N495" i="3"/>
  <c r="C495" i="3"/>
  <c r="O494" i="3"/>
  <c r="N494" i="3"/>
  <c r="C494" i="3"/>
  <c r="O493" i="3"/>
  <c r="N493" i="3"/>
  <c r="C493" i="3"/>
  <c r="O492" i="3"/>
  <c r="N492" i="3"/>
  <c r="C492" i="3"/>
  <c r="O491" i="3"/>
  <c r="N491" i="3"/>
  <c r="C491" i="3"/>
  <c r="O490" i="3"/>
  <c r="N490" i="3"/>
  <c r="C490" i="3"/>
  <c r="O489" i="3"/>
  <c r="N489" i="3"/>
  <c r="C489" i="3"/>
  <c r="O488" i="3"/>
  <c r="N488" i="3"/>
  <c r="C488" i="3"/>
  <c r="O487" i="3"/>
  <c r="N487" i="3"/>
  <c r="C487" i="3"/>
  <c r="O486" i="3"/>
  <c r="N486" i="3"/>
  <c r="C486" i="3"/>
  <c r="O485" i="3"/>
  <c r="N485" i="3"/>
  <c r="C485" i="3"/>
  <c r="O484" i="3"/>
  <c r="N484" i="3"/>
  <c r="C484" i="3"/>
  <c r="O483" i="3"/>
  <c r="N483" i="3"/>
  <c r="C483" i="3"/>
  <c r="O482" i="3"/>
  <c r="N482" i="3"/>
  <c r="C482" i="3"/>
  <c r="O481" i="3"/>
  <c r="N481" i="3"/>
  <c r="C481" i="3"/>
  <c r="O480" i="3"/>
  <c r="N480" i="3"/>
  <c r="C480" i="3"/>
  <c r="O479" i="3"/>
  <c r="N479" i="3"/>
  <c r="C479" i="3"/>
  <c r="O478" i="3"/>
  <c r="N478" i="3"/>
  <c r="C478" i="3"/>
  <c r="O477" i="3"/>
  <c r="N477" i="3"/>
  <c r="C477" i="3"/>
  <c r="O476" i="3"/>
  <c r="N476" i="3"/>
  <c r="C476" i="3"/>
  <c r="O475" i="3"/>
  <c r="N475" i="3"/>
  <c r="C475" i="3"/>
  <c r="O474" i="3"/>
  <c r="N474" i="3"/>
  <c r="C474" i="3"/>
  <c r="O473" i="3"/>
  <c r="N473" i="3"/>
  <c r="C473" i="3"/>
  <c r="O472" i="3"/>
  <c r="N472" i="3"/>
  <c r="C472" i="3"/>
  <c r="O471" i="3"/>
  <c r="N471" i="3"/>
  <c r="C471" i="3"/>
  <c r="O470" i="3"/>
  <c r="N470" i="3"/>
  <c r="C470" i="3"/>
  <c r="O469" i="3"/>
  <c r="N469" i="3"/>
  <c r="C469" i="3"/>
  <c r="O468" i="3"/>
  <c r="N468" i="3"/>
  <c r="C468" i="3"/>
  <c r="O467" i="3"/>
  <c r="N467" i="3"/>
  <c r="C467" i="3"/>
  <c r="O466" i="3"/>
  <c r="N466" i="3"/>
  <c r="C466" i="3"/>
  <c r="O465" i="3"/>
  <c r="N465" i="3"/>
  <c r="C465" i="3"/>
  <c r="O464" i="3"/>
  <c r="N464" i="3"/>
  <c r="C464" i="3"/>
  <c r="O463" i="3"/>
  <c r="N463" i="3"/>
  <c r="C463" i="3"/>
  <c r="O462" i="3"/>
  <c r="N462" i="3"/>
  <c r="C462" i="3"/>
  <c r="O461" i="3"/>
  <c r="N461" i="3"/>
  <c r="C461" i="3"/>
  <c r="O460" i="3"/>
  <c r="N460" i="3"/>
  <c r="C460" i="3"/>
  <c r="O459" i="3"/>
  <c r="N459" i="3"/>
  <c r="C459" i="3"/>
  <c r="O458" i="3"/>
  <c r="N458" i="3"/>
  <c r="C458" i="3"/>
  <c r="O457" i="3"/>
  <c r="N457" i="3"/>
  <c r="C457" i="3"/>
  <c r="O456" i="3"/>
  <c r="N456" i="3"/>
  <c r="C456" i="3"/>
  <c r="O455" i="3"/>
  <c r="N455" i="3"/>
  <c r="C455" i="3"/>
  <c r="O454" i="3"/>
  <c r="N454" i="3"/>
  <c r="C454" i="3"/>
  <c r="O453" i="3"/>
  <c r="N453" i="3"/>
  <c r="C453" i="3"/>
  <c r="O452" i="3"/>
  <c r="N452" i="3"/>
  <c r="C452" i="3"/>
  <c r="O451" i="3"/>
  <c r="N451" i="3"/>
  <c r="C451" i="3"/>
  <c r="O450" i="3"/>
  <c r="N450" i="3"/>
  <c r="C450" i="3"/>
  <c r="O449" i="3"/>
  <c r="N449" i="3"/>
  <c r="C449" i="3"/>
  <c r="O448" i="3"/>
  <c r="N448" i="3"/>
  <c r="C448" i="3"/>
  <c r="O447" i="3"/>
  <c r="N447" i="3"/>
  <c r="C447" i="3"/>
  <c r="O446" i="3"/>
  <c r="N446" i="3"/>
  <c r="C446" i="3"/>
  <c r="O445" i="3"/>
  <c r="N445" i="3"/>
  <c r="C445" i="3"/>
  <c r="O444" i="3"/>
  <c r="N444" i="3"/>
  <c r="C444" i="3"/>
  <c r="O443" i="3"/>
  <c r="N443" i="3"/>
  <c r="C443" i="3"/>
  <c r="O442" i="3"/>
  <c r="N442" i="3"/>
  <c r="C442" i="3"/>
  <c r="O441" i="3"/>
  <c r="N441" i="3"/>
  <c r="C441" i="3"/>
  <c r="O440" i="3"/>
  <c r="N440" i="3"/>
  <c r="C440" i="3"/>
  <c r="O439" i="3"/>
  <c r="N439" i="3"/>
  <c r="C439" i="3"/>
  <c r="O438" i="3"/>
  <c r="N438" i="3"/>
  <c r="C438" i="3"/>
  <c r="O437" i="3"/>
  <c r="N437" i="3"/>
  <c r="C437" i="3"/>
  <c r="O436" i="3"/>
  <c r="N436" i="3"/>
  <c r="C436" i="3"/>
  <c r="O435" i="3"/>
  <c r="N435" i="3"/>
  <c r="C435" i="3"/>
  <c r="O434" i="3"/>
  <c r="N434" i="3"/>
  <c r="C434" i="3"/>
  <c r="O433" i="3"/>
  <c r="N433" i="3"/>
  <c r="C433" i="3"/>
  <c r="O432" i="3"/>
  <c r="N432" i="3"/>
  <c r="C432" i="3"/>
  <c r="O431" i="3"/>
  <c r="N431" i="3"/>
  <c r="C431" i="3"/>
  <c r="O430" i="3"/>
  <c r="N430" i="3"/>
  <c r="C430" i="3"/>
  <c r="O429" i="3"/>
  <c r="N429" i="3"/>
  <c r="C429" i="3"/>
  <c r="O428" i="3"/>
  <c r="N428" i="3"/>
  <c r="C428" i="3"/>
  <c r="O427" i="3"/>
  <c r="N427" i="3"/>
  <c r="C427" i="3"/>
  <c r="O426" i="3"/>
  <c r="N426" i="3"/>
  <c r="C426" i="3"/>
  <c r="O425" i="3"/>
  <c r="N425" i="3"/>
  <c r="C425" i="3"/>
  <c r="O424" i="3"/>
  <c r="N424" i="3"/>
  <c r="C424" i="3"/>
  <c r="O423" i="3"/>
  <c r="N423" i="3"/>
  <c r="C423" i="3"/>
  <c r="O422" i="3"/>
  <c r="N422" i="3"/>
  <c r="C422" i="3"/>
  <c r="O421" i="3"/>
  <c r="N421" i="3"/>
  <c r="C421" i="3"/>
  <c r="O420" i="3"/>
  <c r="N420" i="3"/>
  <c r="C420" i="3"/>
  <c r="O419" i="3"/>
  <c r="N419" i="3"/>
  <c r="C419" i="3"/>
  <c r="O418" i="3"/>
  <c r="N418" i="3"/>
  <c r="C418" i="3"/>
  <c r="O417" i="3"/>
  <c r="N417" i="3"/>
  <c r="C417" i="3"/>
  <c r="O416" i="3"/>
  <c r="N416" i="3"/>
  <c r="C416" i="3"/>
  <c r="O415" i="3"/>
  <c r="N415" i="3"/>
  <c r="C415" i="3"/>
  <c r="O414" i="3"/>
  <c r="N414" i="3"/>
  <c r="C414" i="3"/>
  <c r="O413" i="3"/>
  <c r="N413" i="3"/>
  <c r="C413" i="3"/>
  <c r="O412" i="3"/>
  <c r="N412" i="3"/>
  <c r="C412" i="3"/>
  <c r="O411" i="3"/>
  <c r="N411" i="3"/>
  <c r="C411" i="3"/>
  <c r="O410" i="3"/>
  <c r="N410" i="3"/>
  <c r="C410" i="3"/>
  <c r="O409" i="3"/>
  <c r="N409" i="3"/>
  <c r="C409" i="3"/>
  <c r="O408" i="3"/>
  <c r="N408" i="3"/>
  <c r="C408" i="3"/>
  <c r="O407" i="3"/>
  <c r="N407" i="3"/>
  <c r="C407" i="3"/>
  <c r="O406" i="3"/>
  <c r="N406" i="3"/>
  <c r="C406" i="3"/>
  <c r="O405" i="3"/>
  <c r="N405" i="3"/>
  <c r="C405" i="3"/>
  <c r="O404" i="3"/>
  <c r="N404" i="3"/>
  <c r="C404" i="3"/>
  <c r="O403" i="3"/>
  <c r="N403" i="3"/>
  <c r="C403" i="3"/>
  <c r="O402" i="3"/>
  <c r="N402" i="3"/>
  <c r="C402" i="3"/>
  <c r="O401" i="3"/>
  <c r="N401" i="3"/>
  <c r="C401" i="3"/>
  <c r="O400" i="3"/>
  <c r="N400" i="3"/>
  <c r="C400" i="3"/>
  <c r="O399" i="3"/>
  <c r="N399" i="3"/>
  <c r="C399" i="3"/>
  <c r="O398" i="3"/>
  <c r="N398" i="3"/>
  <c r="C398" i="3"/>
  <c r="O397" i="3"/>
  <c r="N397" i="3"/>
  <c r="C397" i="3"/>
  <c r="O396" i="3"/>
  <c r="N396" i="3"/>
  <c r="C396" i="3"/>
  <c r="O395" i="3"/>
  <c r="N395" i="3"/>
  <c r="C395" i="3"/>
  <c r="O394" i="3"/>
  <c r="N394" i="3"/>
  <c r="C394" i="3"/>
  <c r="O393" i="3"/>
  <c r="N393" i="3"/>
  <c r="C393" i="3"/>
  <c r="O392" i="3"/>
  <c r="N392" i="3"/>
  <c r="C392" i="3"/>
  <c r="O391" i="3"/>
  <c r="N391" i="3"/>
  <c r="C391" i="3"/>
  <c r="O390" i="3"/>
  <c r="N390" i="3"/>
  <c r="C390" i="3"/>
  <c r="O389" i="3"/>
  <c r="N389" i="3"/>
  <c r="C389" i="3"/>
  <c r="O388" i="3"/>
  <c r="N388" i="3"/>
  <c r="C388" i="3"/>
  <c r="O387" i="3"/>
  <c r="N387" i="3"/>
  <c r="C387" i="3"/>
  <c r="O386" i="3"/>
  <c r="N386" i="3"/>
  <c r="C386" i="3"/>
  <c r="O385" i="3"/>
  <c r="N385" i="3"/>
  <c r="C385" i="3"/>
  <c r="O384" i="3"/>
  <c r="N384" i="3"/>
  <c r="C384" i="3"/>
  <c r="O383" i="3"/>
  <c r="N383" i="3"/>
  <c r="C383" i="3"/>
  <c r="O382" i="3"/>
  <c r="N382" i="3"/>
  <c r="C382" i="3"/>
  <c r="O381" i="3"/>
  <c r="N381" i="3"/>
  <c r="C381" i="3"/>
  <c r="O380" i="3"/>
  <c r="N380" i="3"/>
  <c r="C380" i="3"/>
  <c r="O379" i="3"/>
  <c r="N379" i="3"/>
  <c r="C379" i="3"/>
  <c r="O378" i="3"/>
  <c r="N378" i="3"/>
  <c r="C378" i="3"/>
  <c r="O377" i="3"/>
  <c r="N377" i="3"/>
  <c r="C377" i="3"/>
  <c r="O376" i="3"/>
  <c r="N376" i="3"/>
  <c r="C376" i="3"/>
  <c r="O375" i="3"/>
  <c r="N375" i="3"/>
  <c r="C375" i="3"/>
  <c r="O374" i="3"/>
  <c r="N374" i="3"/>
  <c r="C374" i="3"/>
  <c r="O373" i="3"/>
  <c r="N373" i="3"/>
  <c r="C373" i="3"/>
  <c r="O372" i="3"/>
  <c r="N372" i="3"/>
  <c r="C372" i="3"/>
  <c r="O371" i="3"/>
  <c r="N371" i="3"/>
  <c r="C371" i="3"/>
  <c r="O370" i="3"/>
  <c r="N370" i="3"/>
  <c r="C370" i="3"/>
  <c r="O369" i="3"/>
  <c r="N369" i="3"/>
  <c r="C369" i="3"/>
  <c r="O368" i="3"/>
  <c r="N368" i="3"/>
  <c r="C368" i="3"/>
  <c r="O367" i="3"/>
  <c r="N367" i="3"/>
  <c r="C367" i="3"/>
  <c r="O366" i="3"/>
  <c r="N366" i="3"/>
  <c r="C366" i="3"/>
  <c r="O365" i="3"/>
  <c r="N365" i="3"/>
  <c r="C365" i="3"/>
  <c r="O364" i="3"/>
  <c r="N364" i="3"/>
  <c r="C364" i="3"/>
  <c r="O363" i="3"/>
  <c r="N363" i="3"/>
  <c r="C363" i="3"/>
  <c r="O362" i="3"/>
  <c r="N362" i="3"/>
  <c r="C362" i="3"/>
  <c r="O361" i="3"/>
  <c r="N361" i="3"/>
  <c r="C361" i="3"/>
  <c r="O360" i="3"/>
  <c r="N360" i="3"/>
  <c r="C360" i="3"/>
  <c r="O359" i="3"/>
  <c r="N359" i="3"/>
  <c r="C359" i="3"/>
  <c r="O358" i="3"/>
  <c r="N358" i="3"/>
  <c r="C358" i="3"/>
  <c r="O357" i="3"/>
  <c r="N357" i="3"/>
  <c r="C357" i="3"/>
  <c r="O356" i="3"/>
  <c r="N356" i="3"/>
  <c r="C356" i="3"/>
  <c r="O355" i="3"/>
  <c r="N355" i="3"/>
  <c r="C355" i="3"/>
  <c r="O354" i="3"/>
  <c r="N354" i="3"/>
  <c r="C354" i="3"/>
  <c r="O353" i="3"/>
  <c r="N353" i="3"/>
  <c r="C353" i="3"/>
  <c r="O352" i="3"/>
  <c r="N352" i="3"/>
  <c r="C352" i="3"/>
  <c r="O351" i="3"/>
  <c r="N351" i="3"/>
  <c r="C351" i="3"/>
  <c r="O350" i="3"/>
  <c r="N350" i="3"/>
  <c r="C350" i="3"/>
  <c r="O349" i="3"/>
  <c r="N349" i="3"/>
  <c r="C349" i="3"/>
  <c r="O348" i="3"/>
  <c r="N348" i="3"/>
  <c r="C348" i="3"/>
  <c r="O347" i="3"/>
  <c r="N347" i="3"/>
  <c r="C347" i="3"/>
  <c r="O346" i="3"/>
  <c r="N346" i="3"/>
  <c r="C346" i="3"/>
  <c r="O345" i="3"/>
  <c r="N345" i="3"/>
  <c r="C345" i="3"/>
  <c r="O344" i="3"/>
  <c r="N344" i="3"/>
  <c r="C344" i="3"/>
  <c r="O343" i="3"/>
  <c r="N343" i="3"/>
  <c r="C343" i="3"/>
  <c r="O342" i="3"/>
  <c r="N342" i="3"/>
  <c r="C342" i="3"/>
  <c r="O341" i="3"/>
  <c r="N341" i="3"/>
  <c r="C341" i="3"/>
  <c r="O340" i="3"/>
  <c r="N340" i="3"/>
  <c r="C340" i="3"/>
  <c r="O339" i="3"/>
  <c r="N339" i="3"/>
  <c r="C339" i="3"/>
  <c r="O338" i="3"/>
  <c r="N338" i="3"/>
  <c r="C338" i="3"/>
  <c r="O337" i="3"/>
  <c r="N337" i="3"/>
  <c r="C337" i="3"/>
  <c r="O336" i="3"/>
  <c r="N336" i="3"/>
  <c r="C336" i="3"/>
  <c r="O335" i="3"/>
  <c r="N335" i="3"/>
  <c r="C335" i="3"/>
  <c r="O334" i="3"/>
  <c r="N334" i="3"/>
  <c r="C334" i="3"/>
  <c r="O333" i="3"/>
  <c r="N333" i="3"/>
  <c r="C333" i="3"/>
  <c r="O332" i="3"/>
  <c r="N332" i="3"/>
  <c r="C332" i="3"/>
  <c r="O331" i="3"/>
  <c r="N331" i="3"/>
  <c r="C331" i="3"/>
  <c r="O330" i="3"/>
  <c r="N330" i="3"/>
  <c r="C330" i="3"/>
  <c r="O329" i="3"/>
  <c r="N329" i="3"/>
  <c r="C329" i="3"/>
  <c r="O328" i="3"/>
  <c r="N328" i="3"/>
  <c r="C328" i="3"/>
  <c r="O327" i="3"/>
  <c r="N327" i="3"/>
  <c r="C327" i="3"/>
  <c r="O326" i="3"/>
  <c r="N326" i="3"/>
  <c r="C326" i="3"/>
  <c r="O325" i="3"/>
  <c r="N325" i="3"/>
  <c r="C325" i="3"/>
  <c r="O324" i="3"/>
  <c r="N324" i="3"/>
  <c r="C324" i="3"/>
  <c r="O323" i="3"/>
  <c r="N323" i="3"/>
  <c r="C323" i="3"/>
  <c r="O322" i="3"/>
  <c r="N322" i="3"/>
  <c r="C322" i="3"/>
  <c r="O321" i="3"/>
  <c r="N321" i="3"/>
  <c r="C321" i="3"/>
  <c r="O320" i="3"/>
  <c r="N320" i="3"/>
  <c r="C320" i="3"/>
  <c r="O319" i="3"/>
  <c r="N319" i="3"/>
  <c r="C319" i="3"/>
  <c r="O318" i="3"/>
  <c r="N318" i="3"/>
  <c r="C318" i="3"/>
  <c r="O317" i="3"/>
  <c r="N317" i="3"/>
  <c r="C317" i="3"/>
  <c r="O316" i="3"/>
  <c r="N316" i="3"/>
  <c r="C316" i="3"/>
  <c r="O315" i="3"/>
  <c r="N315" i="3"/>
  <c r="C315" i="3"/>
  <c r="O314" i="3"/>
  <c r="N314" i="3"/>
  <c r="C314" i="3"/>
  <c r="O313" i="3"/>
  <c r="N313" i="3"/>
  <c r="C313" i="3"/>
  <c r="O312" i="3"/>
  <c r="N312" i="3"/>
  <c r="C312" i="3"/>
  <c r="O311" i="3"/>
  <c r="N311" i="3"/>
  <c r="C311" i="3"/>
  <c r="O310" i="3"/>
  <c r="N310" i="3"/>
  <c r="C310" i="3"/>
  <c r="O309" i="3"/>
  <c r="N309" i="3"/>
  <c r="C309" i="3"/>
  <c r="O308" i="3"/>
  <c r="N308" i="3"/>
  <c r="C308" i="3"/>
  <c r="O307" i="3"/>
  <c r="N307" i="3"/>
  <c r="C307" i="3"/>
  <c r="O306" i="3"/>
  <c r="N306" i="3"/>
  <c r="C306" i="3"/>
  <c r="O305" i="3"/>
  <c r="N305" i="3"/>
  <c r="C305" i="3"/>
  <c r="O304" i="3"/>
  <c r="N304" i="3"/>
  <c r="C304" i="3"/>
  <c r="O303" i="3"/>
  <c r="N303" i="3"/>
  <c r="C303" i="3"/>
  <c r="O302" i="3"/>
  <c r="N302" i="3"/>
  <c r="C302" i="3"/>
  <c r="O301" i="3"/>
  <c r="N301" i="3"/>
  <c r="C301" i="3"/>
  <c r="O300" i="3"/>
  <c r="N300" i="3"/>
  <c r="C300" i="3"/>
  <c r="O299" i="3"/>
  <c r="N299" i="3"/>
  <c r="C299" i="3"/>
  <c r="O298" i="3"/>
  <c r="N298" i="3"/>
  <c r="C298" i="3"/>
  <c r="O297" i="3"/>
  <c r="N297" i="3"/>
  <c r="C297" i="3"/>
  <c r="O296" i="3"/>
  <c r="N296" i="3"/>
  <c r="C296" i="3"/>
  <c r="O295" i="3"/>
  <c r="N295" i="3"/>
  <c r="C295" i="3"/>
  <c r="O294" i="3"/>
  <c r="N294" i="3"/>
  <c r="C294" i="3"/>
  <c r="O293" i="3"/>
  <c r="N293" i="3"/>
  <c r="C293" i="3"/>
  <c r="O292" i="3"/>
  <c r="N292" i="3"/>
  <c r="C292" i="3"/>
  <c r="O291" i="3"/>
  <c r="N291" i="3"/>
  <c r="C291" i="3"/>
  <c r="O290" i="3"/>
  <c r="N290" i="3"/>
  <c r="C290" i="3"/>
  <c r="O289" i="3"/>
  <c r="N289" i="3"/>
  <c r="C289" i="3"/>
  <c r="O288" i="3"/>
  <c r="N288" i="3"/>
  <c r="C288" i="3"/>
  <c r="O287" i="3"/>
  <c r="N287" i="3"/>
  <c r="C287" i="3"/>
  <c r="O286" i="3"/>
  <c r="N286" i="3"/>
  <c r="C286" i="3"/>
  <c r="O285" i="3"/>
  <c r="N285" i="3"/>
  <c r="C285" i="3"/>
  <c r="O284" i="3"/>
  <c r="N284" i="3"/>
  <c r="C284" i="3"/>
  <c r="O283" i="3"/>
  <c r="N283" i="3"/>
  <c r="C283" i="3"/>
  <c r="O282" i="3"/>
  <c r="N282" i="3"/>
  <c r="C282" i="3"/>
  <c r="O281" i="3"/>
  <c r="N281" i="3"/>
  <c r="C281" i="3"/>
  <c r="O280" i="3"/>
  <c r="N280" i="3"/>
  <c r="C280" i="3"/>
  <c r="O279" i="3"/>
  <c r="N279" i="3"/>
  <c r="C279" i="3"/>
  <c r="O278" i="3"/>
  <c r="N278" i="3"/>
  <c r="C278" i="3"/>
  <c r="O277" i="3"/>
  <c r="N277" i="3"/>
  <c r="C277" i="3"/>
  <c r="O276" i="3"/>
  <c r="N276" i="3"/>
  <c r="C276" i="3"/>
  <c r="O275" i="3"/>
  <c r="N275" i="3"/>
  <c r="C275" i="3"/>
  <c r="O274" i="3"/>
  <c r="N274" i="3"/>
  <c r="C274" i="3"/>
  <c r="O273" i="3"/>
  <c r="N273" i="3"/>
  <c r="C273" i="3"/>
  <c r="O272" i="3"/>
  <c r="N272" i="3"/>
  <c r="C272" i="3"/>
  <c r="O271" i="3"/>
  <c r="N271" i="3"/>
  <c r="C271" i="3"/>
  <c r="O270" i="3"/>
  <c r="N270" i="3"/>
  <c r="C270" i="3"/>
  <c r="O269" i="3"/>
  <c r="N269" i="3"/>
  <c r="C269" i="3"/>
  <c r="O268" i="3"/>
  <c r="N268" i="3"/>
  <c r="C268" i="3"/>
  <c r="O267" i="3"/>
  <c r="N267" i="3"/>
  <c r="C267" i="3"/>
  <c r="O266" i="3"/>
  <c r="N266" i="3"/>
  <c r="C266" i="3"/>
  <c r="O265" i="3"/>
  <c r="N265" i="3"/>
  <c r="C265" i="3"/>
  <c r="O264" i="3"/>
  <c r="N264" i="3"/>
  <c r="C264" i="3"/>
  <c r="O263" i="3"/>
  <c r="N263" i="3"/>
  <c r="C263" i="3"/>
  <c r="O262" i="3"/>
  <c r="N262" i="3"/>
  <c r="C262" i="3"/>
  <c r="O261" i="3"/>
  <c r="N261" i="3"/>
  <c r="C261" i="3"/>
  <c r="O260" i="3"/>
  <c r="N260" i="3"/>
  <c r="C260" i="3"/>
  <c r="O259" i="3"/>
  <c r="N259" i="3"/>
  <c r="C259" i="3"/>
  <c r="O258" i="3"/>
  <c r="N258" i="3"/>
  <c r="C258" i="3"/>
  <c r="O257" i="3"/>
  <c r="N257" i="3"/>
  <c r="C257" i="3"/>
  <c r="O256" i="3"/>
  <c r="N256" i="3"/>
  <c r="C256" i="3"/>
  <c r="O255" i="3"/>
  <c r="N255" i="3"/>
  <c r="C255" i="3"/>
  <c r="O254" i="3"/>
  <c r="N254" i="3"/>
  <c r="C254" i="3"/>
  <c r="O253" i="3"/>
  <c r="N253" i="3"/>
  <c r="C253" i="3"/>
  <c r="O252" i="3"/>
  <c r="N252" i="3"/>
  <c r="C252" i="3"/>
  <c r="O251" i="3"/>
  <c r="N251" i="3"/>
  <c r="C251" i="3"/>
  <c r="O250" i="3"/>
  <c r="N250" i="3"/>
  <c r="C250" i="3"/>
  <c r="O249" i="3"/>
  <c r="N249" i="3"/>
  <c r="C249" i="3"/>
  <c r="O248" i="3"/>
  <c r="N248" i="3"/>
  <c r="C248" i="3"/>
  <c r="O247" i="3"/>
  <c r="N247" i="3"/>
  <c r="C247" i="3"/>
  <c r="O246" i="3"/>
  <c r="N246" i="3"/>
  <c r="C246" i="3"/>
  <c r="O245" i="3"/>
  <c r="N245" i="3"/>
  <c r="C245" i="3"/>
  <c r="O244" i="3"/>
  <c r="N244" i="3"/>
  <c r="C244" i="3"/>
  <c r="O243" i="3"/>
  <c r="N243" i="3"/>
  <c r="C243" i="3"/>
  <c r="O242" i="3"/>
  <c r="N242" i="3"/>
  <c r="C242" i="3"/>
  <c r="O241" i="3"/>
  <c r="N241" i="3"/>
  <c r="C241" i="3"/>
  <c r="O240" i="3"/>
  <c r="N240" i="3"/>
  <c r="C240" i="3"/>
  <c r="O239" i="3"/>
  <c r="N239" i="3"/>
  <c r="C239" i="3"/>
  <c r="O238" i="3"/>
  <c r="N238" i="3"/>
  <c r="C238" i="3"/>
  <c r="O237" i="3"/>
  <c r="N237" i="3"/>
  <c r="C237" i="3"/>
  <c r="O236" i="3"/>
  <c r="N236" i="3"/>
  <c r="C236" i="3"/>
  <c r="O235" i="3"/>
  <c r="N235" i="3"/>
  <c r="C235" i="3"/>
  <c r="O234" i="3"/>
  <c r="N234" i="3"/>
  <c r="C234" i="3"/>
  <c r="O233" i="3"/>
  <c r="N233" i="3"/>
  <c r="C233" i="3"/>
  <c r="O232" i="3"/>
  <c r="N232" i="3"/>
  <c r="C232" i="3"/>
  <c r="O231" i="3"/>
  <c r="N231" i="3"/>
  <c r="C231" i="3"/>
  <c r="O230" i="3"/>
  <c r="N230" i="3"/>
  <c r="C230" i="3"/>
  <c r="O229" i="3"/>
  <c r="N229" i="3"/>
  <c r="C229" i="3"/>
  <c r="O228" i="3"/>
  <c r="N228" i="3"/>
  <c r="C228" i="3"/>
  <c r="O227" i="3"/>
  <c r="N227" i="3"/>
  <c r="C227" i="3"/>
  <c r="O226" i="3"/>
  <c r="N226" i="3"/>
  <c r="C226" i="3"/>
  <c r="O225" i="3"/>
  <c r="N225" i="3"/>
  <c r="C225" i="3"/>
  <c r="O224" i="3"/>
  <c r="N224" i="3"/>
  <c r="C224" i="3"/>
  <c r="O223" i="3"/>
  <c r="N223" i="3"/>
  <c r="C223" i="3"/>
  <c r="O222" i="3"/>
  <c r="N222" i="3"/>
  <c r="C222" i="3"/>
  <c r="O221" i="3"/>
  <c r="N221" i="3"/>
  <c r="C221" i="3"/>
  <c r="O220" i="3"/>
  <c r="N220" i="3"/>
  <c r="C220" i="3"/>
  <c r="O219" i="3"/>
  <c r="N219" i="3"/>
  <c r="C219" i="3"/>
  <c r="O218" i="3"/>
  <c r="N218" i="3"/>
  <c r="C218" i="3"/>
  <c r="O217" i="3"/>
  <c r="N217" i="3"/>
  <c r="C217" i="3"/>
  <c r="O216" i="3"/>
  <c r="N216" i="3"/>
  <c r="C216" i="3"/>
  <c r="O215" i="3"/>
  <c r="N215" i="3"/>
  <c r="C215" i="3"/>
  <c r="O214" i="3"/>
  <c r="N214" i="3"/>
  <c r="C214" i="3"/>
  <c r="O213" i="3"/>
  <c r="N213" i="3"/>
  <c r="C213" i="3"/>
  <c r="O212" i="3"/>
  <c r="N212" i="3"/>
  <c r="C212" i="3"/>
  <c r="O211" i="3"/>
  <c r="N211" i="3"/>
  <c r="C211" i="3"/>
  <c r="O210" i="3"/>
  <c r="N210" i="3"/>
  <c r="C210" i="3"/>
  <c r="O209" i="3"/>
  <c r="N209" i="3"/>
  <c r="C209" i="3"/>
  <c r="O208" i="3"/>
  <c r="N208" i="3"/>
  <c r="C208" i="3"/>
  <c r="O207" i="3"/>
  <c r="N207" i="3"/>
  <c r="C207" i="3"/>
  <c r="O206" i="3"/>
  <c r="N206" i="3"/>
  <c r="C206" i="3"/>
  <c r="O205" i="3"/>
  <c r="N205" i="3"/>
  <c r="C205" i="3"/>
  <c r="O204" i="3"/>
  <c r="N204" i="3"/>
  <c r="C204" i="3"/>
  <c r="O203" i="3"/>
  <c r="N203" i="3"/>
  <c r="C203" i="3"/>
  <c r="O202" i="3"/>
  <c r="N202" i="3"/>
  <c r="C202" i="3"/>
  <c r="O201" i="3"/>
  <c r="N201" i="3"/>
  <c r="C201" i="3"/>
  <c r="O200" i="3"/>
  <c r="N200" i="3"/>
  <c r="C200" i="3"/>
  <c r="O199" i="3"/>
  <c r="N199" i="3"/>
  <c r="C199" i="3"/>
  <c r="O198" i="3"/>
  <c r="N198" i="3"/>
  <c r="C198" i="3"/>
  <c r="O197" i="3"/>
  <c r="N197" i="3"/>
  <c r="C197" i="3"/>
  <c r="O196" i="3"/>
  <c r="N196" i="3"/>
  <c r="C196" i="3"/>
  <c r="O195" i="3"/>
  <c r="N195" i="3"/>
  <c r="C195" i="3"/>
  <c r="O194" i="3"/>
  <c r="N194" i="3"/>
  <c r="C194" i="3"/>
  <c r="O193" i="3"/>
  <c r="N193" i="3"/>
  <c r="C193" i="3"/>
  <c r="O192" i="3"/>
  <c r="N192" i="3"/>
  <c r="C192" i="3"/>
  <c r="O191" i="3"/>
  <c r="N191" i="3"/>
  <c r="C191" i="3"/>
  <c r="O190" i="3"/>
  <c r="N190" i="3"/>
  <c r="C190" i="3"/>
  <c r="O189" i="3"/>
  <c r="N189" i="3"/>
  <c r="C189" i="3"/>
  <c r="O188" i="3"/>
  <c r="N188" i="3"/>
  <c r="C188" i="3"/>
  <c r="O187" i="3"/>
  <c r="N187" i="3"/>
  <c r="C187" i="3"/>
  <c r="O186" i="3"/>
  <c r="N186" i="3"/>
  <c r="C186" i="3"/>
  <c r="O185" i="3"/>
  <c r="N185" i="3"/>
  <c r="C185" i="3"/>
  <c r="O184" i="3"/>
  <c r="N184" i="3"/>
  <c r="C184" i="3"/>
  <c r="O183" i="3"/>
  <c r="N183" i="3"/>
  <c r="C183" i="3"/>
  <c r="O182" i="3"/>
  <c r="N182" i="3"/>
  <c r="C182" i="3"/>
  <c r="O181" i="3"/>
  <c r="N181" i="3"/>
  <c r="C181" i="3"/>
  <c r="O180" i="3"/>
  <c r="N180" i="3"/>
  <c r="C180" i="3"/>
  <c r="O179" i="3"/>
  <c r="N179" i="3"/>
  <c r="C179" i="3"/>
  <c r="O178" i="3"/>
  <c r="N178" i="3"/>
  <c r="C178" i="3"/>
  <c r="O177" i="3"/>
  <c r="N177" i="3"/>
  <c r="C177" i="3"/>
  <c r="O176" i="3"/>
  <c r="N176" i="3"/>
  <c r="C176" i="3"/>
  <c r="O175" i="3"/>
  <c r="N175" i="3"/>
  <c r="C175" i="3"/>
  <c r="O174" i="3"/>
  <c r="N174" i="3"/>
  <c r="C174" i="3"/>
  <c r="O173" i="3"/>
  <c r="N173" i="3"/>
  <c r="C173" i="3"/>
  <c r="O172" i="3"/>
  <c r="N172" i="3"/>
  <c r="C172" i="3"/>
  <c r="O171" i="3"/>
  <c r="N171" i="3"/>
  <c r="C171" i="3"/>
  <c r="O170" i="3"/>
  <c r="N170" i="3"/>
  <c r="C170" i="3"/>
  <c r="O169" i="3"/>
  <c r="N169" i="3"/>
  <c r="C169" i="3"/>
  <c r="O168" i="3"/>
  <c r="N168" i="3"/>
  <c r="C168" i="3"/>
  <c r="O167" i="3"/>
  <c r="N167" i="3"/>
  <c r="C167" i="3"/>
  <c r="O166" i="3"/>
  <c r="N166" i="3"/>
  <c r="C166" i="3"/>
  <c r="O165" i="3"/>
  <c r="N165" i="3"/>
  <c r="C165" i="3"/>
  <c r="O164" i="3"/>
  <c r="N164" i="3"/>
  <c r="C164" i="3"/>
  <c r="O163" i="3"/>
  <c r="N163" i="3"/>
  <c r="C163" i="3"/>
  <c r="O162" i="3"/>
  <c r="N162" i="3"/>
  <c r="C162" i="3"/>
  <c r="O161" i="3"/>
  <c r="N161" i="3"/>
  <c r="C161" i="3"/>
  <c r="O160" i="3"/>
  <c r="N160" i="3"/>
  <c r="C160" i="3"/>
  <c r="O159" i="3"/>
  <c r="N159" i="3"/>
  <c r="C159" i="3"/>
  <c r="O158" i="3"/>
  <c r="N158" i="3"/>
  <c r="C158" i="3"/>
  <c r="O157" i="3"/>
  <c r="N157" i="3"/>
  <c r="C157" i="3"/>
  <c r="O156" i="3"/>
  <c r="N156" i="3"/>
  <c r="C156" i="3"/>
  <c r="O155" i="3"/>
  <c r="N155" i="3"/>
  <c r="C155" i="3"/>
  <c r="O154" i="3"/>
  <c r="N154" i="3"/>
  <c r="C154" i="3"/>
  <c r="O153" i="3"/>
  <c r="N153" i="3"/>
  <c r="C153" i="3"/>
  <c r="O152" i="3"/>
  <c r="N152" i="3"/>
  <c r="C152" i="3"/>
  <c r="O151" i="3"/>
  <c r="N151" i="3"/>
  <c r="C151" i="3"/>
  <c r="O150" i="3"/>
  <c r="N150" i="3"/>
  <c r="C150" i="3"/>
  <c r="O149" i="3"/>
  <c r="N149" i="3"/>
  <c r="C149" i="3"/>
  <c r="O148" i="3"/>
  <c r="N148" i="3"/>
  <c r="C148" i="3"/>
  <c r="O147" i="3"/>
  <c r="N147" i="3"/>
  <c r="C147" i="3"/>
  <c r="O146" i="3"/>
  <c r="N146" i="3"/>
  <c r="C146" i="3"/>
  <c r="O145" i="3"/>
  <c r="N145" i="3"/>
  <c r="C145" i="3"/>
  <c r="O144" i="3"/>
  <c r="N144" i="3"/>
  <c r="C144" i="3"/>
  <c r="O143" i="3"/>
  <c r="N143" i="3"/>
  <c r="C143" i="3"/>
  <c r="O142" i="3"/>
  <c r="N142" i="3"/>
  <c r="C142" i="3"/>
  <c r="O141" i="3"/>
  <c r="N141" i="3"/>
  <c r="C141" i="3"/>
  <c r="O140" i="3"/>
  <c r="N140" i="3"/>
  <c r="C140" i="3"/>
  <c r="O139" i="3"/>
  <c r="N139" i="3"/>
  <c r="C139" i="3"/>
  <c r="O138" i="3"/>
  <c r="N138" i="3"/>
  <c r="C138" i="3"/>
  <c r="O137" i="3"/>
  <c r="N137" i="3"/>
  <c r="C137" i="3"/>
  <c r="O136" i="3"/>
  <c r="N136" i="3"/>
  <c r="C136" i="3"/>
  <c r="O135" i="3"/>
  <c r="N135" i="3"/>
  <c r="C135" i="3"/>
  <c r="O134" i="3"/>
  <c r="N134" i="3"/>
  <c r="C134" i="3"/>
  <c r="O133" i="3"/>
  <c r="N133" i="3"/>
  <c r="C133" i="3"/>
  <c r="O132" i="3"/>
  <c r="N132" i="3"/>
  <c r="C132" i="3"/>
  <c r="O131" i="3"/>
  <c r="N131" i="3"/>
  <c r="C131" i="3"/>
  <c r="O130" i="3"/>
  <c r="N130" i="3"/>
  <c r="C130" i="3"/>
  <c r="O129" i="3"/>
  <c r="N129" i="3"/>
  <c r="C129" i="3"/>
  <c r="O128" i="3"/>
  <c r="N128" i="3"/>
  <c r="C128" i="3"/>
  <c r="O127" i="3"/>
  <c r="N127" i="3"/>
  <c r="C127" i="3"/>
  <c r="O126" i="3"/>
  <c r="N126" i="3"/>
  <c r="C126" i="3"/>
  <c r="O125" i="3"/>
  <c r="N125" i="3"/>
  <c r="C125" i="3"/>
  <c r="O124" i="3"/>
  <c r="N124" i="3"/>
  <c r="C124" i="3"/>
  <c r="O123" i="3"/>
  <c r="N123" i="3"/>
  <c r="C123" i="3"/>
  <c r="O122" i="3"/>
  <c r="N122" i="3"/>
  <c r="C122" i="3"/>
  <c r="O121" i="3"/>
  <c r="N121" i="3"/>
  <c r="C121" i="3"/>
  <c r="O120" i="3"/>
  <c r="N120" i="3"/>
  <c r="C120" i="3"/>
  <c r="O119" i="3"/>
  <c r="N119" i="3"/>
  <c r="C119" i="3"/>
  <c r="O118" i="3"/>
  <c r="N118" i="3"/>
  <c r="C118" i="3"/>
  <c r="O117" i="3"/>
  <c r="N117" i="3"/>
  <c r="C117" i="3"/>
  <c r="O116" i="3"/>
  <c r="N116" i="3"/>
  <c r="C116" i="3"/>
  <c r="O115" i="3"/>
  <c r="N115" i="3"/>
  <c r="C115" i="3"/>
  <c r="O114" i="3"/>
  <c r="N114" i="3"/>
  <c r="C114" i="3"/>
  <c r="O113" i="3"/>
  <c r="N113" i="3"/>
  <c r="C113" i="3"/>
  <c r="O112" i="3"/>
  <c r="N112" i="3"/>
  <c r="C112" i="3"/>
  <c r="O111" i="3"/>
  <c r="N111" i="3"/>
  <c r="C111" i="3"/>
  <c r="O110" i="3"/>
  <c r="N110" i="3"/>
  <c r="C110" i="3"/>
  <c r="O109" i="3"/>
  <c r="N109" i="3"/>
  <c r="C109" i="3"/>
  <c r="O108" i="3"/>
  <c r="N108" i="3"/>
  <c r="C108" i="3"/>
  <c r="O107" i="3"/>
  <c r="N107" i="3"/>
  <c r="C107" i="3"/>
  <c r="O106" i="3"/>
  <c r="N106" i="3"/>
  <c r="C106" i="3"/>
  <c r="O105" i="3"/>
  <c r="N105" i="3"/>
  <c r="C105" i="3"/>
  <c r="O104" i="3"/>
  <c r="N104" i="3"/>
  <c r="C104" i="3"/>
  <c r="O103" i="3"/>
  <c r="N103" i="3"/>
  <c r="C103" i="3"/>
  <c r="O102" i="3"/>
  <c r="N102" i="3"/>
  <c r="C102" i="3"/>
  <c r="O101" i="3"/>
  <c r="N101" i="3"/>
  <c r="C101" i="3"/>
  <c r="O100" i="3"/>
  <c r="N100" i="3"/>
  <c r="C100" i="3"/>
  <c r="O99" i="3"/>
  <c r="N99" i="3"/>
  <c r="C99" i="3"/>
  <c r="O98" i="3"/>
  <c r="N98" i="3"/>
  <c r="C98" i="3"/>
  <c r="O97" i="3"/>
  <c r="N97" i="3"/>
  <c r="C97" i="3"/>
  <c r="O96" i="3"/>
  <c r="N96" i="3"/>
  <c r="C96" i="3"/>
  <c r="O95" i="3"/>
  <c r="N95" i="3"/>
  <c r="C95" i="3"/>
  <c r="O94" i="3"/>
  <c r="N94" i="3"/>
  <c r="C94" i="3"/>
  <c r="O93" i="3"/>
  <c r="N93" i="3"/>
  <c r="C93" i="3"/>
  <c r="O92" i="3"/>
  <c r="N92" i="3"/>
  <c r="C92" i="3"/>
  <c r="O91" i="3"/>
  <c r="N91" i="3"/>
  <c r="C91" i="3"/>
  <c r="O90" i="3"/>
  <c r="N90" i="3"/>
  <c r="C90" i="3"/>
  <c r="O89" i="3"/>
  <c r="N89" i="3"/>
  <c r="C89" i="3"/>
  <c r="O88" i="3"/>
  <c r="N88" i="3"/>
  <c r="C88" i="3"/>
  <c r="O87" i="3"/>
  <c r="N87" i="3"/>
  <c r="C87" i="3"/>
  <c r="O86" i="3"/>
  <c r="N86" i="3"/>
  <c r="C86" i="3"/>
  <c r="O85" i="3"/>
  <c r="N85" i="3"/>
  <c r="C85" i="3"/>
  <c r="O84" i="3"/>
  <c r="N84" i="3"/>
  <c r="C84" i="3"/>
  <c r="O83" i="3"/>
  <c r="N83" i="3"/>
  <c r="C83" i="3"/>
  <c r="O82" i="3"/>
  <c r="N82" i="3"/>
  <c r="C82" i="3"/>
  <c r="O81" i="3"/>
  <c r="N81" i="3"/>
  <c r="C81" i="3"/>
  <c r="O80" i="3"/>
  <c r="N80" i="3"/>
  <c r="C80" i="3"/>
  <c r="O79" i="3"/>
  <c r="N79" i="3"/>
  <c r="C79" i="3"/>
  <c r="O78" i="3"/>
  <c r="N78" i="3"/>
  <c r="C78" i="3"/>
  <c r="O77" i="3"/>
  <c r="N77" i="3"/>
  <c r="C77" i="3"/>
  <c r="O76" i="3"/>
  <c r="N76" i="3"/>
  <c r="C76" i="3"/>
  <c r="O75" i="3"/>
  <c r="N75" i="3"/>
  <c r="C75" i="3"/>
  <c r="O74" i="3"/>
  <c r="N74" i="3"/>
  <c r="C74" i="3"/>
  <c r="O73" i="3"/>
  <c r="N73" i="3"/>
  <c r="C73" i="3"/>
  <c r="O72" i="3"/>
  <c r="N72" i="3"/>
  <c r="C72" i="3"/>
  <c r="O71" i="3"/>
  <c r="N71" i="3"/>
  <c r="C71" i="3"/>
  <c r="O70" i="3"/>
  <c r="N70" i="3"/>
  <c r="C70" i="3"/>
  <c r="O69" i="3"/>
  <c r="N69" i="3"/>
  <c r="C69" i="3"/>
  <c r="O68" i="3"/>
  <c r="N68" i="3"/>
  <c r="C68" i="3"/>
  <c r="O67" i="3"/>
  <c r="N67" i="3"/>
  <c r="C67" i="3"/>
  <c r="O66" i="3"/>
  <c r="N66" i="3"/>
  <c r="C66" i="3"/>
  <c r="O65" i="3"/>
  <c r="N65" i="3"/>
  <c r="C65" i="3"/>
  <c r="O64" i="3"/>
  <c r="N64" i="3"/>
  <c r="C64" i="3"/>
  <c r="O63" i="3"/>
  <c r="N63" i="3"/>
  <c r="C63" i="3"/>
  <c r="O62" i="3"/>
  <c r="N62" i="3"/>
  <c r="C62" i="3"/>
  <c r="O61" i="3"/>
  <c r="N61" i="3"/>
  <c r="C61" i="3"/>
  <c r="O60" i="3"/>
  <c r="N60" i="3"/>
  <c r="C60" i="3"/>
  <c r="O59" i="3"/>
  <c r="N59" i="3"/>
  <c r="C59" i="3"/>
  <c r="O58" i="3"/>
  <c r="N58" i="3"/>
  <c r="C58" i="3"/>
  <c r="O57" i="3"/>
  <c r="N57" i="3"/>
  <c r="C57" i="3"/>
  <c r="O56" i="3"/>
  <c r="N56" i="3"/>
  <c r="C56" i="3"/>
  <c r="O55" i="3"/>
  <c r="N55" i="3"/>
  <c r="C55" i="3"/>
  <c r="O54" i="3"/>
  <c r="N54" i="3"/>
  <c r="C54" i="3"/>
  <c r="O53" i="3"/>
  <c r="N53" i="3"/>
  <c r="C53" i="3"/>
  <c r="O52" i="3"/>
  <c r="N52" i="3"/>
  <c r="C52" i="3"/>
  <c r="O51" i="3"/>
  <c r="N51" i="3"/>
  <c r="C51" i="3"/>
  <c r="O50" i="3"/>
  <c r="N50" i="3"/>
  <c r="C50" i="3"/>
  <c r="O49" i="3"/>
  <c r="N49" i="3"/>
  <c r="C49" i="3"/>
  <c r="O48" i="3"/>
  <c r="N48" i="3"/>
  <c r="C48" i="3"/>
  <c r="O47" i="3"/>
  <c r="N47" i="3"/>
  <c r="C47" i="3"/>
  <c r="O46" i="3"/>
  <c r="N46" i="3"/>
  <c r="C46" i="3"/>
  <c r="O45" i="3"/>
  <c r="N45" i="3"/>
  <c r="C45" i="3"/>
  <c r="O44" i="3"/>
  <c r="N44" i="3"/>
  <c r="C44" i="3"/>
  <c r="O43" i="3"/>
  <c r="N43" i="3"/>
  <c r="C43" i="3"/>
  <c r="O42" i="3"/>
  <c r="N42" i="3"/>
  <c r="C42" i="3"/>
  <c r="O41" i="3"/>
  <c r="N41" i="3"/>
  <c r="C41" i="3"/>
  <c r="O40" i="3"/>
  <c r="N40" i="3"/>
  <c r="C40" i="3"/>
  <c r="O39" i="3"/>
  <c r="N39" i="3"/>
  <c r="C39" i="3"/>
  <c r="O38" i="3"/>
  <c r="N38" i="3"/>
  <c r="C38" i="3"/>
  <c r="O37" i="3"/>
  <c r="N37" i="3"/>
  <c r="C37" i="3"/>
  <c r="O36" i="3"/>
  <c r="N36" i="3"/>
  <c r="C36" i="3"/>
  <c r="O35" i="3"/>
  <c r="N35" i="3"/>
  <c r="C35" i="3"/>
  <c r="O34" i="3"/>
  <c r="N34" i="3"/>
  <c r="C34" i="3"/>
  <c r="O33" i="3"/>
  <c r="N33" i="3"/>
  <c r="C33" i="3"/>
  <c r="O32" i="3"/>
  <c r="N32" i="3"/>
  <c r="C32" i="3"/>
  <c r="O31" i="3"/>
  <c r="N31" i="3"/>
  <c r="C31" i="3"/>
  <c r="O30" i="3"/>
  <c r="N30" i="3"/>
  <c r="C30" i="3"/>
  <c r="O29" i="3"/>
  <c r="N29" i="3"/>
  <c r="C29" i="3"/>
  <c r="O28" i="3"/>
  <c r="N28" i="3"/>
  <c r="C28" i="3"/>
  <c r="O27" i="3"/>
  <c r="N27" i="3"/>
  <c r="C27" i="3"/>
  <c r="O26" i="3"/>
  <c r="N26" i="3"/>
  <c r="C26" i="3"/>
  <c r="O25" i="3"/>
  <c r="N25" i="3"/>
  <c r="C25" i="3"/>
  <c r="O24" i="3"/>
  <c r="N24" i="3"/>
  <c r="C24" i="3"/>
  <c r="L15" i="3"/>
  <c r="L18" i="3" s="1"/>
  <c r="L19" i="3" s="1"/>
  <c r="L11" i="3" l="1"/>
  <c r="L10" i="3"/>
  <c r="L12" i="3" s="1"/>
  <c r="L16" i="3"/>
  <c r="L17" i="3"/>
  <c r="L13" i="3" l="1"/>
  <c r="M898" i="3"/>
  <c r="M899" i="3" s="1"/>
</calcChain>
</file>

<file path=xl/sharedStrings.xml><?xml version="1.0" encoding="utf-8"?>
<sst xmlns="http://schemas.openxmlformats.org/spreadsheetml/2006/main" count="5049" uniqueCount="2133">
  <si>
    <t>смотреть</t>
  </si>
  <si>
    <t>← YouTube видеоролик PlantMarket о многолетниках Darwin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</si>
  <si>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</si>
  <si>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</si>
  <si>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</si>
  <si>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</si>
  <si>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</t>
  </si>
  <si>
    <t>← Выберите период отгрузки</t>
  </si>
  <si>
    <t>Количество коробок</t>
  </si>
  <si>
    <r>
      <t xml:space="preserve">Общий минимальный заказ: 350 € </t>
    </r>
    <r>
      <rPr>
        <sz val="10.5"/>
        <rFont val="Arial"/>
        <family val="2"/>
        <charset val="204"/>
      </rPr>
      <t>(рекомендуем делать заказ кратным целому числу коробок)</t>
    </r>
  </si>
  <si>
    <t>Сумма за корни</t>
  </si>
  <si>
    <t>Упаковка: картонная коробка  40 x 60 x 25(30) см - бесплатно</t>
  </si>
  <si>
    <t>Сумма за доставку (ориентировочная)</t>
  </si>
  <si>
    <r>
      <t xml:space="preserve">Цены в прайсе  - без учета доставки, </t>
    </r>
    <r>
      <rPr>
        <b/>
        <sz val="10.5"/>
        <color theme="1"/>
        <rFont val="Arial"/>
        <family val="2"/>
        <charset val="204"/>
      </rPr>
      <t xml:space="preserve">стоимость доставки 1 коробки 30 €  </t>
    </r>
  </si>
  <si>
    <t>Общая сумма, без ден. переводов</t>
  </si>
  <si>
    <t>В отдельных случаях заказ или часть заказа могут быть упакованы в коробку 40 x 30 x 25. Стоимость её доставки 15 €</t>
  </si>
  <si>
    <t>← Выберите способ оплаты</t>
  </si>
  <si>
    <t>Комиссия за ден. переводы</t>
  </si>
  <si>
    <t>Оплата в рублях по курсу ЦБ РФ на дату зачисления</t>
  </si>
  <si>
    <t>Сумма заказа без скидки</t>
  </si>
  <si>
    <t>Система скидок: при заказе более 1500 € - 1%, более 2000 € - 2%, более 3000 € -3%, более 5000 € - 4%, более 7000 € -  5%</t>
  </si>
  <si>
    <t>Скидка</t>
  </si>
  <si>
    <t>Итоговая сумма заказа</t>
  </si>
  <si>
    <t>Фактическая вместимость может отличаться от справочной. Окончательная сумма за доставку может измениться, уточняется после погрузки.</t>
  </si>
  <si>
    <t>Чем больше разных сортов и размеров заказано в коробке, тем хуже вместимость.</t>
  </si>
  <si>
    <t>Артикул Поставщика оставить и форму с порядком столбцов</t>
  </si>
  <si>
    <t>Order QTY</t>
  </si>
  <si>
    <t>Артикул</t>
  </si>
  <si>
    <t>Род (лат)</t>
  </si>
  <si>
    <t>Вид (лат)</t>
  </si>
  <si>
    <t>Род, вид</t>
  </si>
  <si>
    <t>Cорт</t>
  </si>
  <si>
    <t>Размер</t>
  </si>
  <si>
    <t>Вместимость в коробку, шт. (ориентировочно)</t>
  </si>
  <si>
    <t>Цена за корень без доставки, €</t>
  </si>
  <si>
    <t>Кратность заказа, шт.</t>
  </si>
  <si>
    <t>Заказ, шт.</t>
  </si>
  <si>
    <t>Коробок (справочно)</t>
  </si>
  <si>
    <t xml:space="preserve">Сумма за корни, € </t>
  </si>
  <si>
    <t>Acanthus</t>
  </si>
  <si>
    <t xml:space="preserve"> </t>
  </si>
  <si>
    <t xml:space="preserve">Акант мягкий </t>
  </si>
  <si>
    <t>mollis</t>
  </si>
  <si>
    <t xml:space="preserve">Акант </t>
  </si>
  <si>
    <t>Morning's Candle</t>
  </si>
  <si>
    <t>Achillea</t>
  </si>
  <si>
    <t xml:space="preserve">Тысячелистник </t>
  </si>
  <si>
    <t>Moonshine</t>
  </si>
  <si>
    <t>millefolium</t>
  </si>
  <si>
    <t xml:space="preserve">Тысячелистник обыкновенный </t>
  </si>
  <si>
    <t>Laura</t>
  </si>
  <si>
    <t>Red Velvet</t>
  </si>
  <si>
    <t>Terracotta</t>
  </si>
  <si>
    <t>Tricolor</t>
  </si>
  <si>
    <t>ptarmica</t>
  </si>
  <si>
    <t>Diadem</t>
  </si>
  <si>
    <t>Aconitum</t>
  </si>
  <si>
    <t>fischeri</t>
  </si>
  <si>
    <t xml:space="preserve">Аконит/Борец клобучковый </t>
  </si>
  <si>
    <t>napellus</t>
  </si>
  <si>
    <t>carmichaelii</t>
  </si>
  <si>
    <t>Arendsii</t>
  </si>
  <si>
    <t>Royal Flush</t>
  </si>
  <si>
    <t>Album</t>
  </si>
  <si>
    <t>Agapanthus</t>
  </si>
  <si>
    <t xml:space="preserve">Агапантус </t>
  </si>
  <si>
    <t>Back in Black</t>
  </si>
  <si>
    <t>Blue Velvet</t>
  </si>
  <si>
    <t>Headbourne Hybrids</t>
  </si>
  <si>
    <t>Peter Pan</t>
  </si>
  <si>
    <t>Polar Ice</t>
  </si>
  <si>
    <t>Silver Moon</t>
  </si>
  <si>
    <t>Twister</t>
  </si>
  <si>
    <t>Allium</t>
  </si>
  <si>
    <t xml:space="preserve">Аллиум/Лук/Черемша </t>
  </si>
  <si>
    <t>Millenium</t>
  </si>
  <si>
    <t>Summer Beauty</t>
  </si>
  <si>
    <t xml:space="preserve">schoenoprasum </t>
  </si>
  <si>
    <t>Curly Mauve</t>
  </si>
  <si>
    <t>Alstroemeria</t>
  </si>
  <si>
    <t xml:space="preserve">Альстромерия </t>
  </si>
  <si>
    <t>Henri</t>
  </si>
  <si>
    <t>Liré</t>
  </si>
  <si>
    <t>Amsonia</t>
  </si>
  <si>
    <t xml:space="preserve">Амсония </t>
  </si>
  <si>
    <t>Blue Ice</t>
  </si>
  <si>
    <t>Anemone</t>
  </si>
  <si>
    <t xml:space="preserve">Анемона Левилля </t>
  </si>
  <si>
    <t>leveillei</t>
  </si>
  <si>
    <t>hupehensis</t>
  </si>
  <si>
    <t>Praecox</t>
  </si>
  <si>
    <t>September Charm</t>
  </si>
  <si>
    <t>hybride</t>
  </si>
  <si>
    <t>Little Summer Breeze</t>
  </si>
  <si>
    <t>tomentosa</t>
  </si>
  <si>
    <t>Robustissima</t>
  </si>
  <si>
    <t>xhybrida</t>
  </si>
  <si>
    <t>Andrea Atkinson</t>
  </si>
  <si>
    <t>Crispa</t>
  </si>
  <si>
    <t xml:space="preserve">Анемона </t>
  </si>
  <si>
    <t>Elfin Swan</t>
  </si>
  <si>
    <t>Honorine Jobert</t>
  </si>
  <si>
    <t>Königin Charlotte</t>
  </si>
  <si>
    <t>Max Vogel</t>
  </si>
  <si>
    <t>Pamina</t>
  </si>
  <si>
    <t>Whirlwind</t>
  </si>
  <si>
    <t>Aruncus</t>
  </si>
  <si>
    <t xml:space="preserve">Волжанка/Арункус обыкновенная </t>
  </si>
  <si>
    <t>dioicus</t>
  </si>
  <si>
    <t>Guinea Fowl</t>
  </si>
  <si>
    <t>Misty Lace</t>
  </si>
  <si>
    <t>Kneiffii</t>
  </si>
  <si>
    <t>Aster</t>
  </si>
  <si>
    <t xml:space="preserve">Астра </t>
  </si>
  <si>
    <t>Wood's Pink</t>
  </si>
  <si>
    <t>Wood's Purple</t>
  </si>
  <si>
    <t>Dumosus</t>
  </si>
  <si>
    <t>Alice Haslam</t>
  </si>
  <si>
    <t>Apollo</t>
  </si>
  <si>
    <t>novae-angliae</t>
  </si>
  <si>
    <t xml:space="preserve">Астра ново-английская </t>
  </si>
  <si>
    <t>Purple Dome</t>
  </si>
  <si>
    <t>novi-belgii</t>
  </si>
  <si>
    <t xml:space="preserve">Астра ново-бельгийская </t>
  </si>
  <si>
    <t>Marie Ballard</t>
  </si>
  <si>
    <t>Patricia Ballard</t>
  </si>
  <si>
    <t>Royal Ruby</t>
  </si>
  <si>
    <t>Astilbe</t>
  </si>
  <si>
    <t xml:space="preserve">Астильба </t>
  </si>
  <si>
    <t>Burgundy Red</t>
  </si>
  <si>
    <t>Cappuccino</t>
  </si>
  <si>
    <t>Chocolate Shogun</t>
  </si>
  <si>
    <t>Color Flash</t>
  </si>
  <si>
    <t>Color Flash Lime</t>
  </si>
  <si>
    <t>Darwin's Dream</t>
  </si>
  <si>
    <t>Delft Lace</t>
  </si>
  <si>
    <t>Happy Day</t>
  </si>
  <si>
    <t>Happy Spirit</t>
  </si>
  <si>
    <t>Look At Me</t>
  </si>
  <si>
    <t>Lovely Day</t>
  </si>
  <si>
    <t>Lucky Day</t>
  </si>
  <si>
    <t>Mighty Chocolate Cherry</t>
  </si>
  <si>
    <t>Mighty® Plonie</t>
  </si>
  <si>
    <t>Raspberry</t>
  </si>
  <si>
    <t>Smile at Me</t>
  </si>
  <si>
    <t>Sugarberry</t>
  </si>
  <si>
    <t>Sunny Day</t>
  </si>
  <si>
    <t>Wonderful Day</t>
  </si>
  <si>
    <t>Younique Carmine</t>
  </si>
  <si>
    <t>Younique Cerise</t>
  </si>
  <si>
    <t>Younique Lilac</t>
  </si>
  <si>
    <t>Younique Pink</t>
  </si>
  <si>
    <t>Younique Ruby Red</t>
  </si>
  <si>
    <t>Younique Salmon</t>
  </si>
  <si>
    <t>Younique SilveryPink</t>
  </si>
  <si>
    <t>Younique White</t>
  </si>
  <si>
    <t>Brautschleier</t>
  </si>
  <si>
    <t>Close Harmony</t>
  </si>
  <si>
    <t>Fanal</t>
  </si>
  <si>
    <t>Fireberry</t>
  </si>
  <si>
    <t>Freya</t>
  </si>
  <si>
    <t>Heavy Metal</t>
  </si>
  <si>
    <t>Lollypop</t>
  </si>
  <si>
    <t>Mighty® Pip</t>
  </si>
  <si>
    <t>Purple Rain</t>
  </si>
  <si>
    <t>Whiteberry</t>
  </si>
  <si>
    <t>chinensis</t>
  </si>
  <si>
    <t>Black Pearls</t>
  </si>
  <si>
    <t>Cardinal</t>
  </si>
  <si>
    <t>Diamonds and Pearls</t>
  </si>
  <si>
    <t>Glitter and Glamour</t>
  </si>
  <si>
    <t>Heart and Soul</t>
  </si>
  <si>
    <t>Little Vision in Pink</t>
  </si>
  <si>
    <t>Vision in Pink</t>
  </si>
  <si>
    <t>Vision in Red</t>
  </si>
  <si>
    <t>Vision in White</t>
  </si>
  <si>
    <t>Visions</t>
  </si>
  <si>
    <t>Астильба гибридная</t>
  </si>
  <si>
    <t>Easy Listening</t>
  </si>
  <si>
    <t>Japonica</t>
  </si>
  <si>
    <t>Ellie</t>
  </si>
  <si>
    <t>Montgomery</t>
  </si>
  <si>
    <t>Peach Blossom</t>
  </si>
  <si>
    <t>Red Sentinel</t>
  </si>
  <si>
    <t>Rheinland</t>
  </si>
  <si>
    <t>Simplicifolia</t>
  </si>
  <si>
    <t>Darwin's Snow Sprite</t>
  </si>
  <si>
    <t>Hennie Graafland</t>
  </si>
  <si>
    <t>Sprite</t>
  </si>
  <si>
    <t>Thubergii</t>
  </si>
  <si>
    <t>Straussenfeder</t>
  </si>
  <si>
    <t>Astrantia</t>
  </si>
  <si>
    <t>major</t>
  </si>
  <si>
    <t xml:space="preserve">Астранция крупная </t>
  </si>
  <si>
    <t>Pink Joyce</t>
  </si>
  <si>
    <t>Purple Joyce</t>
  </si>
  <si>
    <t>Red Joyce</t>
  </si>
  <si>
    <t>Sparkling Stars Pink</t>
  </si>
  <si>
    <t>Sparkling Stars White</t>
  </si>
  <si>
    <t>Brunnera</t>
  </si>
  <si>
    <t xml:space="preserve">Бруннера крупнолистная </t>
  </si>
  <si>
    <t>macrophylla</t>
  </si>
  <si>
    <t>Alexander's Great</t>
  </si>
  <si>
    <t>Jack Frost</t>
  </si>
  <si>
    <t>Looking Glass</t>
  </si>
  <si>
    <t>Silver Heart</t>
  </si>
  <si>
    <t>Silver Spear</t>
  </si>
  <si>
    <t>Variegata</t>
  </si>
  <si>
    <t>Chelone</t>
  </si>
  <si>
    <t xml:space="preserve">Хелоне косая </t>
  </si>
  <si>
    <t>obliqua</t>
  </si>
  <si>
    <t>Cimicifuga</t>
  </si>
  <si>
    <t xml:space="preserve">Клопогон/Цимицифура </t>
  </si>
  <si>
    <t>Hillside Black Beauty</t>
  </si>
  <si>
    <t>racemosa</t>
  </si>
  <si>
    <t>var.cordifolia</t>
  </si>
  <si>
    <t>ramosa</t>
  </si>
  <si>
    <t xml:space="preserve">Клопогон/Цимицифура ветвистая </t>
  </si>
  <si>
    <t>Atropurpurea</t>
  </si>
  <si>
    <t>Brunette</t>
  </si>
  <si>
    <t>Chocoholic</t>
  </si>
  <si>
    <t>Pink Spike</t>
  </si>
  <si>
    <t>simplex</t>
  </si>
  <si>
    <t>Black Negligee</t>
  </si>
  <si>
    <t>Clematis</t>
  </si>
  <si>
    <t xml:space="preserve">Клематис </t>
  </si>
  <si>
    <t>China Purple</t>
  </si>
  <si>
    <t>Hagley Hybrid</t>
  </si>
  <si>
    <t>Jackmanii</t>
  </si>
  <si>
    <t>Nelly Moser</t>
  </si>
  <si>
    <t>Piilu</t>
  </si>
  <si>
    <t>Rouge Cardinal</t>
  </si>
  <si>
    <t>The President</t>
  </si>
  <si>
    <t>Convallaria</t>
  </si>
  <si>
    <t xml:space="preserve">Ландыш майский </t>
  </si>
  <si>
    <t>majalis</t>
  </si>
  <si>
    <t>Prolificans</t>
  </si>
  <si>
    <t>Rosea</t>
  </si>
  <si>
    <t>Coreopsis</t>
  </si>
  <si>
    <t>verticillata</t>
  </si>
  <si>
    <t xml:space="preserve">Кореопсис мутовчатый </t>
  </si>
  <si>
    <t>Crazy Cayenne</t>
  </si>
  <si>
    <t>Curry Up</t>
  </si>
  <si>
    <t>Hot Paprika</t>
  </si>
  <si>
    <t>Moonbeam</t>
  </si>
  <si>
    <t>Red Hot Vanilla</t>
  </si>
  <si>
    <t>Sassy Saffron</t>
  </si>
  <si>
    <t>Zagreb</t>
  </si>
  <si>
    <t>Cosmos</t>
  </si>
  <si>
    <t xml:space="preserve">Космея </t>
  </si>
  <si>
    <t>atrosanguineus</t>
  </si>
  <si>
    <t>Crocosmia</t>
  </si>
  <si>
    <t xml:space="preserve">Крокосмия </t>
  </si>
  <si>
    <t>Carmine Brilliant</t>
  </si>
  <si>
    <t>Columbus</t>
  </si>
  <si>
    <t>Emily McKenzie</t>
  </si>
  <si>
    <t>Harlequin</t>
  </si>
  <si>
    <t>Honey Angels</t>
  </si>
  <si>
    <t>Limpopo</t>
  </si>
  <si>
    <t>Lucifer</t>
  </si>
  <si>
    <t>Mini Star</t>
  </si>
  <si>
    <t>Okavango</t>
  </si>
  <si>
    <t>xcrocosmiiflora</t>
  </si>
  <si>
    <t>George Davidson</t>
  </si>
  <si>
    <t>Dahlia</t>
  </si>
  <si>
    <t xml:space="preserve">Георгин </t>
  </si>
  <si>
    <t>Allegro</t>
  </si>
  <si>
    <t>Art Deco®</t>
  </si>
  <si>
    <t>Art Fair®</t>
  </si>
  <si>
    <t>Babylon Purple</t>
  </si>
  <si>
    <t>Bishop of Llandaff</t>
  </si>
  <si>
    <t>Brigitta Alida</t>
  </si>
  <si>
    <t>Claudette</t>
  </si>
  <si>
    <t>Dixie</t>
  </si>
  <si>
    <t>Fabula</t>
  </si>
  <si>
    <t>Festivo</t>
  </si>
  <si>
    <t>Firepot</t>
  </si>
  <si>
    <t>Gallery Rembrandt</t>
  </si>
  <si>
    <t>Gallery Singer</t>
  </si>
  <si>
    <t>Gideon</t>
  </si>
  <si>
    <t>Jocondo</t>
  </si>
  <si>
    <t>Jowey Corina</t>
  </si>
  <si>
    <t>Jowey Hubert</t>
  </si>
  <si>
    <t>Kelvin Floodlight</t>
  </si>
  <si>
    <t>Miss Brandy</t>
  </si>
  <si>
    <t>Mom's Special</t>
  </si>
  <si>
    <t>Playa Blanca</t>
  </si>
  <si>
    <t>Seattle</t>
  </si>
  <si>
    <t>Show N Tell</t>
  </si>
  <si>
    <t>Twynings Smartie</t>
  </si>
  <si>
    <t>Vancouver</t>
  </si>
  <si>
    <t>White Perfection</t>
  </si>
  <si>
    <t>Darmera</t>
  </si>
  <si>
    <t xml:space="preserve">Дармера щитовидная </t>
  </si>
  <si>
    <t>peltata</t>
  </si>
  <si>
    <t>Delphinium</t>
  </si>
  <si>
    <t xml:space="preserve">Дельфиниум </t>
  </si>
  <si>
    <t>Blueberry Pie</t>
  </si>
  <si>
    <t>Bolero</t>
  </si>
  <si>
    <t>Flamenco</t>
  </si>
  <si>
    <t>Sweet Sensation</t>
  </si>
  <si>
    <t>Dicentra</t>
  </si>
  <si>
    <t xml:space="preserve">Дицентра </t>
  </si>
  <si>
    <t>Burning Hearts</t>
  </si>
  <si>
    <t>Candy Hearts</t>
  </si>
  <si>
    <t>Ivory Hearts</t>
  </si>
  <si>
    <t>King of Hearts</t>
  </si>
  <si>
    <t>Love Hearts</t>
  </si>
  <si>
    <t>Red Fountain</t>
  </si>
  <si>
    <t>Sweet Hearts</t>
  </si>
  <si>
    <t>formosa</t>
  </si>
  <si>
    <t>Aurora</t>
  </si>
  <si>
    <t>Luxuriant</t>
  </si>
  <si>
    <t>Spring Gold</t>
  </si>
  <si>
    <t>spectabilis</t>
  </si>
  <si>
    <t>Alba</t>
  </si>
  <si>
    <t>Cupid</t>
  </si>
  <si>
    <t>Gold Heart</t>
  </si>
  <si>
    <t>Valentine</t>
  </si>
  <si>
    <t>Dodecatheon</t>
  </si>
  <si>
    <t>jeffreyi</t>
  </si>
  <si>
    <t>meadia</t>
  </si>
  <si>
    <t>Додекатеон</t>
  </si>
  <si>
    <t>Red Wings</t>
  </si>
  <si>
    <t>Echinacea</t>
  </si>
  <si>
    <t xml:space="preserve">Эхинацея </t>
  </si>
  <si>
    <t>Double Scoop Cranberry</t>
  </si>
  <si>
    <t>Granada Gold</t>
  </si>
  <si>
    <t>Lemon Drop</t>
  </si>
  <si>
    <t>Sensation Pink</t>
  </si>
  <si>
    <t>Sombrero Adobe Orange</t>
  </si>
  <si>
    <t>Sombrero Blanco</t>
  </si>
  <si>
    <t>Sombrero Hot Coral</t>
  </si>
  <si>
    <t>Sombrero Sangrita</t>
  </si>
  <si>
    <t>purpurea</t>
  </si>
  <si>
    <t>Baja Burgundy</t>
  </si>
  <si>
    <t>Cherry Fluff</t>
  </si>
  <si>
    <t>Double Scoop Bubble Gum</t>
  </si>
  <si>
    <t>Double Scoop Lemon Cream</t>
  </si>
  <si>
    <t>Double Scoop Mandarin</t>
  </si>
  <si>
    <t>Double Scoop Raspberry</t>
  </si>
  <si>
    <t>Eccentric Yellow</t>
  </si>
  <si>
    <t>Fatal Attraction</t>
  </si>
  <si>
    <t>Green Envy</t>
  </si>
  <si>
    <t>Green Jewel</t>
  </si>
  <si>
    <t>Marmalade</t>
  </si>
  <si>
    <t>Sombrero Flamenco Orange</t>
  </si>
  <si>
    <t>Sombrero Lemon Yellow</t>
  </si>
  <si>
    <t>Sombrero Salsa Red</t>
  </si>
  <si>
    <t>Sombrero Sandy Yellow</t>
  </si>
  <si>
    <t>Strawberry and Cream®</t>
  </si>
  <si>
    <t>Summer Candy</t>
  </si>
  <si>
    <t>Epimedium</t>
  </si>
  <si>
    <t xml:space="preserve">Горянка </t>
  </si>
  <si>
    <t>Fire Dragon</t>
  </si>
  <si>
    <t>Long Leaf Form</t>
  </si>
  <si>
    <t>rubrum</t>
  </si>
  <si>
    <t>grandiflorum</t>
  </si>
  <si>
    <t>Lilafee</t>
  </si>
  <si>
    <t>xperralchicum</t>
  </si>
  <si>
    <t>Frohnleiten</t>
  </si>
  <si>
    <t>xversicolor</t>
  </si>
  <si>
    <t>Sulphureum</t>
  </si>
  <si>
    <t>xyoungianum</t>
  </si>
  <si>
    <t>Niveum</t>
  </si>
  <si>
    <t>Roseum</t>
  </si>
  <si>
    <t>Eryngium</t>
  </si>
  <si>
    <t xml:space="preserve">Синеголовник </t>
  </si>
  <si>
    <t>Blue Jackpot</t>
  </si>
  <si>
    <t>planum</t>
  </si>
  <si>
    <t>Blue Hobbit</t>
  </si>
  <si>
    <t>Eupatorium</t>
  </si>
  <si>
    <t xml:space="preserve">dubium </t>
  </si>
  <si>
    <t xml:space="preserve">Посконник сомнительный </t>
  </si>
  <si>
    <t>Little Joe</t>
  </si>
  <si>
    <t>maculatum</t>
  </si>
  <si>
    <t>Atropurpureum</t>
  </si>
  <si>
    <t>Red Dwarf</t>
  </si>
  <si>
    <t>Euphorbia</t>
  </si>
  <si>
    <t>amygdaloides</t>
  </si>
  <si>
    <t xml:space="preserve">Молочай миндалевидный </t>
  </si>
  <si>
    <t>Frosted Flame</t>
  </si>
  <si>
    <t>Filipendula</t>
  </si>
  <si>
    <t xml:space="preserve">Таволга/Лабазник </t>
  </si>
  <si>
    <t>Red Umbrellas</t>
  </si>
  <si>
    <t>rubra</t>
  </si>
  <si>
    <t>Venusta</t>
  </si>
  <si>
    <t>Geranium</t>
  </si>
  <si>
    <t xml:space="preserve">Герань </t>
  </si>
  <si>
    <t>Ann Folkard</t>
  </si>
  <si>
    <t>Blue Blood</t>
  </si>
  <si>
    <t>Brookside</t>
  </si>
  <si>
    <t>Daily Blue®</t>
  </si>
  <si>
    <t>Dragon Heart</t>
  </si>
  <si>
    <t>Johnson's Blue</t>
  </si>
  <si>
    <t>Orion</t>
  </si>
  <si>
    <t>Rozanne</t>
  </si>
  <si>
    <t>sanguineum</t>
  </si>
  <si>
    <t>Sweet Heidy</t>
  </si>
  <si>
    <t>cinereum</t>
  </si>
  <si>
    <t>Jolly Jewel Night</t>
  </si>
  <si>
    <t>Thumbling Hearts</t>
  </si>
  <si>
    <t>himalayense</t>
  </si>
  <si>
    <t>Derrick Cook</t>
  </si>
  <si>
    <t>Plenum</t>
  </si>
  <si>
    <t>macrorrhizum</t>
  </si>
  <si>
    <t>Ingwersen's Variety</t>
  </si>
  <si>
    <t>pratense</t>
  </si>
  <si>
    <t>Double Jewel</t>
  </si>
  <si>
    <t>Hocus Pocus</t>
  </si>
  <si>
    <t>Midnight Reiter</t>
  </si>
  <si>
    <t>procurrens</t>
  </si>
  <si>
    <t>Sandrine</t>
  </si>
  <si>
    <t>Ankum's Pride</t>
  </si>
  <si>
    <t>Elke</t>
  </si>
  <si>
    <t>Max Frei</t>
  </si>
  <si>
    <t>var. striatum</t>
  </si>
  <si>
    <t>wallichianum</t>
  </si>
  <si>
    <t>Blue Sunrise</t>
  </si>
  <si>
    <t>Crystal Lake</t>
  </si>
  <si>
    <t>Rise and Shine</t>
  </si>
  <si>
    <t>Geum</t>
  </si>
  <si>
    <t xml:space="preserve">Гравилат </t>
  </si>
  <si>
    <t>Cosmopolitan</t>
  </si>
  <si>
    <t>Leonard's Variety</t>
  </si>
  <si>
    <t>Mango</t>
  </si>
  <si>
    <t>Princes Juliana</t>
  </si>
  <si>
    <t>Tequila Sunrise</t>
  </si>
  <si>
    <t>Totally Tangerine</t>
  </si>
  <si>
    <t>Gillenia</t>
  </si>
  <si>
    <t xml:space="preserve">Гилления/Портерантус трехлистная </t>
  </si>
  <si>
    <t>trifoliata</t>
  </si>
  <si>
    <t>Helenium</t>
  </si>
  <si>
    <t xml:space="preserve">Гелениум </t>
  </si>
  <si>
    <t>Betty</t>
  </si>
  <si>
    <t>Double Trouble</t>
  </si>
  <si>
    <t>Hot Lava</t>
  </si>
  <si>
    <t>Moerheim Beauty</t>
  </si>
  <si>
    <t>Ruby Charm</t>
  </si>
  <si>
    <t>Ruby Tuesday</t>
  </si>
  <si>
    <t>Sahin's Early Flowerer</t>
  </si>
  <si>
    <t>Helianthus</t>
  </si>
  <si>
    <t xml:space="preserve">decapetalus </t>
  </si>
  <si>
    <t>Sunshine Daydream</t>
  </si>
  <si>
    <t>Heliopsis</t>
  </si>
  <si>
    <t>Гелиопсис</t>
  </si>
  <si>
    <t>Firetwister</t>
  </si>
  <si>
    <t>Sparkling Contrast</t>
  </si>
  <si>
    <t>helianthoides</t>
  </si>
  <si>
    <t>Asahi</t>
  </si>
  <si>
    <t>Prairie Sunset</t>
  </si>
  <si>
    <t>Helleborus</t>
  </si>
  <si>
    <t>Морозник</t>
  </si>
  <si>
    <t>orientalis</t>
  </si>
  <si>
    <t xml:space="preserve">Морозник восточный </t>
  </si>
  <si>
    <t>Double Mix</t>
  </si>
  <si>
    <t>Hemerocallis</t>
  </si>
  <si>
    <t xml:space="preserve">Лилейник </t>
  </si>
  <si>
    <t>Andy Dandy</t>
  </si>
  <si>
    <t>Anzac</t>
  </si>
  <si>
    <t>Awesome Luck</t>
  </si>
  <si>
    <t>Bakabana</t>
  </si>
  <si>
    <t>Bestseller</t>
  </si>
  <si>
    <t>Bettylen</t>
  </si>
  <si>
    <t>Black Stockings</t>
  </si>
  <si>
    <t>Blackbeard Island</t>
  </si>
  <si>
    <t>Blizzard Bay</t>
  </si>
  <si>
    <t>Blush 'n Pink Eye</t>
  </si>
  <si>
    <t>Bogeyman</t>
  </si>
  <si>
    <t>Celebration of Angels</t>
  </si>
  <si>
    <t>Chicago Apache</t>
  </si>
  <si>
    <t>Chicago Sunrise</t>
  </si>
  <si>
    <t>Condilla</t>
  </si>
  <si>
    <t>Cumberland Island</t>
  </si>
  <si>
    <t>Custard Candy</t>
  </si>
  <si>
    <t>Dancing on Air</t>
  </si>
  <si>
    <t>Daring Deception</t>
  </si>
  <si>
    <t>Diva's Choice</t>
  </si>
  <si>
    <t>Double Dream</t>
  </si>
  <si>
    <t>Double River Wye</t>
  </si>
  <si>
    <t>Dragon Flight</t>
  </si>
  <si>
    <t>Entrapment</t>
  </si>
  <si>
    <t>EveryDaylily Bronze®</t>
  </si>
  <si>
    <t>EveryDaylily Cerise</t>
  </si>
  <si>
    <t>EveryDaylily Cream</t>
  </si>
  <si>
    <t>EveryDaylily Pink Cream</t>
  </si>
  <si>
    <t>EveryDaylily Pink Wing</t>
  </si>
  <si>
    <t>EveryDaylily Punch Yellow</t>
  </si>
  <si>
    <t>EveryDaylily Red Ribs</t>
  </si>
  <si>
    <t>EveryDaylily Rose</t>
  </si>
  <si>
    <t>Exotic Treasure</t>
  </si>
  <si>
    <t>Final Touch</t>
  </si>
  <si>
    <t>Fooled Me</t>
  </si>
  <si>
    <t>Fragrant Returns</t>
  </si>
  <si>
    <t>Frans Hals</t>
  </si>
  <si>
    <t>Fripp Island</t>
  </si>
  <si>
    <t>Gentle Shepherd</t>
  </si>
  <si>
    <t>Helix</t>
  </si>
  <si>
    <t>Isabella Maraffi</t>
  </si>
  <si>
    <t>Jekyll Island</t>
  </si>
  <si>
    <t>Lacy Dolly</t>
  </si>
  <si>
    <t>Lavender Blue Baby</t>
  </si>
  <si>
    <t>Little Anne Rosa</t>
  </si>
  <si>
    <t>Matrousjka</t>
  </si>
  <si>
    <t>Mauna Loa</t>
  </si>
  <si>
    <t>Midnight Dynamite</t>
  </si>
  <si>
    <t>Mini Stella</t>
  </si>
  <si>
    <t>Moses' Fire</t>
  </si>
  <si>
    <t>Night Beacon</t>
  </si>
  <si>
    <t>On and On</t>
  </si>
  <si>
    <t>Ossabaw Island</t>
  </si>
  <si>
    <t>Pardon Me</t>
  </si>
  <si>
    <t>Primal Scream</t>
  </si>
  <si>
    <t>Purple Flame</t>
  </si>
  <si>
    <t>Rosy Returns</t>
  </si>
  <si>
    <t>Sabine Bauer</t>
  </si>
  <si>
    <t>San Luis Halloween</t>
  </si>
  <si>
    <t>Sapelo Island</t>
  </si>
  <si>
    <t>Sea Island</t>
  </si>
  <si>
    <t>Shelton Holliday</t>
  </si>
  <si>
    <t>Simmons Overture</t>
  </si>
  <si>
    <t>South Street</t>
  </si>
  <si>
    <t>Spacecoast Behaviour Pattern</t>
  </si>
  <si>
    <t>Spacecoast Early Bird</t>
  </si>
  <si>
    <t>St. Catherine's Island</t>
  </si>
  <si>
    <t>St. Simons Island</t>
  </si>
  <si>
    <t>Stella de Oro</t>
  </si>
  <si>
    <t>Stella in Purple</t>
  </si>
  <si>
    <t>Stella in Red</t>
  </si>
  <si>
    <t>Strawberry Candy</t>
  </si>
  <si>
    <t>Tequilla and Lime</t>
  </si>
  <si>
    <t>Tiger Blood</t>
  </si>
  <si>
    <t>Tybee Island</t>
  </si>
  <si>
    <t>Venetian Fringe</t>
  </si>
  <si>
    <t>Voodoo Dancer</t>
  </si>
  <si>
    <t>Wassaw Island</t>
  </si>
  <si>
    <t>Yellow Submarine</t>
  </si>
  <si>
    <t>Younique Orange</t>
  </si>
  <si>
    <t>Younique Red</t>
  </si>
  <si>
    <t>Younique Yellow</t>
  </si>
  <si>
    <t>Heuchera</t>
  </si>
  <si>
    <t xml:space="preserve">Гейхера </t>
  </si>
  <si>
    <t>Berry Smoothie</t>
  </si>
  <si>
    <t>Cajun Fire</t>
  </si>
  <si>
    <t>Caramel</t>
  </si>
  <si>
    <t>Fire Alarm</t>
  </si>
  <si>
    <t>Georgia Peach</t>
  </si>
  <si>
    <t>Marmelade</t>
  </si>
  <si>
    <t>Midnight Rose</t>
  </si>
  <si>
    <t>Midnight Ruffles</t>
  </si>
  <si>
    <t>Obsidian</t>
  </si>
  <si>
    <t>Paprika</t>
  </si>
  <si>
    <t>Peach Flambe</t>
  </si>
  <si>
    <t>Pinot Gris</t>
  </si>
  <si>
    <t>Pistache</t>
  </si>
  <si>
    <t>Plum Pudding</t>
  </si>
  <si>
    <t>Tiramisu</t>
  </si>
  <si>
    <t>Van Gogh</t>
  </si>
  <si>
    <t>Heucherella</t>
  </si>
  <si>
    <t xml:space="preserve">Гейхерелла </t>
  </si>
  <si>
    <t>Honey Rose</t>
  </si>
  <si>
    <t>Hosta</t>
  </si>
  <si>
    <t xml:space="preserve">Хоста </t>
  </si>
  <si>
    <t>Abiqua Drinking Gourd</t>
  </si>
  <si>
    <t>Alvatine Taylor</t>
  </si>
  <si>
    <t>Amazone</t>
  </si>
  <si>
    <t>Antioch</t>
  </si>
  <si>
    <t>Atlantis</t>
  </si>
  <si>
    <t>August Moon</t>
  </si>
  <si>
    <t>Avocado</t>
  </si>
  <si>
    <t>Blue Cadet</t>
  </si>
  <si>
    <t>Blue Mouse Ears</t>
  </si>
  <si>
    <t>Blue Stilton</t>
  </si>
  <si>
    <t>Blue Vision</t>
  </si>
  <si>
    <t>Bressingham Blue</t>
  </si>
  <si>
    <t>Broad Band</t>
  </si>
  <si>
    <t>Broad Street</t>
  </si>
  <si>
    <t>Bullet Proof</t>
  </si>
  <si>
    <t>Captain's Adventure</t>
  </si>
  <si>
    <t>Chain Lightning</t>
  </si>
  <si>
    <t>Color Festival</t>
  </si>
  <si>
    <t>Colored Hulk</t>
  </si>
  <si>
    <t>Devon Green</t>
  </si>
  <si>
    <t>Dream Queen</t>
  </si>
  <si>
    <t>El Nino</t>
  </si>
  <si>
    <t>Elisabeth</t>
  </si>
  <si>
    <t>Enchiladas</t>
  </si>
  <si>
    <t>Fire and Ice</t>
  </si>
  <si>
    <t>First Blush</t>
  </si>
  <si>
    <t>First Frost</t>
  </si>
  <si>
    <t>Fragrant Blue</t>
  </si>
  <si>
    <t>Fragrant Bouquet</t>
  </si>
  <si>
    <t>Fragrant Dream</t>
  </si>
  <si>
    <t>Funny Mouse</t>
  </si>
  <si>
    <t>Georgia's Sweetheart</t>
  </si>
  <si>
    <t>Glad Rags</t>
  </si>
  <si>
    <t>Gold Standard</t>
  </si>
  <si>
    <t>Great Expectations</t>
  </si>
  <si>
    <t>Green Bag</t>
  </si>
  <si>
    <t>Guacamole</t>
  </si>
  <si>
    <t>Jurassic Park</t>
  </si>
  <si>
    <t>Kiwi Spearmint</t>
  </si>
  <si>
    <t>Lady Guinevere</t>
  </si>
  <si>
    <t>Lakeside Banana Bay</t>
  </si>
  <si>
    <t>Lakeside Little Tuft</t>
  </si>
  <si>
    <t>Lakeside Maverick</t>
  </si>
  <si>
    <t>Liberty</t>
  </si>
  <si>
    <t>Lipstick Blonde</t>
  </si>
  <si>
    <t>Magic Island</t>
  </si>
  <si>
    <t>Minuteman</t>
  </si>
  <si>
    <t>Miracle Lemony</t>
  </si>
  <si>
    <t>Mojito</t>
  </si>
  <si>
    <t>Moonlight Sonata</t>
  </si>
  <si>
    <t>Night Before Christmas</t>
  </si>
  <si>
    <t>Old Glory</t>
  </si>
  <si>
    <t>Pathfinder</t>
  </si>
  <si>
    <t>Patriot</t>
  </si>
  <si>
    <t>Paul Revere</t>
  </si>
  <si>
    <t>Paul's Glory</t>
  </si>
  <si>
    <t>Pin-Up</t>
  </si>
  <si>
    <t>Rainbow's End</t>
  </si>
  <si>
    <t>Rainforest Sunrise</t>
  </si>
  <si>
    <t>Risky Business</t>
  </si>
  <si>
    <t>Royal Charmer</t>
  </si>
  <si>
    <t>Sagae</t>
  </si>
  <si>
    <t>Sorbet</t>
  </si>
  <si>
    <t>Sting</t>
  </si>
  <si>
    <t>Summer Breeze</t>
  </si>
  <si>
    <t>Sunny Halcyon</t>
  </si>
  <si>
    <t>Sunset Grooves</t>
  </si>
  <si>
    <t>T Rex</t>
  </si>
  <si>
    <t>Tokudama Flavocircinalis</t>
  </si>
  <si>
    <t>True Blue</t>
  </si>
  <si>
    <t>Velvet Moon</t>
  </si>
  <si>
    <t>Warwick Comet</t>
  </si>
  <si>
    <t>White Dove</t>
  </si>
  <si>
    <t>White Feathers</t>
  </si>
  <si>
    <t>Wide Brim</t>
  </si>
  <si>
    <t>Yellow River</t>
  </si>
  <si>
    <t>fortunei</t>
  </si>
  <si>
    <t xml:space="preserve">Хоста Форчуна </t>
  </si>
  <si>
    <t>Aureomarginata</t>
  </si>
  <si>
    <t>Francee</t>
  </si>
  <si>
    <t>sieboldiana</t>
  </si>
  <si>
    <t xml:space="preserve">Хоста зибольда </t>
  </si>
  <si>
    <t>Elegans</t>
  </si>
  <si>
    <t>Frances Williams</t>
  </si>
  <si>
    <t>Golden Meadows</t>
  </si>
  <si>
    <t>Thunderbolt</t>
  </si>
  <si>
    <t>undulata</t>
  </si>
  <si>
    <t>Albomarginata</t>
  </si>
  <si>
    <t>Incarvillea</t>
  </si>
  <si>
    <t xml:space="preserve">Инкарвиллея Делавея </t>
  </si>
  <si>
    <t>delavayi</t>
  </si>
  <si>
    <t>Snowtop</t>
  </si>
  <si>
    <t>Iris</t>
  </si>
  <si>
    <t xml:space="preserve">Ирис мечевидный </t>
  </si>
  <si>
    <t>Sugar Dome</t>
  </si>
  <si>
    <t>ensata</t>
  </si>
  <si>
    <t>Angel Mountain</t>
  </si>
  <si>
    <t>Eileen's Dream</t>
  </si>
  <si>
    <t>Greywoods Catrina</t>
  </si>
  <si>
    <t>Harlequinesque</t>
  </si>
  <si>
    <t>Germanica</t>
  </si>
  <si>
    <t xml:space="preserve">Ирис германский </t>
  </si>
  <si>
    <t>Apache Warrior</t>
  </si>
  <si>
    <t>Babbeling Brook</t>
  </si>
  <si>
    <t>Bedtime Story</t>
  </si>
  <si>
    <t>Beverly Sills</t>
  </si>
  <si>
    <t xml:space="preserve">Bishop's Robe </t>
  </si>
  <si>
    <t>Blue Sapphire</t>
  </si>
  <si>
    <t xml:space="preserve">Bold Print </t>
  </si>
  <si>
    <t>Buckwheat</t>
  </si>
  <si>
    <t>Cherished</t>
  </si>
  <si>
    <t>Cimarron Strip</t>
  </si>
  <si>
    <t>Clarence</t>
  </si>
  <si>
    <t>Conjuration</t>
  </si>
  <si>
    <t>Frappe</t>
  </si>
  <si>
    <t>Immortality</t>
  </si>
  <si>
    <t>Matinata</t>
  </si>
  <si>
    <t>Mission Ridge</t>
  </si>
  <si>
    <t>Natchez Trace</t>
  </si>
  <si>
    <t>Orange Chariot</t>
  </si>
  <si>
    <t>Pumpkin Cheesecake</t>
  </si>
  <si>
    <t>Rimfire</t>
  </si>
  <si>
    <t>Rosalie Figge</t>
  </si>
  <si>
    <t>Sea Double</t>
  </si>
  <si>
    <t>Sultan's Place</t>
  </si>
  <si>
    <t>Summer Olympics</t>
  </si>
  <si>
    <t>Sunset Sky</t>
  </si>
  <si>
    <t>War Chief</t>
  </si>
  <si>
    <t>Wine and Roses</t>
  </si>
  <si>
    <t>Louisiana</t>
  </si>
  <si>
    <t>Black Gamecock</t>
  </si>
  <si>
    <t>pallida</t>
  </si>
  <si>
    <t>Albo Variegata</t>
  </si>
  <si>
    <t>Pumila</t>
  </si>
  <si>
    <t>Blue Denim</t>
  </si>
  <si>
    <t>Brassie</t>
  </si>
  <si>
    <t>Cherry Garden</t>
  </si>
  <si>
    <t>Demon</t>
  </si>
  <si>
    <t>Larrikin</t>
  </si>
  <si>
    <t>Tickety Boo</t>
  </si>
  <si>
    <t>sibirica</t>
  </si>
  <si>
    <t xml:space="preserve">Ирис сибирский </t>
  </si>
  <si>
    <t>Black Joker</t>
  </si>
  <si>
    <t>Blue Bird</t>
  </si>
  <si>
    <t>Butter and Sugar</t>
  </si>
  <si>
    <t>Caesar's Brother</t>
  </si>
  <si>
    <t>Cape Cod Boys</t>
  </si>
  <si>
    <t>Charming Billy</t>
  </si>
  <si>
    <t>Concord Crush</t>
  </si>
  <si>
    <t>Contrast in Styles</t>
  </si>
  <si>
    <t>Currier</t>
  </si>
  <si>
    <t>Dance Ballerina Dance</t>
  </si>
  <si>
    <t>Double Standard</t>
  </si>
  <si>
    <t>Golden Edge</t>
  </si>
  <si>
    <t>Gull's Wing</t>
  </si>
  <si>
    <t>How Audacious</t>
  </si>
  <si>
    <t>Jerry Murphy</t>
  </si>
  <si>
    <t>Kita-No-Seiza</t>
  </si>
  <si>
    <t>Magnetism</t>
  </si>
  <si>
    <t>Miss Apple</t>
  </si>
  <si>
    <t>On Mulberry Street</t>
  </si>
  <si>
    <t>Painted Woman</t>
  </si>
  <si>
    <t>Paprikash</t>
  </si>
  <si>
    <t>Pink Parfait</t>
  </si>
  <si>
    <t>Spindazzle</t>
  </si>
  <si>
    <t>Tipped in Blue</t>
  </si>
  <si>
    <t>Uncorked</t>
  </si>
  <si>
    <t>Welcome Return</t>
  </si>
  <si>
    <t>White Amber</t>
  </si>
  <si>
    <t>Kniphofia</t>
  </si>
  <si>
    <t xml:space="preserve">Книпхофия/Книфофия </t>
  </si>
  <si>
    <t>Crimson</t>
  </si>
  <si>
    <t>Lemon</t>
  </si>
  <si>
    <t>Sage</t>
  </si>
  <si>
    <t>Sunglow</t>
  </si>
  <si>
    <t>Sunset</t>
  </si>
  <si>
    <t>Liatris</t>
  </si>
  <si>
    <t>spicata</t>
  </si>
  <si>
    <t xml:space="preserve">Лиатрис колосковый </t>
  </si>
  <si>
    <t>Floristan Violett</t>
  </si>
  <si>
    <t>Floristan Weiss</t>
  </si>
  <si>
    <t>Kobold Original</t>
  </si>
  <si>
    <t>Ligularia</t>
  </si>
  <si>
    <t xml:space="preserve">Бузульник </t>
  </si>
  <si>
    <t>Garden Confetti</t>
  </si>
  <si>
    <t>przewalskii</t>
  </si>
  <si>
    <t>dentata</t>
  </si>
  <si>
    <t xml:space="preserve">Бузульник зубчатый </t>
  </si>
  <si>
    <t>Britt-Marie Crawford</t>
  </si>
  <si>
    <t>Othello</t>
  </si>
  <si>
    <t>Pandora</t>
  </si>
  <si>
    <t>Twilight</t>
  </si>
  <si>
    <t>stenocephala</t>
  </si>
  <si>
    <t>The Rocket</t>
  </si>
  <si>
    <t>Little Lantern</t>
  </si>
  <si>
    <t>Lilium</t>
  </si>
  <si>
    <t>Apricot Fudge</t>
  </si>
  <si>
    <t>Chocolate Event</t>
  </si>
  <si>
    <t>martagon var. rubrum</t>
  </si>
  <si>
    <t>Stracciatella Event</t>
  </si>
  <si>
    <t>Strawberry Event</t>
  </si>
  <si>
    <t>Asiatic</t>
  </si>
  <si>
    <t>Elodie</t>
  </si>
  <si>
    <t>FantAsiatic Orange</t>
  </si>
  <si>
    <t>FantAsiatic Pink</t>
  </si>
  <si>
    <t>FantAsiatic Pink Hot Spot</t>
  </si>
  <si>
    <t>FantAsiatic Raspberry</t>
  </si>
  <si>
    <t>FantAsiatic Red</t>
  </si>
  <si>
    <t>FantAsiatic Serious Hotspot</t>
  </si>
  <si>
    <t>FantAsiatic Spark</t>
  </si>
  <si>
    <t>FantAsiatic White</t>
  </si>
  <si>
    <t>FantAsiatic White Hot Spot</t>
  </si>
  <si>
    <t>FantAsiatic Yellow</t>
  </si>
  <si>
    <t>Nightrider</t>
  </si>
  <si>
    <t>Martagon</t>
  </si>
  <si>
    <t>Guinea Gold</t>
  </si>
  <si>
    <t xml:space="preserve">Oriental </t>
  </si>
  <si>
    <t>Anastasia</t>
  </si>
  <si>
    <t>Casablanca</t>
  </si>
  <si>
    <t>Curley Sue</t>
  </si>
  <si>
    <t>Friso</t>
  </si>
  <si>
    <t>Hachi</t>
  </si>
  <si>
    <t>Luzia</t>
  </si>
  <si>
    <t>Maru</t>
  </si>
  <si>
    <t>Mona Lisa</t>
  </si>
  <si>
    <t>Muscadet</t>
  </si>
  <si>
    <t>Robert Swanson</t>
  </si>
  <si>
    <t>Star Gazer</t>
  </si>
  <si>
    <t>Fusion</t>
  </si>
  <si>
    <t>Tigrinum</t>
  </si>
  <si>
    <t>Lady Alice</t>
  </si>
  <si>
    <t xml:space="preserve">Trumpet </t>
  </si>
  <si>
    <t>Regale</t>
  </si>
  <si>
    <t>Mukdenia</t>
  </si>
  <si>
    <t>rossii</t>
  </si>
  <si>
    <t xml:space="preserve">Мукдения росси </t>
  </si>
  <si>
    <t>Karasuba</t>
  </si>
  <si>
    <t>Nepeta</t>
  </si>
  <si>
    <t>Faassenii</t>
  </si>
  <si>
    <t>Junior Walker</t>
  </si>
  <si>
    <t>Paeonia</t>
  </si>
  <si>
    <t xml:space="preserve">Пион молочноцветковый </t>
  </si>
  <si>
    <t>Blaze</t>
  </si>
  <si>
    <t>Bouquet Perfect</t>
  </si>
  <si>
    <t>Immaculée</t>
  </si>
  <si>
    <t>Jan van Leeuwen</t>
  </si>
  <si>
    <t>Madame Claude Tain</t>
  </si>
  <si>
    <t>Many Happy Returns</t>
  </si>
  <si>
    <t>hybr</t>
  </si>
  <si>
    <t>Henry Bockstoce</t>
  </si>
  <si>
    <t>Itoh</t>
  </si>
  <si>
    <t xml:space="preserve">Пион Ито </t>
  </si>
  <si>
    <t>Bartzella</t>
  </si>
  <si>
    <t>Border Charm</t>
  </si>
  <si>
    <t>Callies Memory</t>
  </si>
  <si>
    <t>Canary Brilliant</t>
  </si>
  <si>
    <t>Cora Louise</t>
  </si>
  <si>
    <t>First Arrival</t>
  </si>
  <si>
    <t>Garden Treasure</t>
  </si>
  <si>
    <t>Hillary</t>
  </si>
  <si>
    <t>Julia Rose</t>
  </si>
  <si>
    <t>Lollipop</t>
  </si>
  <si>
    <t>Morning Lilac</t>
  </si>
  <si>
    <t>Old Rose Dandy</t>
  </si>
  <si>
    <t>Pastel Splendor</t>
  </si>
  <si>
    <t>Pink Ardour</t>
  </si>
  <si>
    <t>Prairie Charm</t>
  </si>
  <si>
    <t>Scarlet Heaven</t>
  </si>
  <si>
    <t>Scrumdidleumptious</t>
  </si>
  <si>
    <t>Yellow Crown</t>
  </si>
  <si>
    <t>lactiflora</t>
  </si>
  <si>
    <t>Madrid</t>
  </si>
  <si>
    <t>Pink Spritzer</t>
  </si>
  <si>
    <t>Top Hat</t>
  </si>
  <si>
    <t>Lactiflora (D)</t>
  </si>
  <si>
    <t>Alertie</t>
  </si>
  <si>
    <t>Alexander Fleming</t>
  </si>
  <si>
    <t>Ann Cousins</t>
  </si>
  <si>
    <t>Athens</t>
  </si>
  <si>
    <t>Belgravia</t>
  </si>
  <si>
    <t>Belleville</t>
  </si>
  <si>
    <t>Big Ben</t>
  </si>
  <si>
    <t>Black Beauty</t>
  </si>
  <si>
    <t>Blush Queen</t>
  </si>
  <si>
    <t>Bridal Shower</t>
  </si>
  <si>
    <t>Buckeye Belle</t>
  </si>
  <si>
    <t>Celebrity</t>
  </si>
  <si>
    <t>Coral Charm</t>
  </si>
  <si>
    <t>Coral Sunset</t>
  </si>
  <si>
    <t>Do Tell</t>
  </si>
  <si>
    <t>Duchesse de Nemours</t>
  </si>
  <si>
    <t>Felix Crousse</t>
  </si>
  <si>
    <t>Festiva Maxima</t>
  </si>
  <si>
    <t>Gardenia</t>
  </si>
  <si>
    <t>Gay Paree</t>
  </si>
  <si>
    <t>Green Halo</t>
  </si>
  <si>
    <t>Honey Gold</t>
  </si>
  <si>
    <t>Kansas</t>
  </si>
  <si>
    <t>Karl Rosenfield</t>
  </si>
  <si>
    <t>Kelway's Glorious</t>
  </si>
  <si>
    <t>Lady in Red</t>
  </si>
  <si>
    <t>Lemon Chiffon</t>
  </si>
  <si>
    <t>London</t>
  </si>
  <si>
    <t>Mme Calot</t>
  </si>
  <si>
    <t>Monsieur Jules Elie</t>
  </si>
  <si>
    <t>Moscow</t>
  </si>
  <si>
    <t>Nick Shaylor</t>
  </si>
  <si>
    <t>Paula Fay</t>
  </si>
  <si>
    <t>Peter Brand</t>
  </si>
  <si>
    <t>Pink Double</t>
  </si>
  <si>
    <t>Pink Hawaiian Coral</t>
  </si>
  <si>
    <t>Primevere</t>
  </si>
  <si>
    <t>Raspberry Sundae</t>
  </si>
  <si>
    <t>Red Charm</t>
  </si>
  <si>
    <t>Red Double</t>
  </si>
  <si>
    <t>Red Magic</t>
  </si>
  <si>
    <t>Red Sarah Bernhardt</t>
  </si>
  <si>
    <t>Rome</t>
  </si>
  <si>
    <t>Sarah Bernhardt</t>
  </si>
  <si>
    <t>Sebastian Maas</t>
  </si>
  <si>
    <t>Shirley Temple</t>
  </si>
  <si>
    <t>White Double</t>
  </si>
  <si>
    <t>White Sarah Bernhardt</t>
  </si>
  <si>
    <t>Lactiflora (S)</t>
  </si>
  <si>
    <t>Bowl of Beauty</t>
  </si>
  <si>
    <t>Dublin</t>
  </si>
  <si>
    <t>Flame</t>
  </si>
  <si>
    <t>Kiev</t>
  </si>
  <si>
    <t>Le Charme</t>
  </si>
  <si>
    <t>Nippon Beauty</t>
  </si>
  <si>
    <t>Oslo</t>
  </si>
  <si>
    <t>White Cap</t>
  </si>
  <si>
    <t>White Wings</t>
  </si>
  <si>
    <t>officinalis</t>
  </si>
  <si>
    <t>Rosea Plena</t>
  </si>
  <si>
    <t>Rubra Plena</t>
  </si>
  <si>
    <t>Penstemon</t>
  </si>
  <si>
    <t xml:space="preserve">Пенстемон </t>
  </si>
  <si>
    <t>Dark Towers</t>
  </si>
  <si>
    <t>Perovskia</t>
  </si>
  <si>
    <t>atriplicifolia</t>
  </si>
  <si>
    <t xml:space="preserve">Перовския лебедолистная </t>
  </si>
  <si>
    <t>Crazy Blue</t>
  </si>
  <si>
    <t>Phlox</t>
  </si>
  <si>
    <t>Danielle</t>
  </si>
  <si>
    <t>Hercules</t>
  </si>
  <si>
    <t>Stars and Stripes</t>
  </si>
  <si>
    <t>amplifolia</t>
  </si>
  <si>
    <t>Goliath</t>
  </si>
  <si>
    <t>Paniculata</t>
  </si>
  <si>
    <t>Adinda</t>
  </si>
  <si>
    <t>Aureole</t>
  </si>
  <si>
    <t>Blue Paradise</t>
  </si>
  <si>
    <t>Classic Cassis</t>
  </si>
  <si>
    <t>Cleopatra</t>
  </si>
  <si>
    <t>David</t>
  </si>
  <si>
    <t>Fondant Fancy</t>
  </si>
  <si>
    <t>Grenadine Dream</t>
  </si>
  <si>
    <t>Jade</t>
  </si>
  <si>
    <t>Larissa</t>
  </si>
  <si>
    <t>Little Laura</t>
  </si>
  <si>
    <t>Mike's Favourite</t>
  </si>
  <si>
    <t>Modern Art</t>
  </si>
  <si>
    <t>Mystique Green</t>
  </si>
  <si>
    <t>Neon Flare Blue</t>
  </si>
  <si>
    <t>Pina Colada</t>
  </si>
  <si>
    <t>Popeye</t>
  </si>
  <si>
    <t>Purple Kiss</t>
  </si>
  <si>
    <t>Rainbow Dancer</t>
  </si>
  <si>
    <t>Sherbet Blend</t>
  </si>
  <si>
    <t>Smokey</t>
  </si>
  <si>
    <t>Watermelon Punch</t>
  </si>
  <si>
    <t>Younique Bicolor</t>
  </si>
  <si>
    <t>Younique Old Blue</t>
  </si>
  <si>
    <t>Younique Old Cerise</t>
  </si>
  <si>
    <t>Younique Old Pink</t>
  </si>
  <si>
    <t>Younique Old Purple</t>
  </si>
  <si>
    <t>Younique Trendy</t>
  </si>
  <si>
    <t>Zenobia</t>
  </si>
  <si>
    <t>Pulmonaria</t>
  </si>
  <si>
    <t xml:space="preserve">Медуница </t>
  </si>
  <si>
    <t>Blue Ensign</t>
  </si>
  <si>
    <t>Raspberry Splash</t>
  </si>
  <si>
    <t>Samurai</t>
  </si>
  <si>
    <t>Silver Bouquet</t>
  </si>
  <si>
    <t>Trevi Fountain</t>
  </si>
  <si>
    <t>longifolia</t>
  </si>
  <si>
    <t>Diana Clare</t>
  </si>
  <si>
    <t>saccharata</t>
  </si>
  <si>
    <t>Mrs Moon</t>
  </si>
  <si>
    <t>Rudbeckia</t>
  </si>
  <si>
    <t>fulgida</t>
  </si>
  <si>
    <t xml:space="preserve">Рудбекия блестящая </t>
  </si>
  <si>
    <t>Goldsturm</t>
  </si>
  <si>
    <t>Pot of Gold</t>
  </si>
  <si>
    <t>laciniata</t>
  </si>
  <si>
    <t>Goldquelle</t>
  </si>
  <si>
    <t>nitida</t>
  </si>
  <si>
    <t xml:space="preserve">Рудбекия глянцевитая </t>
  </si>
  <si>
    <t>Herbstsonne</t>
  </si>
  <si>
    <t>Sedum</t>
  </si>
  <si>
    <t xml:space="preserve">Очиток </t>
  </si>
  <si>
    <t>Autumn Joy</t>
  </si>
  <si>
    <t>Blue Pearl</t>
  </si>
  <si>
    <t>Carl</t>
  </si>
  <si>
    <t>Chocolate Cherry</t>
  </si>
  <si>
    <t>Jose Aubergine</t>
  </si>
  <si>
    <t>Mojave Jewels Diamond</t>
  </si>
  <si>
    <t>Pinky</t>
  </si>
  <si>
    <t>Purple Emperor</t>
  </si>
  <si>
    <t>spectabile</t>
  </si>
  <si>
    <t>Neon</t>
  </si>
  <si>
    <t>telephium</t>
  </si>
  <si>
    <t>Bon Bon</t>
  </si>
  <si>
    <t>Red Cauli</t>
  </si>
  <si>
    <t>Touchdown Teak</t>
  </si>
  <si>
    <t>Sidalcea</t>
  </si>
  <si>
    <t xml:space="preserve">Сидальцея </t>
  </si>
  <si>
    <t>Candy Girl</t>
  </si>
  <si>
    <t>Elsie Heugh</t>
  </si>
  <si>
    <t>oregana</t>
  </si>
  <si>
    <t>Brilliant</t>
  </si>
  <si>
    <t>Stachys</t>
  </si>
  <si>
    <t>monieri</t>
  </si>
  <si>
    <t xml:space="preserve">Чистец/Стахис монье </t>
  </si>
  <si>
    <t>Hummelo</t>
  </si>
  <si>
    <t>Thalictrum</t>
  </si>
  <si>
    <t xml:space="preserve">Василистник </t>
  </si>
  <si>
    <t>rochebrunianum</t>
  </si>
  <si>
    <t>Splendide</t>
  </si>
  <si>
    <t>Yulia</t>
  </si>
  <si>
    <t>Hewitt's Double</t>
  </si>
  <si>
    <t>Tradescantia</t>
  </si>
  <si>
    <t>Andersonia</t>
  </si>
  <si>
    <t xml:space="preserve">Традесканция Андерсона </t>
  </si>
  <si>
    <t>Concord Grape</t>
  </si>
  <si>
    <t>Ocean Blue</t>
  </si>
  <si>
    <t>Osprey</t>
  </si>
  <si>
    <t>Pink Chablis</t>
  </si>
  <si>
    <t>Red Grape</t>
  </si>
  <si>
    <t>Sweet Kate</t>
  </si>
  <si>
    <t>Tricyrtis</t>
  </si>
  <si>
    <t>formosana</t>
  </si>
  <si>
    <t xml:space="preserve">Трициртис тайваньский </t>
  </si>
  <si>
    <t>Dark Beauty</t>
  </si>
  <si>
    <t>Trollius</t>
  </si>
  <si>
    <t>Cheddar</t>
  </si>
  <si>
    <t>stenopetalus</t>
  </si>
  <si>
    <t>Golden Queen</t>
  </si>
  <si>
    <t>europaeus</t>
  </si>
  <si>
    <t>Superbus</t>
  </si>
  <si>
    <t>Uvularia</t>
  </si>
  <si>
    <t xml:space="preserve">Увулярия крупноцветковая </t>
  </si>
  <si>
    <t>grandiflora</t>
  </si>
  <si>
    <t>Veronica</t>
  </si>
  <si>
    <t>First Love</t>
  </si>
  <si>
    <t>Purpleicious</t>
  </si>
  <si>
    <t>Вероника гибридная</t>
  </si>
  <si>
    <t>Pink Marshmallow</t>
  </si>
  <si>
    <t>First Glory</t>
  </si>
  <si>
    <t>First Lady</t>
  </si>
  <si>
    <t xml:space="preserve">Вероника колосистая </t>
  </si>
  <si>
    <t>Baby Blue</t>
  </si>
  <si>
    <t>Baby Red</t>
  </si>
  <si>
    <t>Royal Candles</t>
  </si>
  <si>
    <t>Veronicastrum</t>
  </si>
  <si>
    <t>virginicum</t>
  </si>
  <si>
    <t xml:space="preserve">Вероникаструм виргинский </t>
  </si>
  <si>
    <t>Adoration</t>
  </si>
  <si>
    <t>Fascination</t>
  </si>
  <si>
    <t>Red Arrows</t>
  </si>
  <si>
    <t>Crystal Blush</t>
  </si>
  <si>
    <t>Garnet Glow</t>
  </si>
  <si>
    <t>Gold Crown</t>
  </si>
  <si>
    <t>Grape Velvet</t>
  </si>
  <si>
    <t>Morning Sun</t>
  </si>
  <si>
    <t>Nightlife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</si>
  <si>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</si>
  <si>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</si>
  <si>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</si>
  <si>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</si>
  <si>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</si>
  <si>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</si>
  <si>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</si>
  <si>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</si>
  <si>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</si>
  <si>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</si>
  <si>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</si>
  <si>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</si>
  <si>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</si>
  <si>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</si>
  <si>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</si>
  <si>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</si>
  <si>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</si>
  <si>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</si>
  <si>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</si>
  <si>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</si>
  <si>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</si>
  <si>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</si>
  <si>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</si>
  <si>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</si>
  <si>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</si>
  <si>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</si>
  <si>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</si>
  <si>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</si>
  <si>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</si>
  <si>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</si>
  <si>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</si>
  <si>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</si>
  <si>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</si>
  <si>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</si>
  <si>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</si>
  <si>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</si>
  <si>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</si>
  <si>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</si>
  <si>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</si>
  <si>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</si>
  <si>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</si>
  <si>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</si>
  <si>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</si>
  <si>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 и комиссии за денежные переводы.</t>
  </si>
  <si>
    <t>●  Калькулятор в шапке прайс-листа рассчитывает итоговую сумму Вашего заказа с учетом выбранного способа оплаты.</t>
  </si>
  <si>
    <t>●  Фактическая вместимость корней может существенно отличаться от расчетной при сборке в одну коробку большого количества различных товарных позиций. Итоговую информацию об объёме Вашего заказа мы сообщим после его сборки.</t>
  </si>
  <si>
    <t>Мы предоставляем услуги по доставке заказов:</t>
  </si>
  <si>
    <t>●  До адреса Покупателя (По Москве и МО)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</si>
  <si>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</si>
  <si>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</si>
  <si>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</si>
  <si>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</si>
  <si>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</si>
  <si>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</si>
  <si>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</si>
  <si>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</si>
  <si>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</si>
  <si>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</si>
  <si>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</si>
  <si>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</si>
  <si>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</si>
  <si>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</si>
  <si>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</si>
  <si>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</si>
  <si>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</si>
  <si>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Понедельник - пятница   с 9:00 до 18:00</t>
  </si>
  <si>
    <t>Задаток при бронировании:  50%, доплата 50% за 3 недели до отгрузки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</si>
  <si>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</si>
  <si>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</si>
  <si>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</si>
  <si>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нет</t>
  </si>
  <si>
    <r>
      <t xml:space="preserve">Корни многолетних растений </t>
    </r>
    <r>
      <rPr>
        <b/>
        <sz val="22"/>
        <color indexed="8"/>
        <rFont val="Arial"/>
        <family val="2"/>
        <charset val="204"/>
      </rPr>
      <t>Darwin Plants</t>
    </r>
    <r>
      <rPr>
        <sz val="22"/>
        <color indexed="8"/>
        <rFont val="Arial"/>
        <family val="2"/>
        <charset val="204"/>
      </rPr>
      <t xml:space="preserve"> - весна 2022</t>
    </r>
  </si>
  <si>
    <t>87-85-1021</t>
  </si>
  <si>
    <t>87-85-0003</t>
  </si>
  <si>
    <t>87-85-4167</t>
  </si>
  <si>
    <t>87-85-0014</t>
  </si>
  <si>
    <t>87-85-0021</t>
  </si>
  <si>
    <t>87-85-0018</t>
  </si>
  <si>
    <t>87-85-0019</t>
  </si>
  <si>
    <t>87-85-0011</t>
  </si>
  <si>
    <t>87-85-0022</t>
  </si>
  <si>
    <t>87-85-0023</t>
  </si>
  <si>
    <t>87-85-0024</t>
  </si>
  <si>
    <t>87-85-1317</t>
  </si>
  <si>
    <t>87-85-0029</t>
  </si>
  <si>
    <t>87-85-0030</t>
  </si>
  <si>
    <t>87-85-0031</t>
  </si>
  <si>
    <t>87-85-1308</t>
  </si>
  <si>
    <t>87-85-1020</t>
  </si>
  <si>
    <t>87-85-1309</t>
  </si>
  <si>
    <t>87-85-1310</t>
  </si>
  <si>
    <t>87-85-3297</t>
  </si>
  <si>
    <t>87-85-3166</t>
  </si>
  <si>
    <t>87-85-0033</t>
  </si>
  <si>
    <t>87-85-3235</t>
  </si>
  <si>
    <t>87-85-3236</t>
  </si>
  <si>
    <t>87-85-4340</t>
  </si>
  <si>
    <t>87-85-3234</t>
  </si>
  <si>
    <t>87-85-0040</t>
  </si>
  <si>
    <t>87-85-3306</t>
  </si>
  <si>
    <t>87-85-1022</t>
  </si>
  <si>
    <t>87-85-0041</t>
  </si>
  <si>
    <t>87-85-0042</t>
  </si>
  <si>
    <t>87-85-0034</t>
  </si>
  <si>
    <t>87-85-4168</t>
  </si>
  <si>
    <t>87-85-0043</t>
  </si>
  <si>
    <t>87-85-0044</t>
  </si>
  <si>
    <t>87-85-0036</t>
  </si>
  <si>
    <t>87-85-4341</t>
  </si>
  <si>
    <t>87-85-0039</t>
  </si>
  <si>
    <t>87-85-0037</t>
  </si>
  <si>
    <t>87-85-0045</t>
  </si>
  <si>
    <t>87-85-0047</t>
  </si>
  <si>
    <t>87-85-0050</t>
  </si>
  <si>
    <t>87-85-0049</t>
  </si>
  <si>
    <t>87-85-0051</t>
  </si>
  <si>
    <t>87-85-0052</t>
  </si>
  <si>
    <t>87-85-0053</t>
  </si>
  <si>
    <t>87-85-0057</t>
  </si>
  <si>
    <t>87-85-0058</t>
  </si>
  <si>
    <t>87-85-1275</t>
  </si>
  <si>
    <t>87-85-0059</t>
  </si>
  <si>
    <t>87-85-0054</t>
  </si>
  <si>
    <t>87-85-0055</t>
  </si>
  <si>
    <t>87-85-3361</t>
  </si>
  <si>
    <t>87-85-3352</t>
  </si>
  <si>
    <t>87-85-0090</t>
  </si>
  <si>
    <t>87-85-0091</t>
  </si>
  <si>
    <t>87-85-4169</t>
  </si>
  <si>
    <t>87-85-0081</t>
  </si>
  <si>
    <t>87-85-3353</t>
  </si>
  <si>
    <t>87-85-1013</t>
  </si>
  <si>
    <t>87-85-1014</t>
  </si>
  <si>
    <t>87-85-0066</t>
  </si>
  <si>
    <t>87-85-0092</t>
  </si>
  <si>
    <t>87-85-0103</t>
  </si>
  <si>
    <t>87-85-1312</t>
  </si>
  <si>
    <t>87-85-3362</t>
  </si>
  <si>
    <t>87-85-4342</t>
  </si>
  <si>
    <t>87-85-4170</t>
  </si>
  <si>
    <t>87-85-0097</t>
  </si>
  <si>
    <t>87-85-0094</t>
  </si>
  <si>
    <t>87-85-4381</t>
  </si>
  <si>
    <t>87-85-4343</t>
  </si>
  <si>
    <t>87-85-4344</t>
  </si>
  <si>
    <t>87-85-3355</t>
  </si>
  <si>
    <t>87-85-3363</t>
  </si>
  <si>
    <t>87-85-3332</t>
  </si>
  <si>
    <t>87-85-1314</t>
  </si>
  <si>
    <t>87-85-3364</t>
  </si>
  <si>
    <t>87-85-3356</t>
  </si>
  <si>
    <t>87-85-0104</t>
  </si>
  <si>
    <t>87-85-0082</t>
  </si>
  <si>
    <t>87-85-4345</t>
  </si>
  <si>
    <t>87-85-0099</t>
  </si>
  <si>
    <t>87-85-0108</t>
  </si>
  <si>
    <t>87-85-3335</t>
  </si>
  <si>
    <t>87-85-4346</t>
  </si>
  <si>
    <t>87-85-3336</t>
  </si>
  <si>
    <t>87-85-3337</t>
  </si>
  <si>
    <t>87-85-4347</t>
  </si>
  <si>
    <t>87-85-1025</t>
  </si>
  <si>
    <t>87-85-1026</t>
  </si>
  <si>
    <t>87-85-4348</t>
  </si>
  <si>
    <t>87-85-4349</t>
  </si>
  <si>
    <t>87-85-0100</t>
  </si>
  <si>
    <t>87-85-0109</t>
  </si>
  <si>
    <t>87-85-0101</t>
  </si>
  <si>
    <t>87-85-3359</t>
  </si>
  <si>
    <t>87-85-4382</t>
  </si>
  <si>
    <t>87-85-4350</t>
  </si>
  <si>
    <t>87-85-0102</t>
  </si>
  <si>
    <t>87-85-0096</t>
  </si>
  <si>
    <t>87-85-0069</t>
  </si>
  <si>
    <t>87-85-0070</t>
  </si>
  <si>
    <t>87-85-3169</t>
  </si>
  <si>
    <t>87-85-4351</t>
  </si>
  <si>
    <t>87-85-0106</t>
  </si>
  <si>
    <t>87-85-0107</t>
  </si>
  <si>
    <t>87-85-4383</t>
  </si>
  <si>
    <t>87-85-3341</t>
  </si>
  <si>
    <t>87-85-0086</t>
  </si>
  <si>
    <t>87-85-0087</t>
  </si>
  <si>
    <t>87-85-0088</t>
  </si>
  <si>
    <t>87-85-0084</t>
  </si>
  <si>
    <t>87-85-3360</t>
  </si>
  <si>
    <t>87-85-3342</t>
  </si>
  <si>
    <t>87-85-0071</t>
  </si>
  <si>
    <t>87-85-0072</t>
  </si>
  <si>
    <t>87-85-0073</t>
  </si>
  <si>
    <t>87-85-0074</t>
  </si>
  <si>
    <t>87-85-1030</t>
  </si>
  <si>
    <t>87-85-0078</t>
  </si>
  <si>
    <t>87-85-0079</t>
  </si>
  <si>
    <t>87-85-0080</t>
  </si>
  <si>
    <t>87-85-3171</t>
  </si>
  <si>
    <t>87-85-3172</t>
  </si>
  <si>
    <t>87-85-3170</t>
  </si>
  <si>
    <t>87-85-1315</t>
  </si>
  <si>
    <t>87-85-4174</t>
  </si>
  <si>
    <t>87-85-0138</t>
  </si>
  <si>
    <t>87-85-0143</t>
  </si>
  <si>
    <t>87-85-0145</t>
  </si>
  <si>
    <t>87-85-0137</t>
  </si>
  <si>
    <t>87-85-0147</t>
  </si>
  <si>
    <t>87-85-4175</t>
  </si>
  <si>
    <t>87-85-0148</t>
  </si>
  <si>
    <t>87-85-0168</t>
  </si>
  <si>
    <t>87-85-0172</t>
  </si>
  <si>
    <t>87-85-0176</t>
  </si>
  <si>
    <t>87-85-0173</t>
  </si>
  <si>
    <t>87-85-1381</t>
  </si>
  <si>
    <t>87-85-4176</t>
  </si>
  <si>
    <t>87-85-4352</t>
  </si>
  <si>
    <t>87-85-0174</t>
  </si>
  <si>
    <t>87-85-0170</t>
  </si>
  <si>
    <t>87-85-0171</t>
  </si>
  <si>
    <t>87-85-0178</t>
  </si>
  <si>
    <t>87-85-4177</t>
  </si>
  <si>
    <t>87-85-4178</t>
  </si>
  <si>
    <t>87-85-4179</t>
  </si>
  <si>
    <t>87-85-4180</t>
  </si>
  <si>
    <t>87-85-4181</t>
  </si>
  <si>
    <t>87-85-4182</t>
  </si>
  <si>
    <t>87-85-1393</t>
  </si>
  <si>
    <t>87-85-1394</t>
  </si>
  <si>
    <t>87-85-1157</t>
  </si>
  <si>
    <t>87-85-1158</t>
  </si>
  <si>
    <t>87-85-4183</t>
  </si>
  <si>
    <t>87-85-4184</t>
  </si>
  <si>
    <t>87-85-4185</t>
  </si>
  <si>
    <t>87-85-0179</t>
  </si>
  <si>
    <t>87-85-4186</t>
  </si>
  <si>
    <t>87-85-4187</t>
  </si>
  <si>
    <t>87-85-0181</t>
  </si>
  <si>
    <t>87-85-1142</t>
  </si>
  <si>
    <t>87-85-1143</t>
  </si>
  <si>
    <t>87-85-1144</t>
  </si>
  <si>
    <t>87-85-1145</t>
  </si>
  <si>
    <t>87-85-3428</t>
  </si>
  <si>
    <t>87-85-1148</t>
  </si>
  <si>
    <t>87-85-1149</t>
  </si>
  <si>
    <t>87-85-1150</t>
  </si>
  <si>
    <t>87-85-1151</t>
  </si>
  <si>
    <t>87-85-1152</t>
  </si>
  <si>
    <t>87-85-1153</t>
  </si>
  <si>
    <t>87-85-1053</t>
  </si>
  <si>
    <t>87-85-3430</t>
  </si>
  <si>
    <t>87-85-3431</t>
  </si>
  <si>
    <t>87-85-3432</t>
  </si>
  <si>
    <t>87-85-1057</t>
  </si>
  <si>
    <t>87-85-1060</t>
  </si>
  <si>
    <t>87-85-1063</t>
  </si>
  <si>
    <t>87-85-1065</t>
  </si>
  <si>
    <t>87-85-3439</t>
  </si>
  <si>
    <t>87-85-3440</t>
  </si>
  <si>
    <t>87-85-1068</t>
  </si>
  <si>
    <t>87-85-3447</t>
  </si>
  <si>
    <t>87-85-3451</t>
  </si>
  <si>
    <t>87-85-4188</t>
  </si>
  <si>
    <t>87-85-3442</t>
  </si>
  <si>
    <t>87-85-4189</t>
  </si>
  <si>
    <t>87-85-4190</t>
  </si>
  <si>
    <t>87-85-1073</t>
  </si>
  <si>
    <t>87-85-4191</t>
  </si>
  <si>
    <t>87-85-1075</t>
  </si>
  <si>
    <t>87-85-1076</t>
  </si>
  <si>
    <t>87-85-1079</t>
  </si>
  <si>
    <t>87-85-3450</t>
  </si>
  <si>
    <t>87-85-1080</t>
  </si>
  <si>
    <t>87-85-1081</t>
  </si>
  <si>
    <t>87-85-1082</t>
  </si>
  <si>
    <t>87-85-1103</t>
  </si>
  <si>
    <t>87-85-3458</t>
  </si>
  <si>
    <t>87-85-0195</t>
  </si>
  <si>
    <t>87-85-3460</t>
  </si>
  <si>
    <t>87-85-3461</t>
  </si>
  <si>
    <t>87-85-0205</t>
  </si>
  <si>
    <t>87-85-0206</t>
  </si>
  <si>
    <t>87-85-0211</t>
  </si>
  <si>
    <t>87-85-0217</t>
  </si>
  <si>
    <t>87-85-0218</t>
  </si>
  <si>
    <t>87-85-4193</t>
  </si>
  <si>
    <t>87-85-0207</t>
  </si>
  <si>
    <t>87-85-0219</t>
  </si>
  <si>
    <t>87-85-0220</t>
  </si>
  <si>
    <t>87-85-0221</t>
  </si>
  <si>
    <t>87-85-0214</t>
  </si>
  <si>
    <t>87-85-0222</t>
  </si>
  <si>
    <t>87-85-0208</t>
  </si>
  <si>
    <t>87-85-0209</t>
  </si>
  <si>
    <t>87-85-3477</t>
  </si>
  <si>
    <t>87-85-3473</t>
  </si>
  <si>
    <t>87-85-0223</t>
  </si>
  <si>
    <t>87-85-0224</t>
  </si>
  <si>
    <t>87-85-0233</t>
  </si>
  <si>
    <t>87-85-0234</t>
  </si>
  <si>
    <t>87-85-4194</t>
  </si>
  <si>
    <t>87-85-1265</t>
  </si>
  <si>
    <t>87-85-4353</t>
  </si>
  <si>
    <t>87-85-1387</t>
  </si>
  <si>
    <t>87-85-0240</t>
  </si>
  <si>
    <t>87-85-0241</t>
  </si>
  <si>
    <t>87-85-3488</t>
  </si>
  <si>
    <t>87-85-3489</t>
  </si>
  <si>
    <t>87-85-0244</t>
  </si>
  <si>
    <t>87-85-3176</t>
  </si>
  <si>
    <t>87-85-0252</t>
  </si>
  <si>
    <t>87-85-3179</t>
  </si>
  <si>
    <t>87-85-0253</t>
  </si>
  <si>
    <t>87-85-0254</t>
  </si>
  <si>
    <t>87-85-3177</t>
  </si>
  <si>
    <t>87-85-1388</t>
  </si>
  <si>
    <t>87-85-0265</t>
  </si>
  <si>
    <t>87-85-0245</t>
  </si>
  <si>
    <t>87-85-3496</t>
  </si>
  <si>
    <t>87-85-3497</t>
  </si>
  <si>
    <t>87-85-0247</t>
  </si>
  <si>
    <t>87-85-3499</t>
  </si>
  <si>
    <t>87-85-3509</t>
  </si>
  <si>
    <t>87-85-3510</t>
  </si>
  <si>
    <t>87-85-3500</t>
  </si>
  <si>
    <t>87-85-3501</t>
  </si>
  <si>
    <t>87-85-4195</t>
  </si>
  <si>
    <t>87-85-4354</t>
  </si>
  <si>
    <t>87-85-4355</t>
  </si>
  <si>
    <t>87-85-0275</t>
  </si>
  <si>
    <t>87-85-3514</t>
  </si>
  <si>
    <t>87-85-0269</t>
  </si>
  <si>
    <t>87-85-4196</t>
  </si>
  <si>
    <t>87-85-0272</t>
  </si>
  <si>
    <t>87-85-0273</t>
  </si>
  <si>
    <t>87-85-0268</t>
  </si>
  <si>
    <t>87-85-0271</t>
  </si>
  <si>
    <t>87-85-4356</t>
  </si>
  <si>
    <t>87-85-0278</t>
  </si>
  <si>
    <t>87-85-0279</t>
  </si>
  <si>
    <t>87-85-0282</t>
  </si>
  <si>
    <t>87-85-3180</t>
  </si>
  <si>
    <t>87-85-0284</t>
  </si>
  <si>
    <t>87-85-3526</t>
  </si>
  <si>
    <t>87-85-1242</t>
  </si>
  <si>
    <t>87-85-0287</t>
  </si>
  <si>
    <t>87-85-0308</t>
  </si>
  <si>
    <t>87-85-0309</t>
  </si>
  <si>
    <t>87-85-0320</t>
  </si>
  <si>
    <t>87-85-4357</t>
  </si>
  <si>
    <t>87-85-0321</t>
  </si>
  <si>
    <t>87-85-0314</t>
  </si>
  <si>
    <t>87-85-0323</t>
  </si>
  <si>
    <t>87-85-0315</t>
  </si>
  <si>
    <t>87-85-3533</t>
  </si>
  <si>
    <t>87-85-0294</t>
  </si>
  <si>
    <t>87-85-0300</t>
  </si>
  <si>
    <t>87-85-0324</t>
  </si>
  <si>
    <t>87-85-0311</t>
  </si>
  <si>
    <t>87-85-0301</t>
  </si>
  <si>
    <t>87-85-0296</t>
  </si>
  <si>
    <t>87-85-0327</t>
  </si>
  <si>
    <t>87-85-1320</t>
  </si>
  <si>
    <t>87-85-0302</t>
  </si>
  <si>
    <t>87-85-0312</t>
  </si>
  <si>
    <t>87-85-0304</t>
  </si>
  <si>
    <t>87-85-0329</t>
  </si>
  <si>
    <t>87-85-4358</t>
  </si>
  <si>
    <t>87-85-1089</t>
  </si>
  <si>
    <t>87-85-0318</t>
  </si>
  <si>
    <t>87-85-1321</t>
  </si>
  <si>
    <t>87-85-0331</t>
  </si>
  <si>
    <t>87-85-0307</t>
  </si>
  <si>
    <t>87-85-0333</t>
  </si>
  <si>
    <t>87-85-1086</t>
  </si>
  <si>
    <t>87-85-0313</t>
  </si>
  <si>
    <t>87-85-0337</t>
  </si>
  <si>
    <t>87-85-4197</t>
  </si>
  <si>
    <t>87-85-3185</t>
  </si>
  <si>
    <t>87-85-3186</t>
  </si>
  <si>
    <t>87-85-0340</t>
  </si>
  <si>
    <t>87-85-3572</t>
  </si>
  <si>
    <t>87-85-1391</t>
  </si>
  <si>
    <t>87-85-0343</t>
  </si>
  <si>
    <t>87-85-0346</t>
  </si>
  <si>
    <t>87-85-0347</t>
  </si>
  <si>
    <t>87-85-0348</t>
  </si>
  <si>
    <t>87-85-0349</t>
  </si>
  <si>
    <t>87-85-0350</t>
  </si>
  <si>
    <t>87-85-0351</t>
  </si>
  <si>
    <t>87-85-4198</t>
  </si>
  <si>
    <t>87-85-0354</t>
  </si>
  <si>
    <t>87-85-4199</t>
  </si>
  <si>
    <t>87-85-0355</t>
  </si>
  <si>
    <t>87-85-4200</t>
  </si>
  <si>
    <t>87-85-3187</t>
  </si>
  <si>
    <t>87-85-4201</t>
  </si>
  <si>
    <t>87-85-4202</t>
  </si>
  <si>
    <t>87-85-0387</t>
  </si>
  <si>
    <t>87-85-4203</t>
  </si>
  <si>
    <t>87-85-0359</t>
  </si>
  <si>
    <t>87-85-0390</t>
  </si>
  <si>
    <t>87-85-0360</t>
  </si>
  <si>
    <t>87-85-0393</t>
  </si>
  <si>
    <t>87-85-4204</t>
  </si>
  <si>
    <t>87-85-0394</t>
  </si>
  <si>
    <t>87-85-0362</t>
  </si>
  <si>
    <t>87-85-3597</t>
  </si>
  <si>
    <t>87-85-0400</t>
  </si>
  <si>
    <t>87-85-0402</t>
  </si>
  <si>
    <t>87-85-3603</t>
  </si>
  <si>
    <t>87-85-0405</t>
  </si>
  <si>
    <t>87-85-4359</t>
  </si>
  <si>
    <t>87-85-4205</t>
  </si>
  <si>
    <t>87-85-0363</t>
  </si>
  <si>
    <t>87-85-1355</t>
  </si>
  <si>
    <t>87-85-0364</t>
  </si>
  <si>
    <t>87-85-0409</t>
  </si>
  <si>
    <t>87-85-3610</t>
  </si>
  <si>
    <t>87-85-1166</t>
  </si>
  <si>
    <t>87-85-1357</t>
  </si>
  <si>
    <t>87-85-0365</t>
  </si>
  <si>
    <t>87-85-3618</t>
  </si>
  <si>
    <t>87-85-3188</t>
  </si>
  <si>
    <t>87-85-3189</t>
  </si>
  <si>
    <t>87-85-4360</t>
  </si>
  <si>
    <t>87-85-3190</t>
  </si>
  <si>
    <t>87-85-3193</t>
  </si>
  <si>
    <t>87-85-3192</t>
  </si>
  <si>
    <t>87-85-3194</t>
  </si>
  <si>
    <t>87-85-3191</t>
  </si>
  <si>
    <t>87-85-4206</t>
  </si>
  <si>
    <t>87-85-0418</t>
  </si>
  <si>
    <t>87-85-4361</t>
  </si>
  <si>
    <t>87-85-0366</t>
  </si>
  <si>
    <t>87-85-4362</t>
  </si>
  <si>
    <t>87-85-0420</t>
  </si>
  <si>
    <t>87-85-0421</t>
  </si>
  <si>
    <t>87-85-4207</t>
  </si>
  <si>
    <t>87-85-0423</t>
  </si>
  <si>
    <t>87-85-1360</t>
  </si>
  <si>
    <t>87-85-4208</t>
  </si>
  <si>
    <t>87-85-4363</t>
  </si>
  <si>
    <t>87-85-4209</t>
  </si>
  <si>
    <t>87-85-0370</t>
  </si>
  <si>
    <t>87-85-1361</t>
  </si>
  <si>
    <t>87-85-1171</t>
  </si>
  <si>
    <t>87-85-1178</t>
  </si>
  <si>
    <t>87-85-0434</t>
  </si>
  <si>
    <t>87-85-4210</t>
  </si>
  <si>
    <t>87-85-0378</t>
  </si>
  <si>
    <t>87-85-0436</t>
  </si>
  <si>
    <t>87-85-3649</t>
  </si>
  <si>
    <t>87-85-0439</t>
  </si>
  <si>
    <t>87-85-4364</t>
  </si>
  <si>
    <t>87-85-4211</t>
  </si>
  <si>
    <t>87-85-0441</t>
  </si>
  <si>
    <t>87-85-3652</t>
  </si>
  <si>
    <t>87-85-1179</t>
  </si>
  <si>
    <t>87-85-0447</t>
  </si>
  <si>
    <t>87-85-0448</t>
  </si>
  <si>
    <t>87-85-4212</t>
  </si>
  <si>
    <t>87-85-4213</t>
  </si>
  <si>
    <t>87-85-4214</t>
  </si>
  <si>
    <t>87-85-0450</t>
  </si>
  <si>
    <t>87-85-0376</t>
  </si>
  <si>
    <t>87-85-4365</t>
  </si>
  <si>
    <t>87-85-4215</t>
  </si>
  <si>
    <t>87-85-3197</t>
  </si>
  <si>
    <t>87-85-0377</t>
  </si>
  <si>
    <t>87-85-4216</t>
  </si>
  <si>
    <t>87-85-4217</t>
  </si>
  <si>
    <t>87-85-0383</t>
  </si>
  <si>
    <t>87-85-0380</t>
  </si>
  <si>
    <t>87-85-0381</t>
  </si>
  <si>
    <t>87-85-0452</t>
  </si>
  <si>
    <t>87-85-1180</t>
  </si>
  <si>
    <t>87-85-0455</t>
  </si>
  <si>
    <t>87-85-4218</t>
  </si>
  <si>
    <t>87-85-0458</t>
  </si>
  <si>
    <t>87-85-0461</t>
  </si>
  <si>
    <t>87-85-4219</t>
  </si>
  <si>
    <t>87-85-0465</t>
  </si>
  <si>
    <t>87-85-4220</t>
  </si>
  <si>
    <t>87-85-4221</t>
  </si>
  <si>
    <t>87-85-3662</t>
  </si>
  <si>
    <t>87-85-0486</t>
  </si>
  <si>
    <t>87-85-4223</t>
  </si>
  <si>
    <t>87-85-0488</t>
  </si>
  <si>
    <t>87-85-0495</t>
  </si>
  <si>
    <t>87-85-0497</t>
  </si>
  <si>
    <t>87-85-4224</t>
  </si>
  <si>
    <t>87-85-0500</t>
  </si>
  <si>
    <t>87-85-4225</t>
  </si>
  <si>
    <t>87-85-0503</t>
  </si>
  <si>
    <t>87-85-4226</t>
  </si>
  <si>
    <t>87-85-0504</t>
  </si>
  <si>
    <t>87-85-4227</t>
  </si>
  <si>
    <t>87-85-0505</t>
  </si>
  <si>
    <t>87-85-0506</t>
  </si>
  <si>
    <t>87-85-4228</t>
  </si>
  <si>
    <t>87-85-4229</t>
  </si>
  <si>
    <t>87-85-0513</t>
  </si>
  <si>
    <t>87-85-0536</t>
  </si>
  <si>
    <t>87-85-0533</t>
  </si>
  <si>
    <t>87-85-4230</t>
  </si>
  <si>
    <t>87-85-3692</t>
  </si>
  <si>
    <t>87-85-0537</t>
  </si>
  <si>
    <t>87-85-0538</t>
  </si>
  <si>
    <t>87-85-0539</t>
  </si>
  <si>
    <t>87-85-0526</t>
  </si>
  <si>
    <t>87-85-0541</t>
  </si>
  <si>
    <t>87-85-4366</t>
  </si>
  <si>
    <t>87-85-0547</t>
  </si>
  <si>
    <t>87-85-0516</t>
  </si>
  <si>
    <t>87-85-4231</t>
  </si>
  <si>
    <t>87-85-0550</t>
  </si>
  <si>
    <t>87-85-0551</t>
  </si>
  <si>
    <t>87-85-4232</t>
  </si>
  <si>
    <t>87-85-4233</t>
  </si>
  <si>
    <t>87-85-3200</t>
  </si>
  <si>
    <t>87-85-3701</t>
  </si>
  <si>
    <t>87-85-0556</t>
  </si>
  <si>
    <t>87-85-0557</t>
  </si>
  <si>
    <t>87-85-0558</t>
  </si>
  <si>
    <t>87-85-0559</t>
  </si>
  <si>
    <t>87-85-3705</t>
  </si>
  <si>
    <t>87-85-0560</t>
  </si>
  <si>
    <t>87-85-0561</t>
  </si>
  <si>
    <t>87-85-0518</t>
  </si>
  <si>
    <t>87-85-3708</t>
  </si>
  <si>
    <t>87-85-4234</t>
  </si>
  <si>
    <t>87-85-0565</t>
  </si>
  <si>
    <t>87-85-4235</t>
  </si>
  <si>
    <t>87-85-0567</t>
  </si>
  <si>
    <t>87-85-0568</t>
  </si>
  <si>
    <t>87-85-1247</t>
  </si>
  <si>
    <t>87-85-0569</t>
  </si>
  <si>
    <t>87-85-0528</t>
  </si>
  <si>
    <t>87-85-0520</t>
  </si>
  <si>
    <t>87-85-4236</t>
  </si>
  <si>
    <t>87-85-4237</t>
  </si>
  <si>
    <t>87-85-3201</t>
  </si>
  <si>
    <t>87-85-1249</t>
  </si>
  <si>
    <t>87-85-0522</t>
  </si>
  <si>
    <t>87-85-0571</t>
  </si>
  <si>
    <t>87-85-4238</t>
  </si>
  <si>
    <t>87-85-0572</t>
  </si>
  <si>
    <t>87-85-0576</t>
  </si>
  <si>
    <t>87-85-0577</t>
  </si>
  <si>
    <t>87-85-3722</t>
  </si>
  <si>
    <t>87-85-3723</t>
  </si>
  <si>
    <t>87-85-1018</t>
  </si>
  <si>
    <t>87-85-4239</t>
  </si>
  <si>
    <t>87-85-0580</t>
  </si>
  <si>
    <t>87-85-4240</t>
  </si>
  <si>
    <t>87-85-0581</t>
  </si>
  <si>
    <t>87-85-4367</t>
  </si>
  <si>
    <t>87-85-0583</t>
  </si>
  <si>
    <t>87-85-3199</t>
  </si>
  <si>
    <t>87-85-4241</t>
  </si>
  <si>
    <t>87-85-3729</t>
  </si>
  <si>
    <t>87-85-3730</t>
  </si>
  <si>
    <t>87-85-3202</t>
  </si>
  <si>
    <t>87-85-0586</t>
  </si>
  <si>
    <t>87-85-0587</t>
  </si>
  <si>
    <t>87-85-0590</t>
  </si>
  <si>
    <t>87-85-0589</t>
  </si>
  <si>
    <t>87-85-4242</t>
  </si>
  <si>
    <t>87-85-0592</t>
  </si>
  <si>
    <t>87-85-0593</t>
  </si>
  <si>
    <t>87-85-3198</t>
  </si>
  <si>
    <t>87-85-3740</t>
  </si>
  <si>
    <t>87-85-4243</t>
  </si>
  <si>
    <t>87-85-0596</t>
  </si>
  <si>
    <t>87-85-3742</t>
  </si>
  <si>
    <t>87-85-0603</t>
  </si>
  <si>
    <t>87-85-1257</t>
  </si>
  <si>
    <t>87-85-3745</t>
  </si>
  <si>
    <t>87-85-0605</t>
  </si>
  <si>
    <t>87-85-0606</t>
  </si>
  <si>
    <t>87-85-0523</t>
  </si>
  <si>
    <t>87-85-1259</t>
  </si>
  <si>
    <t>87-85-0608</t>
  </si>
  <si>
    <t>87-85-4368</t>
  </si>
  <si>
    <t>87-85-1379</t>
  </si>
  <si>
    <t>87-85-3752</t>
  </si>
  <si>
    <t>87-85-0610</t>
  </si>
  <si>
    <t>87-85-1380</t>
  </si>
  <si>
    <t>87-85-0611</t>
  </si>
  <si>
    <t>87-85-0612</t>
  </si>
  <si>
    <t>87-85-4244</t>
  </si>
  <si>
    <t>87-85-0615</t>
  </si>
  <si>
    <t>87-85-0616</t>
  </si>
  <si>
    <t>87-85-0646</t>
  </si>
  <si>
    <t>87-85-4320</t>
  </si>
  <si>
    <t>87-85-1327</t>
  </si>
  <si>
    <t>87-85-4272</t>
  </si>
  <si>
    <t>87-85-4321</t>
  </si>
  <si>
    <t>87-85-0647</t>
  </si>
  <si>
    <t>87-85-4275</t>
  </si>
  <si>
    <t>87-85-4276</t>
  </si>
  <si>
    <t>87-85-0627</t>
  </si>
  <si>
    <t>87-85-4277</t>
  </si>
  <si>
    <t>87-85-0643</t>
  </si>
  <si>
    <t>87-85-1330</t>
  </si>
  <si>
    <t>87-85-0653</t>
  </si>
  <si>
    <t>87-85-0648</t>
  </si>
  <si>
    <t>87-85-0628</t>
  </si>
  <si>
    <t>87-85-4280</t>
  </si>
  <si>
    <t>87-85-0649</t>
  </si>
  <si>
    <t>87-85-0629</t>
  </si>
  <si>
    <t>87-85-0655</t>
  </si>
  <si>
    <t>87-85-4369</t>
  </si>
  <si>
    <t>87-85-3806</t>
  </si>
  <si>
    <t>87-85-3807</t>
  </si>
  <si>
    <t>87-85-1331</t>
  </si>
  <si>
    <t>87-85-4286</t>
  </si>
  <si>
    <t>87-85-0650</t>
  </si>
  <si>
    <t>87-85-0630</t>
  </si>
  <si>
    <t>87-85-0631</t>
  </si>
  <si>
    <t>87-85-0657</t>
  </si>
  <si>
    <t>87-85-4287</t>
  </si>
  <si>
    <t>87-85-4322</t>
  </si>
  <si>
    <t>87-85-0658</t>
  </si>
  <si>
    <t>87-85-3811</t>
  </si>
  <si>
    <t>87-85-0659</t>
  </si>
  <si>
    <t>87-85-1276</t>
  </si>
  <si>
    <t>87-85-0661</t>
  </si>
  <si>
    <t>87-85-1329</t>
  </si>
  <si>
    <t>87-85-4323</t>
  </si>
  <si>
    <t>87-85-0632</t>
  </si>
  <si>
    <t>87-85-0663</t>
  </si>
  <si>
    <t>87-85-3204</t>
  </si>
  <si>
    <t>87-85-0664</t>
  </si>
  <si>
    <t>87-85-4324</t>
  </si>
  <si>
    <t>87-85-1107</t>
  </si>
  <si>
    <t>87-85-4325</t>
  </si>
  <si>
    <t>87-85-4326</t>
  </si>
  <si>
    <t>87-85-1332</t>
  </si>
  <si>
    <t>87-85-0633</t>
  </si>
  <si>
    <t>87-85-1333</t>
  </si>
  <si>
    <t>87-85-0667</t>
  </si>
  <si>
    <t>87-85-1277</t>
  </si>
  <si>
    <t>87-85-4245</t>
  </si>
  <si>
    <t>87-85-0634</t>
  </si>
  <si>
    <t>87-85-1334</t>
  </si>
  <si>
    <t>87-85-0635</t>
  </si>
  <si>
    <t>87-85-4302</t>
  </si>
  <si>
    <t>87-85-4327</t>
  </si>
  <si>
    <t>87-85-3769</t>
  </si>
  <si>
    <t>87-85-0636</t>
  </si>
  <si>
    <t>87-85-1336</t>
  </si>
  <si>
    <t>87-85-1337</t>
  </si>
  <si>
    <t>87-85-0669</t>
  </si>
  <si>
    <t>87-85-0637</t>
  </si>
  <si>
    <t>87-85-0638</t>
  </si>
  <si>
    <t>87-85-0639</t>
  </si>
  <si>
    <t>87-85-0640</t>
  </si>
  <si>
    <t>87-85-4328</t>
  </si>
  <si>
    <t>87-85-1339</t>
  </si>
  <si>
    <t>87-85-4247</t>
  </si>
  <si>
    <t>87-85-4315</t>
  </si>
  <si>
    <t>87-85-0641</t>
  </si>
  <si>
    <t>87-85-4316</t>
  </si>
  <si>
    <t>87-85-0642</t>
  </si>
  <si>
    <t>87-85-4248</t>
  </si>
  <si>
    <t>87-85-1341</t>
  </si>
  <si>
    <t>87-85-1110</t>
  </si>
  <si>
    <t>87-85-1279</t>
  </si>
  <si>
    <t>87-85-3829</t>
  </si>
  <si>
    <t>87-85-1342</t>
  </si>
  <si>
    <t>87-85-4319</t>
  </si>
  <si>
    <t>87-85-3831</t>
  </si>
  <si>
    <t>87-85-3832</t>
  </si>
  <si>
    <t>87-85-3834</t>
  </si>
  <si>
    <t>87-85-3835</t>
  </si>
  <si>
    <t>87-85-3836</t>
  </si>
  <si>
    <t>87-85-1159</t>
  </si>
  <si>
    <t>87-85-1160</t>
  </si>
  <si>
    <t>87-85-1161</t>
  </si>
  <si>
    <t>87-85-3838</t>
  </si>
  <si>
    <t>87-85-0686</t>
  </si>
  <si>
    <t>87-85-0690</t>
  </si>
  <si>
    <t>87-85-4370</t>
  </si>
  <si>
    <t>87-85-3852</t>
  </si>
  <si>
    <t>87-85-0688</t>
  </si>
  <si>
    <t>87-85-1319</t>
  </si>
  <si>
    <t>87-85-0685</t>
  </si>
  <si>
    <t>87-85-0689</t>
  </si>
  <si>
    <t>87-85-1318</t>
  </si>
  <si>
    <t>87-85-3072</t>
  </si>
  <si>
    <t>87-85-3121</t>
  </si>
  <si>
    <t>87-85-1199</t>
  </si>
  <si>
    <t>87-85-4249</t>
  </si>
  <si>
    <t>87-85-3096</t>
  </si>
  <si>
    <t>87-85-3033</t>
  </si>
  <si>
    <t>87-85-1187</t>
  </si>
  <si>
    <t>87-85-1190</t>
  </si>
  <si>
    <t>87-85-3213</t>
  </si>
  <si>
    <t>87-85-1191</t>
  </si>
  <si>
    <t>87-85-1193</t>
  </si>
  <si>
    <t>87-85-3863</t>
  </si>
  <si>
    <t>87-85-3210</t>
  </si>
  <si>
    <t>87-85-3865</t>
  </si>
  <si>
    <t>87-85-3238</t>
  </si>
  <si>
    <t>87-85-1195</t>
  </si>
  <si>
    <t>87-85-3078</t>
  </si>
  <si>
    <t>87-85-3123</t>
  </si>
  <si>
    <t>87-85-3045</t>
  </si>
  <si>
    <t>87-85-4250</t>
  </si>
  <si>
    <t>87-85-3142</t>
  </si>
  <si>
    <t>87-85-1200</t>
  </si>
  <si>
    <t>87-85-0699</t>
  </si>
  <si>
    <t>87-85-1201</t>
  </si>
  <si>
    <t>87-85-1202</t>
  </si>
  <si>
    <t>87-85-3107</t>
  </si>
  <si>
    <t>87-85-3126</t>
  </si>
  <si>
    <t>87-85-3070</t>
  </si>
  <si>
    <t>87-85-3090</t>
  </si>
  <si>
    <t>87-85-1206</t>
  </si>
  <si>
    <t>87-85-4252</t>
  </si>
  <si>
    <t>87-85-4253</t>
  </si>
  <si>
    <t>87-85-0735</t>
  </si>
  <si>
    <t>87-85-4371</t>
  </si>
  <si>
    <t>87-85-1392</t>
  </si>
  <si>
    <t>87-85-3244</t>
  </si>
  <si>
    <t>87-85-0747</t>
  </si>
  <si>
    <t>87-85-4330</t>
  </si>
  <si>
    <t>87-85-4331</t>
  </si>
  <si>
    <t>87-85-1229</t>
  </si>
  <si>
    <t>87-85-3245</t>
  </si>
  <si>
    <t>87-85-0740</t>
  </si>
  <si>
    <t>87-85-4157</t>
  </si>
  <si>
    <t>87-85-3246</t>
  </si>
  <si>
    <t>87-85-1281</t>
  </si>
  <si>
    <t>87-85-3247</t>
  </si>
  <si>
    <t>87-85-4158</t>
  </si>
  <si>
    <t>87-85-3248</t>
  </si>
  <si>
    <t>87-85-1282</t>
  </si>
  <si>
    <t>87-85-4159</t>
  </si>
  <si>
    <t>87-85-0789</t>
  </si>
  <si>
    <t>87-85-3249</t>
  </si>
  <si>
    <t>87-85-3242</t>
  </si>
  <si>
    <t>87-85-3250</t>
  </si>
  <si>
    <t>87-85-1283</t>
  </si>
  <si>
    <t>87-85-0751</t>
  </si>
  <si>
    <t>87-85-0752</t>
  </si>
  <si>
    <t>87-85-4332</t>
  </si>
  <si>
    <t>87-85-1284</t>
  </si>
  <si>
    <t>87-85-1231</t>
  </si>
  <si>
    <t>87-85-0753</t>
  </si>
  <si>
    <t>87-85-1228</t>
  </si>
  <si>
    <t>87-85-3251</t>
  </si>
  <si>
    <t>87-85-0754</t>
  </si>
  <si>
    <t>87-85-4333</t>
  </si>
  <si>
    <t>87-85-0755</t>
  </si>
  <si>
    <t>87-85-0756</t>
  </si>
  <si>
    <t>87-85-1232</t>
  </si>
  <si>
    <t>87-85-0741</t>
  </si>
  <si>
    <t>87-85-1285</t>
  </si>
  <si>
    <t>87-85-4337</t>
  </si>
  <si>
    <t>87-85-0742</t>
  </si>
  <si>
    <t>87-85-3252</t>
  </si>
  <si>
    <t>87-85-1287</t>
  </si>
  <si>
    <t>87-85-1286</t>
  </si>
  <si>
    <t>87-85-0758</t>
  </si>
  <si>
    <t>87-85-3903</t>
  </si>
  <si>
    <t>87-85-1289</t>
  </si>
  <si>
    <t>87-85-1290</t>
  </si>
  <si>
    <t>87-85-4160</t>
  </si>
  <si>
    <t>87-85-4161</t>
  </si>
  <si>
    <t>87-85-4334</t>
  </si>
  <si>
    <t>87-85-0743</t>
  </si>
  <si>
    <t>87-85-0759</t>
  </si>
  <si>
    <t>87-85-0760</t>
  </si>
  <si>
    <t>87-85-1233</t>
  </si>
  <si>
    <t>87-85-0761</t>
  </si>
  <si>
    <t>87-85-3254</t>
  </si>
  <si>
    <t>87-85-3152</t>
  </si>
  <si>
    <t>87-85-3153</t>
  </si>
  <si>
    <t>87-85-1293</t>
  </si>
  <si>
    <t>87-85-4162</t>
  </si>
  <si>
    <t>87-85-1294</t>
  </si>
  <si>
    <t>87-85-3255</t>
  </si>
  <si>
    <t>87-85-4338</t>
  </si>
  <si>
    <t>87-85-4163</t>
  </si>
  <si>
    <t>87-85-3256</t>
  </si>
  <si>
    <t>87-85-4329</t>
  </si>
  <si>
    <t>87-85-4164</t>
  </si>
  <si>
    <t>87-85-3257</t>
  </si>
  <si>
    <t>87-85-0763</t>
  </si>
  <si>
    <t>87-85-3258</t>
  </si>
  <si>
    <t>87-85-3259</t>
  </si>
  <si>
    <t>87-85-4339</t>
  </si>
  <si>
    <t>87-85-3260</t>
  </si>
  <si>
    <t>87-85-1295</t>
  </si>
  <si>
    <t>87-85-3901</t>
  </si>
  <si>
    <t>87-85-3261</t>
  </si>
  <si>
    <t>87-85-1296</t>
  </si>
  <si>
    <t>87-85-0766</t>
  </si>
  <si>
    <t>87-85-3262</t>
  </si>
  <si>
    <t>87-85-3263</t>
  </si>
  <si>
    <t>87-85-1297</t>
  </si>
  <si>
    <t>87-85-1298</t>
  </si>
  <si>
    <t>87-85-0770</t>
  </si>
  <si>
    <t>87-85-3266</t>
  </si>
  <si>
    <t>87-85-3265</t>
  </si>
  <si>
    <t>87-85-0771</t>
  </si>
  <si>
    <t>87-85-1299</t>
  </si>
  <si>
    <t>87-85-0775</t>
  </si>
  <si>
    <t>87-85-1301</t>
  </si>
  <si>
    <t>87-85-1302</t>
  </si>
  <si>
    <t>87-85-4335</t>
  </si>
  <si>
    <t>87-85-0776</t>
  </si>
  <si>
    <t>87-85-0777</t>
  </si>
  <si>
    <t>87-85-3267</t>
  </si>
  <si>
    <t>87-85-0793</t>
  </si>
  <si>
    <t>87-85-0794</t>
  </si>
  <si>
    <t>87-85-1234</t>
  </si>
  <si>
    <t>87-85-0779</t>
  </si>
  <si>
    <t>87-85-1304</t>
  </si>
  <si>
    <t>87-85-3154</t>
  </si>
  <si>
    <t>87-85-0780</t>
  </si>
  <si>
    <t>87-85-0781</t>
  </si>
  <si>
    <t>87-85-0782</t>
  </si>
  <si>
    <t>87-85-4336</t>
  </si>
  <si>
    <t>87-85-3268</t>
  </si>
  <si>
    <t>87-85-1307</t>
  </si>
  <si>
    <t>87-85-0784</t>
  </si>
  <si>
    <t>87-85-0785</t>
  </si>
  <si>
    <t>87-85-0786</t>
  </si>
  <si>
    <t>87-85-0792</t>
  </si>
  <si>
    <t>87-85-0746</t>
  </si>
  <si>
    <t>87-85-0809</t>
  </si>
  <si>
    <t>87-85-3218</t>
  </si>
  <si>
    <t>87-85-4255</t>
  </si>
  <si>
    <t>87-85-1244</t>
  </si>
  <si>
    <t>87-85-4372</t>
  </si>
  <si>
    <t>87-85-4373</t>
  </si>
  <si>
    <t>87-85-4374</t>
  </si>
  <si>
    <t>87-85-4375</t>
  </si>
  <si>
    <t>87-85-0833</t>
  </si>
  <si>
    <t>87-85-0835</t>
  </si>
  <si>
    <t>87-85-0836</t>
  </si>
  <si>
    <t>87-85-4257</t>
  </si>
  <si>
    <t>87-85-0839</t>
  </si>
  <si>
    <t>87-85-0840</t>
  </si>
  <si>
    <t>87-85-0829</t>
  </si>
  <si>
    <t>87-85-0841</t>
  </si>
  <si>
    <t>87-85-4258</t>
  </si>
  <si>
    <t>87-85-0842</t>
  </si>
  <si>
    <t>87-85-0845</t>
  </si>
  <si>
    <t>87-85-0846</t>
  </si>
  <si>
    <t>87-85-0848</t>
  </si>
  <si>
    <t>87-85-0849</t>
  </si>
  <si>
    <t>87-85-0850</t>
  </si>
  <si>
    <t>87-85-0832</t>
  </si>
  <si>
    <t>87-85-4376</t>
  </si>
  <si>
    <t>87-85-4377</t>
  </si>
  <si>
    <t>87-85-4033</t>
  </si>
  <si>
    <t>87-85-4260</t>
  </si>
  <si>
    <t>87-85-0853</t>
  </si>
  <si>
    <t>87-85-0854</t>
  </si>
  <si>
    <t>87-85-0856</t>
  </si>
  <si>
    <t>87-85-1370</t>
  </si>
  <si>
    <t>87-85-4261</t>
  </si>
  <si>
    <t>87-85-0860</t>
  </si>
  <si>
    <t>87-85-0862</t>
  </si>
  <si>
    <t>87-85-0863</t>
  </si>
  <si>
    <t>87-85-0822</t>
  </si>
  <si>
    <t>87-85-0824</t>
  </si>
  <si>
    <t>87-85-4046</t>
  </si>
  <si>
    <t>87-85-0825</t>
  </si>
  <si>
    <t>87-85-0826</t>
  </si>
  <si>
    <t>87-85-3219</t>
  </si>
  <si>
    <t>87-85-4262</t>
  </si>
  <si>
    <t>87-85-0827</t>
  </si>
  <si>
    <t>87-85-4051</t>
  </si>
  <si>
    <t>87-85-0887</t>
  </si>
  <si>
    <t>87-85-0883</t>
  </si>
  <si>
    <t>87-85-0886</t>
  </si>
  <si>
    <t>87-85-0890</t>
  </si>
  <si>
    <t>87-85-0891</t>
  </si>
  <si>
    <t>87-85-0892</t>
  </si>
  <si>
    <t>87-85-0893</t>
  </si>
  <si>
    <t>87-85-0906</t>
  </si>
  <si>
    <t>87-85-0901</t>
  </si>
  <si>
    <t>87-85-0907</t>
  </si>
  <si>
    <t>87-85-0902</t>
  </si>
  <si>
    <t>87-85-4378</t>
  </si>
  <si>
    <t>87-85-0932</t>
  </si>
  <si>
    <t>87-85-0925</t>
  </si>
  <si>
    <t>87-85-1225</t>
  </si>
  <si>
    <t>87-85-0933</t>
  </si>
  <si>
    <t>87-85-3224</t>
  </si>
  <si>
    <t>87-85-0934</t>
  </si>
  <si>
    <t>87-85-0936</t>
  </si>
  <si>
    <t>87-85-0937</t>
  </si>
  <si>
    <t>87-85-4263</t>
  </si>
  <si>
    <t>87-85-0924</t>
  </si>
  <si>
    <t>87-85-0940</t>
  </si>
  <si>
    <t>87-85-0942</t>
  </si>
  <si>
    <t>87-85-1226</t>
  </si>
  <si>
    <t>87-85-4107</t>
  </si>
  <si>
    <t>87-85-0946</t>
  </si>
  <si>
    <t>87-85-0947</t>
  </si>
  <si>
    <t>87-85-0948</t>
  </si>
  <si>
    <t>87-85-0954</t>
  </si>
  <si>
    <t>87-85-4379</t>
  </si>
  <si>
    <t>87-85-0958</t>
  </si>
  <si>
    <t>87-85-0957</t>
  </si>
  <si>
    <t>87-85-1041</t>
  </si>
  <si>
    <t>87-85-1042</t>
  </si>
  <si>
    <t>87-85-0962</t>
  </si>
  <si>
    <t>87-85-3225</t>
  </si>
  <si>
    <t>87-85-0965</t>
  </si>
  <si>
    <t>87-85-4380</t>
  </si>
  <si>
    <t>87-85-0967</t>
  </si>
  <si>
    <t>87-85-0968</t>
  </si>
  <si>
    <t>87-85-0970</t>
  </si>
  <si>
    <t>87-85-0971</t>
  </si>
  <si>
    <t>87-85-0972</t>
  </si>
  <si>
    <t>87-85-0975</t>
  </si>
  <si>
    <t>87-85-0977</t>
  </si>
  <si>
    <t>87-85-0976</t>
  </si>
  <si>
    <t>87-85-0979</t>
  </si>
  <si>
    <t>87-85-0978</t>
  </si>
  <si>
    <t>87-85-0980</t>
  </si>
  <si>
    <t>87-85-1043</t>
  </si>
  <si>
    <t>87-85-0998</t>
  </si>
  <si>
    <t>87-85-1006</t>
  </si>
  <si>
    <t>87-85-4264</t>
  </si>
  <si>
    <t>87-85-0992</t>
  </si>
  <si>
    <t>87-85-1001</t>
  </si>
  <si>
    <t>87-85-1003</t>
  </si>
  <si>
    <t>87-85-1005</t>
  </si>
  <si>
    <t>87-85-4265</t>
  </si>
  <si>
    <t>87-85-3232</t>
  </si>
  <si>
    <t>87-85-1007</t>
  </si>
  <si>
    <t>87-85-1008</t>
  </si>
  <si>
    <t>87-85-3233</t>
  </si>
  <si>
    <t>87-85-4266</t>
  </si>
  <si>
    <t>87-85-4152</t>
  </si>
  <si>
    <t>87-85-4267</t>
  </si>
  <si>
    <t>87-85-4268</t>
  </si>
  <si>
    <t>87-85-4269</t>
  </si>
  <si>
    <t>87-85-4270</t>
  </si>
  <si>
    <t>87-85-4271</t>
  </si>
  <si>
    <t xml:space="preserve"> I</t>
  </si>
  <si>
    <t>hybr.</t>
  </si>
  <si>
    <t>Montsoreau</t>
  </si>
  <si>
    <t>spp.</t>
  </si>
  <si>
    <t>Prinz Heinrich</t>
  </si>
  <si>
    <t xml:space="preserve"> 2-3 eye</t>
  </si>
  <si>
    <t>Country and Western</t>
  </si>
  <si>
    <t>Drum and Bass</t>
  </si>
  <si>
    <t>Fireworks Pink</t>
  </si>
  <si>
    <t>Fireworks White</t>
  </si>
  <si>
    <t>Little Vision in Purple</t>
  </si>
  <si>
    <t>Lowlands Red</t>
  </si>
  <si>
    <t>Mighty Red Quin</t>
  </si>
  <si>
    <t>Milk and Honey</t>
  </si>
  <si>
    <t>Moccachino</t>
  </si>
  <si>
    <t>New Wave</t>
  </si>
  <si>
    <t>Razzle Dazzle</t>
  </si>
  <si>
    <t>Rhythm and Blues</t>
  </si>
  <si>
    <t>Rock and Roll</t>
  </si>
  <si>
    <t>Spartan</t>
  </si>
  <si>
    <t>Misty Blue</t>
  </si>
  <si>
    <t xml:space="preserve"> Flwr Pip</t>
  </si>
  <si>
    <t xml:space="preserve"> Plnt Pip</t>
  </si>
  <si>
    <t xml:space="preserve"> 8-10</t>
  </si>
  <si>
    <t xml:space="preserve"> 6-up</t>
  </si>
  <si>
    <t xml:space="preserve"> 10-12</t>
  </si>
  <si>
    <t xml:space="preserve"> 3-5 eye</t>
  </si>
  <si>
    <t>Carrot Cake</t>
  </si>
  <si>
    <t>Supreme Cantaloupe</t>
  </si>
  <si>
    <t xml:space="preserve">wushanense </t>
  </si>
  <si>
    <t>Sunny and Share</t>
  </si>
  <si>
    <t>alpinum</t>
  </si>
  <si>
    <t>Azure Skies</t>
  </si>
  <si>
    <t>ibericum</t>
  </si>
  <si>
    <t>Pink Penny</t>
  </si>
  <si>
    <t>rivale</t>
  </si>
  <si>
    <t>Cryptic Message</t>
  </si>
  <si>
    <t>EveryDaylily Gold</t>
  </si>
  <si>
    <t>Flava</t>
  </si>
  <si>
    <t>Forgotten Dreams</t>
  </si>
  <si>
    <t>Jazz Dance</t>
  </si>
  <si>
    <t>Open My Eyes</t>
  </si>
  <si>
    <t>Soft Secrets</t>
  </si>
  <si>
    <t>Ayesha</t>
  </si>
  <si>
    <t>Cherry Berry</t>
  </si>
  <si>
    <t>Maui Buttercups</t>
  </si>
  <si>
    <t>Regal Splendor</t>
  </si>
  <si>
    <t>Twisted Spearmint</t>
  </si>
  <si>
    <t>Alcazar</t>
  </si>
  <si>
    <t>Arpege</t>
  </si>
  <si>
    <t>Aureo Variegata</t>
  </si>
  <si>
    <t>Butterscotch Fizz</t>
  </si>
  <si>
    <t>Constant Wattez</t>
  </si>
  <si>
    <t>English Cottage</t>
  </si>
  <si>
    <t>Harbor Blue</t>
  </si>
  <si>
    <t>Harvest of Memories</t>
  </si>
  <si>
    <t>Honey Glazed</t>
  </si>
  <si>
    <t>Ola Kala</t>
  </si>
  <si>
    <t>Senlac</t>
  </si>
  <si>
    <t>Little Golden Ray</t>
  </si>
  <si>
    <t xml:space="preserve"> 14-16</t>
  </si>
  <si>
    <t xml:space="preserve"> 16-18</t>
  </si>
  <si>
    <t xml:space="preserve"> 12-14</t>
  </si>
  <si>
    <t>faassenii</t>
  </si>
  <si>
    <t>Dropmore</t>
  </si>
  <si>
    <t>Allan Rogers</t>
  </si>
  <si>
    <t>Angel Cheeks</t>
  </si>
  <si>
    <t>Christmas Velvet</t>
  </si>
  <si>
    <t>Elize Lundy</t>
  </si>
  <si>
    <t>Garden Lace</t>
  </si>
  <si>
    <t xml:space="preserve">Joker </t>
  </si>
  <si>
    <t>Lovely Rose</t>
  </si>
  <si>
    <t>Magical Mystery Tour</t>
  </si>
  <si>
    <t>Nice Gal</t>
  </si>
  <si>
    <t>Red Grace</t>
  </si>
  <si>
    <t>Sunny Girl</t>
  </si>
  <si>
    <t>Bambine Candy Crush</t>
  </si>
  <si>
    <t>Bambini Desire</t>
  </si>
  <si>
    <t>Bambini Primadonna</t>
  </si>
  <si>
    <t>Bambini Sweet Tart</t>
  </si>
  <si>
    <t>Olympus</t>
  </si>
  <si>
    <t>Orchid Yellow</t>
  </si>
  <si>
    <t>Frosted Fire</t>
  </si>
  <si>
    <t>Lajos - Autumn Charm™</t>
  </si>
  <si>
    <t>Merlot Clusters</t>
  </si>
  <si>
    <t xml:space="preserve">Veronica </t>
  </si>
  <si>
    <t>Ulster Blue Dwarf</t>
  </si>
  <si>
    <t>Zantedeschia</t>
  </si>
  <si>
    <t xml:space="preserve"> 14/+</t>
  </si>
  <si>
    <t>Аконит/Борец Фишера</t>
  </si>
  <si>
    <t>Аконит/Борец Кармихеля</t>
  </si>
  <si>
    <t>Тысячелистник чихотный</t>
  </si>
  <si>
    <t>Анемона гибридная</t>
  </si>
  <si>
    <t>Анемона хубэйская</t>
  </si>
  <si>
    <t>Астильба китайская</t>
  </si>
  <si>
    <t>Астильба Арендса</t>
  </si>
  <si>
    <t>Астильба простолистная</t>
  </si>
  <si>
    <t>Астильба японская</t>
  </si>
  <si>
    <t>Астильба Тунберга</t>
  </si>
  <si>
    <t>Клопогон/Цимицифура простая</t>
  </si>
  <si>
    <t>Клопогон/Цимицифура кистевидная</t>
  </si>
  <si>
    <t>Подсолнечник десятилепестковый</t>
  </si>
  <si>
    <t>Гелиопсис подсолнечниковый</t>
  </si>
  <si>
    <t>Хоста волнистая</t>
  </si>
  <si>
    <t xml:space="preserve">Инкарвиллея </t>
  </si>
  <si>
    <t>Ирис бледный</t>
  </si>
  <si>
    <t>Ирис карликовый</t>
  </si>
  <si>
    <t>Бузульник Хессей</t>
  </si>
  <si>
    <t>Бузульник  узколистный</t>
  </si>
  <si>
    <t>Зантедеския</t>
  </si>
  <si>
    <t>Вероника длиннолистная</t>
  </si>
  <si>
    <t>Купальница китайская</t>
  </si>
  <si>
    <t>Купальница</t>
  </si>
  <si>
    <t>Купальница европейская</t>
  </si>
  <si>
    <t>Традесканция</t>
  </si>
  <si>
    <t>Василистник Делавея</t>
  </si>
  <si>
    <t>Чистец/Стахис монье лекарственный</t>
  </si>
  <si>
    <t>Сидальцея орегонская</t>
  </si>
  <si>
    <t>Очиток обыкновенный</t>
  </si>
  <si>
    <t>Очиток видный</t>
  </si>
  <si>
    <t>Рудбекия рассечённая</t>
  </si>
  <si>
    <t>Медуница сахарная</t>
  </si>
  <si>
    <t>Медуница длиннолистная</t>
  </si>
  <si>
    <t>Флокс метельчатый</t>
  </si>
  <si>
    <t>Флокс широколистный</t>
  </si>
  <si>
    <t>Пион гибридный </t>
  </si>
  <si>
    <t>Пион лекарственный</t>
  </si>
  <si>
    <t>Котовник Фассена</t>
  </si>
  <si>
    <t>Лилия гибридная</t>
  </si>
  <si>
    <t>Лилия  Восточная</t>
  </si>
  <si>
    <t>Лилия Азиатская</t>
  </si>
  <si>
    <t>Лилия трубчатая</t>
  </si>
  <si>
    <t>Лилия тигровая</t>
  </si>
  <si>
    <t>Лилия мартагон</t>
  </si>
  <si>
    <t>Выдача заказов: 11-12 недели 2022 (17-26 марта) - приём заказов до 28.01.2022;</t>
  </si>
  <si>
    <t>11-12 недели</t>
  </si>
  <si>
    <t>-</t>
  </si>
  <si>
    <t>xhessei</t>
  </si>
  <si>
    <t>87-85-4165</t>
  </si>
  <si>
    <t>Гофрокороб  40 x 60 x 25(30) см</t>
  </si>
  <si>
    <t>УТ-00077722</t>
  </si>
  <si>
    <t>Поддон (1200x800) до 1500кг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</si>
  <si>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</si>
  <si>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</si>
  <si>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</si>
  <si>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r>
      <rPr>
        <b/>
        <sz val="10.5"/>
        <rFont val="Arial"/>
        <family val="2"/>
        <charset val="204"/>
      </rPr>
      <t>NEW</t>
    </r>
    <r>
      <rPr>
        <sz val="10.5"/>
        <rFont val="Arial"/>
        <family val="2"/>
        <charset val="204"/>
      </rPr>
      <t xml:space="preserve"> Бесплатная доставка до терминалов ТК-партнеров в Москве: ПЭК, Желдор, Вера-1, РТС.</t>
    </r>
  </si>
  <si>
    <t xml:space="preserve">                               13-14 недели 2022 (31 марта-8 апреля) - приём заказов до 11.02.2022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</si>
</sst>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\ [$€-1]"/>
    <numFmt numFmtId="167" formatCode="#,##0.00_р_."/>
    <numFmt numFmtId="168" formatCode="_ * #,##0.00_ ;_ * \-#,##0.00_ ;_ * &quot;-&quot;??_ ;_ @_ "/>
  </numFmts>
  <fonts count="5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rgb="FF176B25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FF0000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b/>
      <sz val="11"/>
      <name val="Arial"/>
      <family val="2"/>
    </font>
    <font>
      <sz val="11"/>
      <color theme="1"/>
      <name val="Arial Narrow"/>
      <family val="2"/>
      <charset val="204"/>
    </font>
    <font>
      <sz val="10"/>
      <name val="Courier"/>
      <family val="1"/>
    </font>
    <font>
      <sz val="10.5"/>
      <name val="Arial"/>
      <family val="2"/>
    </font>
    <font>
      <b/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.5"/>
      <name val="Arial"/>
      <family val="2"/>
    </font>
    <font>
      <sz val="11"/>
      <name val="Arial"/>
      <family val="2"/>
      <charset val="204"/>
    </font>
    <font>
      <b/>
      <sz val="11"/>
      <color rgb="FFC00000"/>
      <name val="Arial"/>
      <family val="2"/>
    </font>
    <font>
      <sz val="10.5"/>
      <name val="Arial"/>
      <family val="2"/>
      <charset val="204"/>
    </font>
    <font>
      <sz val="10.5"/>
      <color theme="1"/>
      <name val="Arial"/>
      <family val="2"/>
      <charset val="204"/>
    </font>
    <font>
      <b/>
      <sz val="10.5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 tint="0.34998626667073579"/>
      <name val="Arial"/>
      <family val="2"/>
      <charset val="204"/>
    </font>
    <font>
      <sz val="10.5"/>
      <color theme="1"/>
      <name val="Arial"/>
      <family val="2"/>
    </font>
    <font>
      <sz val="10"/>
      <color theme="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.5"/>
      <color theme="0" tint="-0.499984740745262"/>
      <name val="Arial"/>
      <family val="2"/>
      <charset val="204"/>
    </font>
    <font>
      <b/>
      <sz val="10.5"/>
      <color theme="0" tint="-0.49998474074526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9" fillId="0" borderId="0"/>
    <xf numFmtId="0" fontId="14" fillId="0" borderId="0"/>
    <xf numFmtId="0" fontId="21" fillId="0" borderId="0"/>
    <xf numFmtId="0" fontId="51" fillId="0" borderId="0"/>
    <xf numFmtId="0" fontId="1" fillId="0" borderId="0"/>
    <xf numFmtId="168" fontId="9" fillId="0" borderId="0" applyFont="0" applyFill="0" applyBorder="0" applyAlignment="0" applyProtection="0"/>
    <xf numFmtId="0" fontId="53" fillId="0" borderId="0"/>
    <xf numFmtId="0" fontId="1" fillId="0" borderId="0"/>
    <xf numFmtId="0" fontId="1" fillId="0" borderId="0"/>
  </cellStyleXfs>
  <cellXfs count="175">
    <xf numFmtId="0" fontId="0" fillId="0" borderId="0" xfId="0"/>
    <xf numFmtId="2" fontId="3" fillId="0" borderId="0" xfId="2" applyNumberFormat="1" applyFont="1" applyFill="1" applyBorder="1" applyAlignment="1"/>
    <xf numFmtId="0" fontId="3" fillId="0" borderId="0" xfId="2" applyFont="1" applyFill="1" applyBorder="1"/>
    <xf numFmtId="0" fontId="3" fillId="0" borderId="0" xfId="2" applyFont="1" applyFill="1" applyBorder="1" applyAlignment="1">
      <alignment horizontal="center"/>
    </xf>
    <xf numFmtId="0" fontId="4" fillId="0" borderId="0" xfId="3" applyAlignment="1" applyProtection="1">
      <alignment horizontal="right" vertical="top"/>
      <protection locked="0"/>
    </xf>
    <xf numFmtId="0" fontId="5" fillId="0" borderId="0" xfId="0" applyFont="1" applyAlignment="1">
      <alignment vertical="top"/>
    </xf>
    <xf numFmtId="0" fontId="3" fillId="0" borderId="0" xfId="2" applyFont="1" applyFill="1" applyBorder="1" applyAlignment="1">
      <alignment horizontal="right"/>
    </xf>
    <xf numFmtId="2" fontId="6" fillId="0" borderId="0" xfId="2" applyNumberFormat="1" applyFont="1" applyFill="1" applyBorder="1" applyAlignment="1" applyProtection="1"/>
    <xf numFmtId="0" fontId="3" fillId="0" borderId="0" xfId="2" applyFont="1" applyFill="1" applyBorder="1" applyProtection="1">
      <protection locked="0"/>
    </xf>
    <xf numFmtId="2" fontId="6" fillId="0" borderId="0" xfId="2" applyNumberFormat="1" applyFont="1" applyFill="1" applyBorder="1" applyAlignment="1" applyProtection="1">
      <alignment horizontal="center"/>
    </xf>
    <xf numFmtId="0" fontId="10" fillId="0" borderId="0" xfId="4" applyFont="1" applyFill="1" applyBorder="1"/>
    <xf numFmtId="2" fontId="6" fillId="0" borderId="0" xfId="4" applyNumberFormat="1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 vertical="center"/>
      <protection locked="0"/>
    </xf>
    <xf numFmtId="49" fontId="10" fillId="0" borderId="0" xfId="4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 applyProtection="1">
      <alignment horizontal="center"/>
    </xf>
    <xf numFmtId="0" fontId="10" fillId="0" borderId="0" xfId="4" applyFont="1" applyFill="1" applyBorder="1" applyProtection="1"/>
    <xf numFmtId="0" fontId="10" fillId="0" borderId="0" xfId="4" applyFont="1" applyFill="1" applyBorder="1" applyProtection="1">
      <protection locked="0"/>
    </xf>
    <xf numFmtId="0" fontId="13" fillId="0" borderId="0" xfId="2" applyFont="1" applyFill="1" applyBorder="1"/>
    <xf numFmtId="0" fontId="11" fillId="0" borderId="0" xfId="0" applyFont="1" applyFill="1" applyAlignment="1" applyProtection="1">
      <alignment horizontal="right" vertical="center" indent="1"/>
      <protection locked="0"/>
    </xf>
    <xf numFmtId="1" fontId="2" fillId="2" borderId="1" xfId="0" applyNumberFormat="1" applyFont="1" applyFill="1" applyBorder="1" applyAlignment="1">
      <alignment horizontal="center" vertical="center"/>
    </xf>
    <xf numFmtId="0" fontId="15" fillId="0" borderId="0" xfId="5" applyFont="1" applyFill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left" vertical="center" indent="1"/>
    </xf>
    <xf numFmtId="0" fontId="3" fillId="0" borderId="0" xfId="2" applyFont="1" applyFill="1" applyBorder="1" applyAlignment="1" applyProtection="1">
      <alignment horizontal="center"/>
    </xf>
    <xf numFmtId="0" fontId="3" fillId="0" borderId="0" xfId="2" applyFont="1" applyFill="1" applyBorder="1" applyProtection="1"/>
    <xf numFmtId="0" fontId="3" fillId="0" borderId="0" xfId="2" applyFont="1" applyFill="1" applyBorder="1" applyAlignment="1" applyProtection="1">
      <alignment horizontal="center"/>
      <protection locked="0"/>
    </xf>
    <xf numFmtId="0" fontId="16" fillId="0" borderId="0" xfId="2" applyFont="1" applyFill="1" applyBorder="1"/>
    <xf numFmtId="0" fontId="15" fillId="0" borderId="0" xfId="5" applyFont="1" applyFill="1" applyBorder="1" applyAlignment="1" applyProtection="1">
      <alignment horizontal="left" vertical="center" indent="1"/>
    </xf>
    <xf numFmtId="0" fontId="17" fillId="0" borderId="0" xfId="5" applyFont="1" applyFill="1" applyBorder="1" applyAlignment="1" applyProtection="1">
      <alignment horizontal="left" vertical="center"/>
    </xf>
    <xf numFmtId="2" fontId="3" fillId="0" borderId="0" xfId="2" applyNumberFormat="1" applyFont="1" applyFill="1" applyBorder="1" applyAlignment="1" applyProtection="1">
      <alignment horizontal="center" vertical="center"/>
    </xf>
    <xf numFmtId="0" fontId="19" fillId="0" borderId="0" xfId="2" applyFont="1" applyFill="1" applyBorder="1" applyAlignment="1" applyProtection="1">
      <alignment horizontal="center" vertical="center"/>
    </xf>
    <xf numFmtId="0" fontId="22" fillId="0" borderId="0" xfId="6" applyFont="1" applyFill="1" applyBorder="1" applyAlignment="1" applyProtection="1">
      <alignment horizontal="left" vertical="center" indent="1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23" fillId="0" borderId="0" xfId="5" applyFont="1" applyFill="1" applyBorder="1" applyAlignment="1" applyProtection="1">
      <alignment horizontal="left" vertical="center"/>
    </xf>
    <xf numFmtId="0" fontId="25" fillId="0" borderId="0" xfId="2" applyFont="1" applyFill="1" applyBorder="1" applyAlignment="1" applyProtection="1">
      <alignment horizontal="left" vertical="center" indent="1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7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 applyProtection="1">
      <alignment horizontal="right" vertical="center"/>
      <protection locked="0"/>
    </xf>
    <xf numFmtId="0" fontId="3" fillId="0" borderId="0" xfId="5" applyFont="1" applyFill="1" applyBorder="1" applyAlignment="1" applyProtection="1">
      <alignment horizontal="left" vertical="center" indent="1"/>
    </xf>
    <xf numFmtId="0" fontId="29" fillId="0" borderId="0" xfId="5" applyFont="1" applyFill="1" applyBorder="1" applyAlignment="1" applyProtection="1">
      <alignment horizontal="left" vertical="center"/>
    </xf>
    <xf numFmtId="2" fontId="29" fillId="0" borderId="0" xfId="2" applyNumberFormat="1" applyFont="1" applyFill="1" applyBorder="1" applyAlignment="1"/>
    <xf numFmtId="2" fontId="19" fillId="0" borderId="0" xfId="2" applyNumberFormat="1" applyFont="1" applyFill="1" applyBorder="1" applyAlignment="1" applyProtection="1">
      <alignment horizontal="center"/>
    </xf>
    <xf numFmtId="0" fontId="28" fillId="0" borderId="0" xfId="5" applyFont="1" applyFill="1" applyBorder="1" applyAlignment="1" applyProtection="1">
      <alignment horizontal="left" vertical="center"/>
    </xf>
    <xf numFmtId="0" fontId="27" fillId="0" borderId="0" xfId="6" applyFont="1" applyFill="1" applyBorder="1" applyAlignment="1" applyProtection="1">
      <alignment vertical="center"/>
      <protection locked="0"/>
    </xf>
    <xf numFmtId="0" fontId="17" fillId="0" borderId="0" xfId="2" applyFont="1" applyFill="1" applyBorder="1" applyAlignment="1">
      <alignment horizontal="left" vertical="center"/>
    </xf>
    <xf numFmtId="49" fontId="26" fillId="0" borderId="0" xfId="2" applyNumberFormat="1" applyFont="1" applyFill="1" applyBorder="1" applyAlignment="1" applyProtection="1">
      <alignment horizontal="center" vertical="center"/>
      <protection locked="0"/>
    </xf>
    <xf numFmtId="0" fontId="15" fillId="0" borderId="0" xfId="2" applyFont="1" applyFill="1" applyBorder="1" applyAlignment="1">
      <alignment horizontal="left" vertical="center" indent="1"/>
    </xf>
    <xf numFmtId="166" fontId="3" fillId="0" borderId="0" xfId="2" applyNumberFormat="1" applyFont="1" applyFill="1" applyBorder="1"/>
    <xf numFmtId="0" fontId="32" fillId="0" borderId="0" xfId="5" applyFont="1" applyFill="1" applyBorder="1" applyAlignment="1" applyProtection="1">
      <alignment horizontal="left" vertical="center"/>
    </xf>
    <xf numFmtId="0" fontId="29" fillId="3" borderId="1" xfId="2" applyFont="1" applyFill="1" applyBorder="1" applyAlignment="1" applyProtection="1">
      <alignment horizontal="left" vertical="top" wrapText="1" indent="1"/>
    </xf>
    <xf numFmtId="0" fontId="29" fillId="2" borderId="1" xfId="2" applyFont="1" applyFill="1" applyBorder="1" applyAlignment="1" applyProtection="1">
      <alignment horizontal="left" vertical="top" wrapText="1" indent="1"/>
    </xf>
    <xf numFmtId="0" fontId="33" fillId="2" borderId="1" xfId="0" applyFont="1" applyFill="1" applyBorder="1" applyAlignment="1" applyProtection="1">
      <alignment horizontal="center" vertical="top" wrapText="1"/>
      <protection locked="0"/>
    </xf>
    <xf numFmtId="0" fontId="29" fillId="2" borderId="1" xfId="2" applyFont="1" applyFill="1" applyBorder="1" applyAlignment="1" applyProtection="1">
      <alignment horizontal="center" vertical="top" wrapText="1"/>
    </xf>
    <xf numFmtId="167" fontId="23" fillId="2" borderId="1" xfId="2" applyNumberFormat="1" applyFont="1" applyFill="1" applyBorder="1" applyAlignment="1">
      <alignment horizontal="center" vertical="top" wrapText="1"/>
    </xf>
    <xf numFmtId="2" fontId="28" fillId="2" borderId="1" xfId="2" applyNumberFormat="1" applyFont="1" applyFill="1" applyBorder="1" applyAlignment="1" applyProtection="1">
      <alignment horizontal="center" vertical="top" wrapText="1"/>
      <protection locked="0"/>
    </xf>
    <xf numFmtId="2" fontId="29" fillId="2" borderId="1" xfId="2" applyNumberFormat="1" applyFont="1" applyFill="1" applyBorder="1" applyAlignment="1" applyProtection="1">
      <alignment horizontal="center" vertical="top" wrapText="1"/>
      <protection locked="0"/>
    </xf>
    <xf numFmtId="0" fontId="3" fillId="0" borderId="0" xfId="2" applyFont="1" applyFill="1" applyBorder="1" applyAlignment="1">
      <alignment vertical="top"/>
    </xf>
    <xf numFmtId="0" fontId="29" fillId="0" borderId="1" xfId="0" applyFont="1" applyBorder="1"/>
    <xf numFmtId="0" fontId="29" fillId="0" borderId="1" xfId="1" applyNumberFormat="1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 indent="1"/>
    </xf>
    <xf numFmtId="0" fontId="29" fillId="2" borderId="1" xfId="2" applyFont="1" applyFill="1" applyBorder="1" applyAlignment="1">
      <alignment horizontal="center"/>
    </xf>
    <xf numFmtId="2" fontId="29" fillId="0" borderId="1" xfId="2" applyNumberFormat="1" applyFont="1" applyFill="1" applyBorder="1" applyAlignment="1">
      <alignment horizontal="center"/>
    </xf>
    <xf numFmtId="165" fontId="29" fillId="0" borderId="1" xfId="2" applyNumberFormat="1" applyFont="1" applyFill="1" applyBorder="1" applyAlignment="1">
      <alignment horizontal="center"/>
    </xf>
    <xf numFmtId="0" fontId="34" fillId="0" borderId="0" xfId="0" applyFont="1"/>
    <xf numFmtId="165" fontId="3" fillId="0" borderId="0" xfId="2" applyNumberFormat="1" applyFont="1" applyFill="1" applyBorder="1"/>
    <xf numFmtId="0" fontId="0" fillId="3" borderId="7" xfId="0" applyFill="1" applyBorder="1"/>
    <xf numFmtId="0" fontId="40" fillId="3" borderId="7" xfId="0" applyFont="1" applyFill="1" applyBorder="1" applyAlignment="1">
      <alignment horizontal="right" vertical="top"/>
    </xf>
    <xf numFmtId="0" fontId="40" fillId="3" borderId="7" xfId="8" applyFont="1" applyFill="1" applyBorder="1" applyAlignment="1">
      <alignment horizontal="right" vertical="top"/>
    </xf>
    <xf numFmtId="0" fontId="28" fillId="0" borderId="1" xfId="0" applyFont="1" applyBorder="1" applyAlignment="1">
      <alignment horizontal="center"/>
    </xf>
    <xf numFmtId="0" fontId="28" fillId="0" borderId="1" xfId="2" applyFont="1" applyFill="1" applyBorder="1" applyAlignment="1">
      <alignment horizontal="center"/>
    </xf>
    <xf numFmtId="2" fontId="23" fillId="0" borderId="1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top"/>
    </xf>
    <xf numFmtId="0" fontId="52" fillId="0" borderId="0" xfId="7" applyFont="1" applyBorder="1" applyAlignment="1">
      <alignment horizontal="left" vertical="top" wrapText="1"/>
    </xf>
    <xf numFmtId="0" fontId="3" fillId="0" borderId="0" xfId="2" applyFont="1" applyFill="1" applyBorder="1" applyAlignment="1">
      <alignment horizontal="center" wrapText="1"/>
    </xf>
    <xf numFmtId="0" fontId="23" fillId="0" borderId="0" xfId="10" applyFont="1" applyAlignment="1">
      <alignment horizontal="left" vertical="center"/>
    </xf>
    <xf numFmtId="0" fontId="28" fillId="0" borderId="1" xfId="0" applyFont="1" applyBorder="1" applyAlignment="1">
      <alignment horizontal="left" indent="1"/>
    </xf>
    <xf numFmtId="0" fontId="29" fillId="2" borderId="1" xfId="0" applyFont="1" applyFill="1" applyBorder="1"/>
    <xf numFmtId="0" fontId="29" fillId="2" borderId="1" xfId="1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 indent="1"/>
    </xf>
    <xf numFmtId="0" fontId="28" fillId="2" borderId="1" xfId="0" applyFont="1" applyFill="1" applyBorder="1" applyAlignment="1">
      <alignment horizontal="center"/>
    </xf>
    <xf numFmtId="0" fontId="28" fillId="2" borderId="1" xfId="2" applyFont="1" applyFill="1" applyBorder="1" applyAlignment="1">
      <alignment horizontal="center"/>
    </xf>
    <xf numFmtId="2" fontId="23" fillId="2" borderId="1" xfId="2" applyNumberFormat="1" applyFont="1" applyFill="1" applyBorder="1" applyAlignment="1">
      <alignment horizontal="center"/>
    </xf>
    <xf numFmtId="2" fontId="29" fillId="2" borderId="1" xfId="2" applyNumberFormat="1" applyFont="1" applyFill="1" applyBorder="1" applyAlignment="1">
      <alignment horizontal="center"/>
    </xf>
    <xf numFmtId="165" fontId="29" fillId="2" borderId="1" xfId="2" applyNumberFormat="1" applyFont="1" applyFill="1" applyBorder="1" applyAlignment="1">
      <alignment horizontal="center"/>
    </xf>
    <xf numFmtId="0" fontId="33" fillId="2" borderId="1" xfId="0" applyFont="1" applyFill="1" applyBorder="1" applyAlignment="1">
      <alignment horizontal="left" vertical="center" indent="1"/>
    </xf>
    <xf numFmtId="0" fontId="1" fillId="0" borderId="4" xfId="11" applyFill="1" applyBorder="1"/>
    <xf numFmtId="0" fontId="1" fillId="0" borderId="5" xfId="11" applyBorder="1"/>
    <xf numFmtId="0" fontId="1" fillId="0" borderId="6" xfId="11" applyBorder="1"/>
    <xf numFmtId="0" fontId="1" fillId="0" borderId="0" xfId="11" applyBorder="1"/>
    <xf numFmtId="0" fontId="1" fillId="0" borderId="7" xfId="11" applyFill="1" applyBorder="1"/>
    <xf numFmtId="0" fontId="1" fillId="0" borderId="8" xfId="11" applyBorder="1"/>
    <xf numFmtId="0" fontId="35" fillId="0" borderId="7" xfId="11" applyFont="1" applyFill="1" applyBorder="1"/>
    <xf numFmtId="0" fontId="35" fillId="0" borderId="0" xfId="11" applyFont="1" applyFill="1" applyBorder="1"/>
    <xf numFmtId="0" fontId="36" fillId="0" borderId="0" xfId="11" applyFont="1" applyBorder="1"/>
    <xf numFmtId="0" fontId="36" fillId="0" borderId="8" xfId="11" applyFont="1" applyBorder="1"/>
    <xf numFmtId="0" fontId="37" fillId="0" borderId="0" xfId="11" applyFont="1" applyBorder="1"/>
    <xf numFmtId="0" fontId="37" fillId="0" borderId="8" xfId="11" applyFont="1" applyBorder="1"/>
    <xf numFmtId="0" fontId="38" fillId="0" borderId="7" xfId="11" applyFont="1" applyFill="1" applyBorder="1"/>
    <xf numFmtId="0" fontId="39" fillId="3" borderId="7" xfId="11" applyFont="1" applyFill="1" applyBorder="1" applyAlignment="1">
      <alignment horizontal="right"/>
    </xf>
    <xf numFmtId="0" fontId="39" fillId="0" borderId="0" xfId="11" applyFont="1" applyBorder="1"/>
    <xf numFmtId="0" fontId="40" fillId="0" borderId="0" xfId="11" applyFont="1" applyBorder="1"/>
    <xf numFmtId="0" fontId="40" fillId="0" borderId="8" xfId="11" applyFont="1" applyBorder="1"/>
    <xf numFmtId="0" fontId="41" fillId="3" borderId="7" xfId="11" applyFont="1" applyFill="1" applyBorder="1" applyAlignment="1">
      <alignment horizontal="left"/>
    </xf>
    <xf numFmtId="0" fontId="43" fillId="0" borderId="0" xfId="11" applyFont="1" applyBorder="1"/>
    <xf numFmtId="0" fontId="44" fillId="0" borderId="0" xfId="11" applyFont="1" applyBorder="1"/>
    <xf numFmtId="0" fontId="41" fillId="0" borderId="0" xfId="11" applyFont="1" applyBorder="1" applyAlignment="1">
      <alignment horizontal="left"/>
    </xf>
    <xf numFmtId="0" fontId="45" fillId="0" borderId="0" xfId="11" applyFont="1" applyBorder="1"/>
    <xf numFmtId="0" fontId="45" fillId="0" borderId="8" xfId="11" applyFont="1" applyBorder="1"/>
    <xf numFmtId="0" fontId="44" fillId="3" borderId="7" xfId="11" applyFont="1" applyFill="1" applyBorder="1" applyAlignment="1"/>
    <xf numFmtId="0" fontId="46" fillId="0" borderId="0" xfId="11" applyFont="1" applyBorder="1" applyAlignment="1">
      <alignment horizontal="left" indent="2"/>
    </xf>
    <xf numFmtId="0" fontId="44" fillId="0" borderId="0" xfId="11" applyFont="1" applyBorder="1" applyAlignment="1"/>
    <xf numFmtId="0" fontId="47" fillId="0" borderId="0" xfId="11" applyFont="1" applyBorder="1" applyAlignment="1">
      <alignment horizontal="right"/>
    </xf>
    <xf numFmtId="0" fontId="46" fillId="0" borderId="0" xfId="11" applyFont="1" applyBorder="1" applyAlignment="1">
      <alignment horizontal="left"/>
    </xf>
    <xf numFmtId="0" fontId="45" fillId="0" borderId="0" xfId="11" applyFont="1" applyBorder="1" applyAlignment="1"/>
    <xf numFmtId="0" fontId="45" fillId="0" borderId="8" xfId="11" applyFont="1" applyBorder="1" applyAlignment="1"/>
    <xf numFmtId="0" fontId="48" fillId="0" borderId="0" xfId="11" applyFont="1" applyBorder="1" applyAlignment="1">
      <alignment vertical="center"/>
    </xf>
    <xf numFmtId="0" fontId="49" fillId="3" borderId="7" xfId="11" applyFont="1" applyFill="1" applyBorder="1"/>
    <xf numFmtId="0" fontId="49" fillId="0" borderId="0" xfId="11" applyFont="1" applyBorder="1"/>
    <xf numFmtId="0" fontId="1" fillId="0" borderId="0" xfId="11" applyFont="1" applyBorder="1"/>
    <xf numFmtId="0" fontId="1" fillId="0" borderId="8" xfId="11" applyFont="1" applyBorder="1"/>
    <xf numFmtId="0" fontId="1" fillId="0" borderId="0" xfId="11" applyBorder="1" applyAlignment="1"/>
    <xf numFmtId="0" fontId="1" fillId="3" borderId="7" xfId="11" applyFill="1" applyBorder="1"/>
    <xf numFmtId="0" fontId="40" fillId="3" borderId="7" xfId="11" applyFont="1" applyFill="1" applyBorder="1" applyAlignment="1">
      <alignment horizontal="right"/>
    </xf>
    <xf numFmtId="0" fontId="50" fillId="0" borderId="0" xfId="11" applyFont="1" applyBorder="1" applyAlignment="1">
      <alignment horizontal="left"/>
    </xf>
    <xf numFmtId="0" fontId="2" fillId="0" borderId="0" xfId="11" applyFont="1" applyBorder="1"/>
    <xf numFmtId="0" fontId="2" fillId="0" borderId="8" xfId="11" applyFont="1" applyBorder="1"/>
    <xf numFmtId="0" fontId="40" fillId="3" borderId="7" xfId="11" applyFont="1" applyFill="1" applyBorder="1" applyAlignment="1">
      <alignment horizontal="right" vertical="top"/>
    </xf>
    <xf numFmtId="0" fontId="2" fillId="0" borderId="8" xfId="11" applyFont="1" applyBorder="1" applyAlignment="1">
      <alignment vertical="top"/>
    </xf>
    <xf numFmtId="0" fontId="2" fillId="0" borderId="0" xfId="11" applyFont="1" applyBorder="1" applyAlignment="1">
      <alignment vertical="top"/>
    </xf>
    <xf numFmtId="0" fontId="46" fillId="0" borderId="0" xfId="11" applyFont="1" applyBorder="1" applyAlignment="1">
      <alignment horizontal="left" vertical="top" wrapText="1" indent="2"/>
    </xf>
    <xf numFmtId="0" fontId="1" fillId="0" borderId="0" xfId="11"/>
    <xf numFmtId="0" fontId="1" fillId="0" borderId="9" xfId="11" applyFill="1" applyBorder="1"/>
    <xf numFmtId="0" fontId="1" fillId="0" borderId="10" xfId="11" applyBorder="1"/>
    <xf numFmtId="0" fontId="1" fillId="0" borderId="11" xfId="11" applyBorder="1"/>
    <xf numFmtId="0" fontId="1" fillId="0" borderId="0" xfId="11" applyFill="1"/>
    <xf numFmtId="0" fontId="28" fillId="0" borderId="0" xfId="10" applyFont="1" applyFill="1" applyBorder="1" applyAlignment="1" applyProtection="1">
      <alignment horizontal="left" vertical="center"/>
      <protection locked="0"/>
    </xf>
    <xf numFmtId="0" fontId="54" fillId="0" borderId="1" xfId="0" applyFont="1" applyBorder="1"/>
    <xf numFmtId="0" fontId="54" fillId="0" borderId="1" xfId="1" applyNumberFormat="1" applyFont="1" applyBorder="1" applyAlignment="1">
      <alignment horizontal="center"/>
    </xf>
    <xf numFmtId="0" fontId="54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indent="1"/>
    </xf>
    <xf numFmtId="0" fontId="54" fillId="0" borderId="1" xfId="0" applyFont="1" applyBorder="1" applyAlignment="1">
      <alignment horizontal="center"/>
    </xf>
    <xf numFmtId="0" fontId="54" fillId="0" borderId="1" xfId="2" applyFont="1" applyFill="1" applyBorder="1" applyAlignment="1">
      <alignment horizontal="center"/>
    </xf>
    <xf numFmtId="2" fontId="55" fillId="0" borderId="1" xfId="2" applyNumberFormat="1" applyFont="1" applyFill="1" applyBorder="1" applyAlignment="1">
      <alignment horizontal="center"/>
    </xf>
    <xf numFmtId="0" fontId="3" fillId="0" borderId="0" xfId="2" applyFont="1" applyFill="1" applyBorder="1" applyAlignment="1" applyProtection="1">
      <alignment horizontal="center" vertical="center"/>
      <protection locked="0"/>
    </xf>
    <xf numFmtId="165" fontId="20" fillId="0" borderId="2" xfId="0" applyNumberFormat="1" applyFont="1" applyFill="1" applyBorder="1" applyAlignment="1" applyProtection="1">
      <alignment horizontal="right"/>
    </xf>
    <xf numFmtId="165" fontId="20" fillId="0" borderId="3" xfId="0" applyNumberFormat="1" applyFont="1" applyFill="1" applyBorder="1" applyAlignment="1" applyProtection="1">
      <alignment horizontal="right"/>
    </xf>
    <xf numFmtId="2" fontId="6" fillId="0" borderId="0" xfId="2" applyNumberFormat="1" applyFont="1" applyFill="1" applyBorder="1" applyAlignment="1" applyProtection="1">
      <alignment horizontal="center" vertical="top"/>
    </xf>
    <xf numFmtId="0" fontId="12" fillId="0" borderId="0" xfId="3" applyFont="1" applyFill="1" applyAlignment="1" applyProtection="1">
      <alignment horizontal="right" vertical="center"/>
      <protection locked="0"/>
    </xf>
    <xf numFmtId="164" fontId="20" fillId="2" borderId="2" xfId="0" applyNumberFormat="1" applyFont="1" applyFill="1" applyBorder="1" applyAlignment="1" applyProtection="1">
      <alignment horizontal="right"/>
      <protection locked="0"/>
    </xf>
    <xf numFmtId="164" fontId="20" fillId="2" borderId="3" xfId="0" applyNumberFormat="1" applyFont="1" applyFill="1" applyBorder="1" applyAlignment="1" applyProtection="1">
      <alignment horizontal="right"/>
      <protection locked="0"/>
    </xf>
    <xf numFmtId="0" fontId="24" fillId="2" borderId="2" xfId="2" applyFont="1" applyFill="1" applyBorder="1" applyAlignment="1">
      <alignment horizontal="right" vertical="center"/>
    </xf>
    <xf numFmtId="0" fontId="24" fillId="2" borderId="3" xfId="2" applyFont="1" applyFill="1" applyBorder="1" applyAlignment="1">
      <alignment horizontal="right" vertical="center"/>
    </xf>
    <xf numFmtId="2" fontId="20" fillId="0" borderId="2" xfId="0" applyNumberFormat="1" applyFont="1" applyFill="1" applyBorder="1" applyAlignment="1" applyProtection="1">
      <alignment horizontal="right" indent="1"/>
    </xf>
    <xf numFmtId="2" fontId="20" fillId="0" borderId="3" xfId="0" applyNumberFormat="1" applyFont="1" applyFill="1" applyBorder="1" applyAlignment="1" applyProtection="1">
      <alignment horizontal="right" indent="1"/>
    </xf>
    <xf numFmtId="165" fontId="31" fillId="0" borderId="2" xfId="0" applyNumberFormat="1" applyFont="1" applyFill="1" applyBorder="1" applyAlignment="1" applyProtection="1">
      <alignment horizontal="right"/>
    </xf>
    <xf numFmtId="165" fontId="31" fillId="0" borderId="3" xfId="0" applyNumberFormat="1" applyFont="1" applyFill="1" applyBorder="1" applyAlignment="1" applyProtection="1">
      <alignment horizontal="right"/>
    </xf>
    <xf numFmtId="44" fontId="31" fillId="0" borderId="2" xfId="0" applyNumberFormat="1" applyFont="1" applyFill="1" applyBorder="1" applyAlignment="1" applyProtection="1">
      <alignment horizontal="right"/>
    </xf>
    <xf numFmtId="44" fontId="31" fillId="0" borderId="3" xfId="0" applyNumberFormat="1" applyFont="1" applyFill="1" applyBorder="1" applyAlignment="1" applyProtection="1">
      <alignment horizontal="right"/>
    </xf>
    <xf numFmtId="0" fontId="31" fillId="2" borderId="2" xfId="2" applyFont="1" applyFill="1" applyBorder="1" applyAlignment="1" applyProtection="1">
      <alignment horizontal="right" vertical="center"/>
      <protection locked="0"/>
    </xf>
    <xf numFmtId="0" fontId="31" fillId="2" borderId="3" xfId="2" applyFont="1" applyFill="1" applyBorder="1" applyAlignment="1" applyProtection="1">
      <alignment horizontal="right" vertical="center"/>
      <protection locked="0"/>
    </xf>
    <xf numFmtId="9" fontId="20" fillId="0" borderId="2" xfId="0" applyNumberFormat="1" applyFont="1" applyFill="1" applyBorder="1" applyAlignment="1" applyProtection="1">
      <alignment horizontal="right"/>
      <protection locked="0"/>
    </xf>
    <xf numFmtId="9" fontId="20" fillId="0" borderId="3" xfId="0" applyNumberFormat="1" applyFont="1" applyFill="1" applyBorder="1" applyAlignment="1" applyProtection="1">
      <alignment horizontal="right"/>
      <protection locked="0"/>
    </xf>
    <xf numFmtId="9" fontId="20" fillId="0" borderId="2" xfId="0" applyNumberFormat="1" applyFont="1" applyFill="1" applyBorder="1" applyAlignment="1" applyProtection="1">
      <alignment horizontal="right"/>
    </xf>
    <xf numFmtId="9" fontId="20" fillId="0" borderId="3" xfId="0" applyNumberFormat="1" applyFont="1" applyFill="1" applyBorder="1" applyAlignment="1" applyProtection="1">
      <alignment horizontal="right"/>
    </xf>
    <xf numFmtId="0" fontId="50" fillId="0" borderId="0" xfId="11" applyFont="1" applyBorder="1" applyAlignment="1">
      <alignment horizontal="left" vertical="top" wrapText="1"/>
    </xf>
    <xf numFmtId="0" fontId="46" fillId="0" borderId="0" xfId="11" applyFont="1" applyBorder="1" applyAlignment="1">
      <alignment horizontal="left" vertical="top" wrapText="1" indent="2"/>
    </xf>
    <xf numFmtId="0" fontId="46" fillId="0" borderId="0" xfId="11" quotePrefix="1" applyFont="1" applyBorder="1" applyAlignment="1">
      <alignment horizontal="left" vertical="top" wrapText="1" indent="4"/>
    </xf>
    <xf numFmtId="0" fontId="46" fillId="0" borderId="0" xfId="11" applyFont="1" applyBorder="1" applyAlignment="1">
      <alignment horizontal="left" vertical="top" wrapText="1" indent="4"/>
    </xf>
    <xf numFmtId="0" fontId="50" fillId="0" borderId="0" xfId="12" applyFont="1" applyBorder="1" applyAlignment="1">
      <alignment horizontal="left" vertical="top" wrapText="1"/>
    </xf>
    <xf numFmtId="0" fontId="46" fillId="0" borderId="0" xfId="12" applyFont="1" applyBorder="1" applyAlignment="1">
      <alignment horizontal="left" vertical="top" wrapText="1" indent="2"/>
    </xf>
    <xf numFmtId="0" fontId="50" fillId="0" borderId="0" xfId="8" applyFont="1" applyBorder="1" applyAlignment="1">
      <alignment horizontal="left" vertical="top" wrapText="1"/>
    </xf>
    <xf numFmtId="0" fontId="52" fillId="0" borderId="0" xfId="7" applyFont="1" applyBorder="1" applyAlignment="1">
      <alignment horizontal="left" vertical="top" wrapText="1"/>
    </xf>
    <xf numFmtId="0" fontId="46" fillId="0" borderId="0" xfId="11" applyFont="1" applyBorder="1" applyAlignment="1">
      <alignment horizontal="left" vertical="top" wrapText="1" indent="3"/>
    </xf>
    <xf numFmtId="0" fontId="46" fillId="0" borderId="0" xfId="8" applyFont="1" applyBorder="1" applyAlignment="1">
      <alignment horizontal="left" vertical="top" wrapText="1" indent="2"/>
    </xf>
  </cellXfs>
  <cellStyles count="13">
    <cellStyle name="Гиперссылка" xfId="3" builtinId="8"/>
    <cellStyle name="Обычный" xfId="0" builtinId="0"/>
    <cellStyle name="Обычный 2 2" xfId="2"/>
    <cellStyle name="Обычный 2 2 2" xfId="5"/>
    <cellStyle name="Обычный 2 2 3" xfId="10"/>
    <cellStyle name="Обычный 2 3" xfId="4"/>
    <cellStyle name="Обычный 2 3 2" xfId="11"/>
    <cellStyle name="Обычный 3" xfId="7"/>
    <cellStyle name="Обычный 3 2" xfId="12"/>
    <cellStyle name="Обычный 3 3" xfId="8"/>
    <cellStyle name="Обычный_Лист1" xfId="6"/>
    <cellStyle name="Финансовый" xfId="1" builtinId="3"/>
    <cellStyle name="Финансовый 2" xfId="9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196851</xdr:colOff>
      <xdr:row>1</xdr:row>
      <xdr:rowOff>123825</xdr:rowOff>
    </xdr:from>
    <xdr:to>
      <xdr:col>5</xdr:col>
      <xdr:colOff>66676</xdr:colOff>
      <xdr:row>4</xdr:row>
      <xdr:rowOff>190500</xdr:rowOff>
    </xdr:to>
    <xdr:pic>
      <xdr:nvPicPr>
        <xdr:cNvPr id="2" name="Изображение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6" y="371475"/>
          <a:ext cx="936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571500</xdr:colOff>
      <xdr:row>2</xdr:row>
      <xdr:rowOff>19050</xdr:rowOff>
    </xdr:from>
    <xdr:to>
      <xdr:col>14</xdr:col>
      <xdr:colOff>895350</xdr:colOff>
      <xdr:row>4</xdr:row>
      <xdr:rowOff>92147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457200"/>
          <a:ext cx="1885950" cy="711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7650" y="22151"/>
          <a:ext cx="10144125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64</xdr:row>
      <xdr:rowOff>0</xdr:rowOff>
    </xdr:from>
    <xdr:to>
      <xdr:col>5</xdr:col>
      <xdr:colOff>171781</xdr:colOff>
      <xdr:row>66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7726025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76</xdr:row>
      <xdr:rowOff>0</xdr:rowOff>
    </xdr:from>
    <xdr:to>
      <xdr:col>6</xdr:col>
      <xdr:colOff>152813</xdr:colOff>
      <xdr:row>78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20412075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974101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94</xdr:row>
      <xdr:rowOff>0</xdr:rowOff>
    </xdr:from>
    <xdr:to>
      <xdr:col>9</xdr:col>
      <xdr:colOff>172121</xdr:colOff>
      <xdr:row>96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6117550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99</xdr:row>
      <xdr:rowOff>161925</xdr:rowOff>
    </xdr:from>
    <xdr:to>
      <xdr:col>14</xdr:col>
      <xdr:colOff>1257300</xdr:colOff>
      <xdr:row>115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7231975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4849475"/>
          <a:ext cx="5268060" cy="485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VLx8UzEAM1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905"/>
  <sheetViews>
    <sheetView showGridLines="0" tabSelected="1" topLeftCell="A4" zoomScaleNormal="100" zoomScalePageLayoutView="110" workbookViewId="0">
      <selection activeCell="M25" sqref="M25"/>
    </sheetView>
  </sheetViews>
  <sheetFormatPr defaultColWidth="10.88671875" defaultRowHeight="13.8" outlineLevelCol="1" x14ac:dyDescent="0.25"/>
  <cols>
    <col min="1" max="1" width="6.109375" style="3" customWidth="1"/>
    <col min="2" max="2" width="13.44140625" style="1" hidden="1" customWidth="1" outlineLevel="1"/>
    <col min="3" max="3" width="12.109375" style="1" hidden="1" customWidth="1" outlineLevel="1"/>
    <col min="4" max="4" width="12.109375" style="2" hidden="1" customWidth="1" outlineLevel="1"/>
    <col min="5" max="5" width="16" style="3" customWidth="1" collapsed="1"/>
    <col min="6" max="6" width="12.5546875" style="2" customWidth="1"/>
    <col min="7" max="7" width="31.33203125" style="2" customWidth="1"/>
    <col min="8" max="8" width="27.109375" style="17" customWidth="1"/>
    <col min="9" max="9" width="8.88671875" style="3" customWidth="1"/>
    <col min="10" max="10" width="10" style="3" customWidth="1"/>
    <col min="11" max="11" width="12.44140625" style="2" customWidth="1"/>
    <col min="12" max="12" width="13" style="2" customWidth="1"/>
    <col min="13" max="13" width="11" style="2" customWidth="1"/>
    <col min="14" max="14" width="12.44140625" style="2" customWidth="1"/>
    <col min="15" max="15" width="13.88671875" style="6" customWidth="1"/>
    <col min="16" max="16" width="11.88671875" style="2" bestFit="1" customWidth="1"/>
    <col min="17" max="17" width="11" style="3" bestFit="1" customWidth="1"/>
    <col min="18" max="16384" width="10.88671875" style="2"/>
  </cols>
  <sheetData>
    <row r="1" spans="2:18" ht="19.5" customHeight="1" x14ac:dyDescent="0.25">
      <c r="C1" s="2"/>
      <c r="H1" s="2"/>
      <c r="K1" s="4" t="s">
        <v>0</v>
      </c>
      <c r="L1" s="5" t="s">
        <v>1</v>
      </c>
    </row>
    <row r="2" spans="2:18" ht="15" customHeight="1" x14ac:dyDescent="0.25">
      <c r="C2" s="2"/>
      <c r="H2" s="2"/>
      <c r="K2" s="4"/>
      <c r="L2" s="5"/>
    </row>
    <row r="3" spans="2:18" ht="34.5" customHeight="1" x14ac:dyDescent="0.45">
      <c r="C3" s="7"/>
      <c r="D3" s="147" t="s">
        <v>1111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7"/>
      <c r="P3" s="8"/>
      <c r="Q3" s="24"/>
    </row>
    <row r="4" spans="2:18" ht="15.75" customHeight="1" x14ac:dyDescent="0.45">
      <c r="C4" s="7"/>
      <c r="D4" s="9"/>
      <c r="E4" s="10"/>
      <c r="F4" s="11"/>
      <c r="G4" s="11"/>
      <c r="H4" s="10"/>
      <c r="I4" s="12" t="s">
        <v>2</v>
      </c>
      <c r="J4" s="11"/>
      <c r="K4" s="10"/>
      <c r="L4" s="10"/>
      <c r="M4" s="11"/>
      <c r="N4" s="9"/>
      <c r="O4" s="7"/>
      <c r="P4" s="8"/>
      <c r="Q4" s="24"/>
    </row>
    <row r="5" spans="2:18" ht="15.75" customHeight="1" x14ac:dyDescent="0.45">
      <c r="C5" s="7"/>
      <c r="D5" s="9"/>
      <c r="E5" s="13"/>
      <c r="F5" s="10"/>
      <c r="G5" s="10"/>
      <c r="H5" s="148" t="s">
        <v>3</v>
      </c>
      <c r="I5" s="148"/>
      <c r="J5" s="14"/>
      <c r="K5" s="15"/>
      <c r="L5" s="15"/>
      <c r="M5" s="16"/>
      <c r="N5" s="9"/>
      <c r="O5" s="7"/>
      <c r="P5" s="8"/>
      <c r="Q5" s="24"/>
    </row>
    <row r="6" spans="2:18" ht="15.75" customHeight="1" x14ac:dyDescent="0.45">
      <c r="C6" s="7"/>
      <c r="D6" s="9"/>
      <c r="E6" s="13"/>
      <c r="I6" s="18" t="s">
        <v>4</v>
      </c>
      <c r="J6" s="19" t="s">
        <v>1110</v>
      </c>
      <c r="K6" s="15"/>
      <c r="L6" s="15"/>
      <c r="M6" s="16"/>
      <c r="N6" s="9"/>
      <c r="O6" s="7"/>
      <c r="P6" s="8"/>
      <c r="Q6" s="24"/>
    </row>
    <row r="7" spans="2:18" ht="9.75" customHeight="1" x14ac:dyDescent="0.25">
      <c r="B7" s="20"/>
      <c r="C7" s="21"/>
      <c r="D7" s="21"/>
      <c r="E7" s="22"/>
      <c r="F7" s="23"/>
      <c r="G7" s="23"/>
      <c r="H7" s="23"/>
      <c r="I7" s="24"/>
      <c r="J7" s="24"/>
      <c r="K7" s="25"/>
      <c r="L7" s="8"/>
      <c r="M7" s="24"/>
      <c r="N7" s="8"/>
    </row>
    <row r="8" spans="2:18" ht="15" customHeight="1" x14ac:dyDescent="0.25">
      <c r="C8" s="26"/>
      <c r="E8" s="27" t="s">
        <v>5</v>
      </c>
      <c r="F8" s="28"/>
      <c r="G8" s="28"/>
      <c r="H8" s="28"/>
      <c r="I8" s="29"/>
      <c r="J8" s="29"/>
      <c r="L8" s="149">
        <v>81.81</v>
      </c>
      <c r="M8" s="150"/>
      <c r="N8" s="30" t="s">
        <v>6</v>
      </c>
      <c r="P8" s="31"/>
    </row>
    <row r="9" spans="2:18" ht="15" customHeight="1" x14ac:dyDescent="0.25">
      <c r="C9" s="26"/>
      <c r="E9" s="74" t="s">
        <v>2120</v>
      </c>
      <c r="F9" s="28"/>
      <c r="G9" s="28"/>
      <c r="H9" s="28"/>
      <c r="I9" s="28"/>
      <c r="J9" s="28"/>
      <c r="L9" s="151" t="s">
        <v>2121</v>
      </c>
      <c r="M9" s="152"/>
      <c r="N9" s="33" t="s">
        <v>7</v>
      </c>
      <c r="O9" s="34"/>
      <c r="P9" s="35"/>
      <c r="Q9" s="144"/>
    </row>
    <row r="10" spans="2:18" ht="15" customHeight="1" x14ac:dyDescent="0.25">
      <c r="C10" s="26"/>
      <c r="E10" s="74" t="s">
        <v>2132</v>
      </c>
      <c r="F10" s="28"/>
      <c r="G10" s="28"/>
      <c r="H10" s="28"/>
      <c r="I10" s="28"/>
      <c r="J10" s="28" t="s">
        <v>40</v>
      </c>
      <c r="L10" s="153">
        <f>SUM(N24:N897)</f>
        <v>0</v>
      </c>
      <c r="M10" s="154"/>
      <c r="N10" s="30" t="s">
        <v>8</v>
      </c>
      <c r="O10" s="36"/>
      <c r="P10" s="31"/>
      <c r="R10" s="8"/>
    </row>
    <row r="11" spans="2:18" ht="15" customHeight="1" x14ac:dyDescent="0.25">
      <c r="C11" s="37"/>
      <c r="E11" s="32" t="s">
        <v>9</v>
      </c>
      <c r="F11" s="28"/>
      <c r="G11" s="28"/>
      <c r="H11" s="28"/>
      <c r="J11" s="28"/>
      <c r="L11" s="145">
        <f>SUM(O24:O897)</f>
        <v>0</v>
      </c>
      <c r="M11" s="146"/>
      <c r="N11" s="30" t="s">
        <v>10</v>
      </c>
      <c r="O11" s="36"/>
      <c r="P11" s="31"/>
      <c r="R11" s="8"/>
    </row>
    <row r="12" spans="2:18" ht="15" customHeight="1" x14ac:dyDescent="0.25">
      <c r="C12" s="37"/>
      <c r="E12" s="27" t="s">
        <v>11</v>
      </c>
      <c r="F12" s="28"/>
      <c r="G12" s="28"/>
      <c r="H12" s="28"/>
      <c r="I12" s="28"/>
      <c r="J12" s="28"/>
      <c r="L12" s="145">
        <f>ROUNDUP(L10,0)*30</f>
        <v>0</v>
      </c>
      <c r="M12" s="146"/>
      <c r="N12" s="30" t="s">
        <v>12</v>
      </c>
      <c r="O12" s="36"/>
      <c r="P12" s="31"/>
      <c r="R12" s="8"/>
    </row>
    <row r="13" spans="2:18" ht="15" customHeight="1" x14ac:dyDescent="0.25">
      <c r="C13" s="26"/>
      <c r="E13" s="38" t="s">
        <v>13</v>
      </c>
      <c r="F13" s="28"/>
      <c r="G13" s="28"/>
      <c r="H13" s="28"/>
      <c r="I13" s="28"/>
      <c r="J13" s="28"/>
      <c r="L13" s="145">
        <f>L12+L11</f>
        <v>0</v>
      </c>
      <c r="M13" s="146"/>
      <c r="N13" s="30" t="s">
        <v>14</v>
      </c>
      <c r="O13" s="36"/>
      <c r="P13" s="31"/>
      <c r="R13" s="8"/>
    </row>
    <row r="14" spans="2:18" ht="15" customHeight="1" x14ac:dyDescent="0.25">
      <c r="E14" s="39" t="s">
        <v>15</v>
      </c>
      <c r="F14" s="40"/>
      <c r="G14" s="40"/>
      <c r="H14" s="40"/>
      <c r="I14" s="40"/>
      <c r="J14" s="40"/>
      <c r="L14" s="159" t="s">
        <v>2122</v>
      </c>
      <c r="M14" s="160"/>
      <c r="N14" s="33" t="s">
        <v>16</v>
      </c>
      <c r="O14" s="36"/>
      <c r="P14" s="31"/>
      <c r="R14" s="8"/>
    </row>
    <row r="15" spans="2:18" ht="15" customHeight="1" x14ac:dyDescent="0.25">
      <c r="C15" s="26"/>
      <c r="E15" s="41" t="s">
        <v>1106</v>
      </c>
      <c r="F15" s="8"/>
      <c r="G15" s="8"/>
      <c r="H15" s="8"/>
      <c r="I15" s="24"/>
      <c r="J15" s="24"/>
      <c r="L15" s="161" t="str">
        <f>IF(L14="оплата в кассу","5%",IF(L14="оплата на р/счет","14,5%","выберите способ оплаты!"))</f>
        <v>выберите способ оплаты!</v>
      </c>
      <c r="M15" s="162"/>
      <c r="N15" s="30" t="s">
        <v>17</v>
      </c>
      <c r="O15" s="42"/>
      <c r="Q15" s="24"/>
      <c r="R15" s="8"/>
    </row>
    <row r="16" spans="2:18" ht="15" customHeight="1" x14ac:dyDescent="0.25">
      <c r="B16" s="1" t="s">
        <v>40</v>
      </c>
      <c r="C16" s="26"/>
      <c r="E16" s="43" t="s">
        <v>18</v>
      </c>
      <c r="F16" s="8"/>
      <c r="G16" s="8"/>
      <c r="H16" s="8"/>
      <c r="I16" s="24"/>
      <c r="J16" s="24"/>
      <c r="K16" s="64"/>
      <c r="L16" s="145" t="str">
        <f>IF(OR(L15="-      %",L15="выберите способ оплаты!"),"-      €",L13+L13*L15)</f>
        <v>-      €</v>
      </c>
      <c r="M16" s="146"/>
      <c r="N16" s="30" t="s">
        <v>19</v>
      </c>
      <c r="O16" s="42"/>
      <c r="Q16" s="24"/>
      <c r="R16" s="8"/>
    </row>
    <row r="17" spans="1:18" ht="15" customHeight="1" x14ac:dyDescent="0.25">
      <c r="C17" s="45"/>
      <c r="E17" s="41" t="s">
        <v>20</v>
      </c>
      <c r="F17" s="8"/>
      <c r="G17" s="8"/>
      <c r="H17" s="8"/>
      <c r="I17" s="24"/>
      <c r="J17" s="24"/>
      <c r="L17" s="163" t="str">
        <f>IF(OR(L15="-      %",L15="выберите способ оплаты!"),"-      %",IF(L16&gt;7000,0.05,IF(L16&gt;=5000,0.04,IF(L16&gt;3000,0.03,IF(L16&gt;2000,0.02,IF(L16&gt;1500,0.01,0))))))</f>
        <v>-      %</v>
      </c>
      <c r="M17" s="164"/>
      <c r="N17" s="30" t="s">
        <v>21</v>
      </c>
      <c r="O17" s="42"/>
      <c r="Q17" s="24"/>
      <c r="R17" s="8"/>
    </row>
    <row r="18" spans="1:18" ht="15" customHeight="1" x14ac:dyDescent="0.25">
      <c r="A18" s="3" t="s">
        <v>40</v>
      </c>
      <c r="C18" s="45"/>
      <c r="E18" s="136" t="s">
        <v>2131</v>
      </c>
      <c r="F18" s="8"/>
      <c r="G18" s="8"/>
      <c r="H18" s="8"/>
      <c r="I18" s="24"/>
      <c r="J18" s="24"/>
      <c r="L18" s="155" t="str">
        <f>IF(OR(L15="-      %",L15="выберите способ оплаты!"),"-      €",L16-L16*L17)</f>
        <v>-      €</v>
      </c>
      <c r="M18" s="156"/>
      <c r="N18" s="30" t="s">
        <v>22</v>
      </c>
      <c r="O18" s="42"/>
      <c r="Q18" s="24"/>
      <c r="R18" s="8"/>
    </row>
    <row r="19" spans="1:18" ht="14.25" customHeight="1" x14ac:dyDescent="0.25">
      <c r="B19" s="1" t="s">
        <v>40</v>
      </c>
      <c r="C19" s="45"/>
      <c r="F19" s="8"/>
      <c r="G19" s="8"/>
      <c r="H19" s="8"/>
      <c r="I19" s="44"/>
      <c r="J19" s="44"/>
      <c r="L19" s="157" t="str">
        <f>IF(L18&lt;&gt;"-      €",L18*L8,"-      ₽")</f>
        <v>-      ₽</v>
      </c>
      <c r="M19" s="158"/>
      <c r="N19" s="30" t="s">
        <v>22</v>
      </c>
      <c r="P19" s="8"/>
      <c r="Q19" s="24"/>
    </row>
    <row r="20" spans="1:18" x14ac:dyDescent="0.25">
      <c r="C20" s="45"/>
      <c r="E20" s="43" t="s">
        <v>23</v>
      </c>
      <c r="F20" s="8"/>
      <c r="G20" s="8"/>
      <c r="H20" s="8"/>
      <c r="I20" s="44"/>
      <c r="J20" s="44"/>
      <c r="K20" s="8"/>
      <c r="L20" s="64"/>
      <c r="M20" s="46"/>
      <c r="N20" s="42"/>
      <c r="P20" s="8"/>
      <c r="Q20" s="24"/>
    </row>
    <row r="21" spans="1:18" x14ac:dyDescent="0.25">
      <c r="C21" s="45"/>
      <c r="E21" s="43" t="s">
        <v>24</v>
      </c>
      <c r="F21" s="8"/>
      <c r="G21" s="8"/>
      <c r="H21" s="8"/>
      <c r="I21" s="44"/>
      <c r="J21" s="44"/>
      <c r="K21" s="8"/>
      <c r="L21" s="64"/>
      <c r="M21" s="46"/>
      <c r="N21" s="42"/>
      <c r="P21" s="8"/>
      <c r="Q21" s="24"/>
    </row>
    <row r="22" spans="1:18" ht="10.5" customHeight="1" x14ac:dyDescent="0.25">
      <c r="B22" s="47"/>
      <c r="C22" s="2"/>
      <c r="H22" s="2"/>
      <c r="Q22" s="24"/>
    </row>
    <row r="23" spans="1:18" s="55" customFormat="1" ht="48.75" customHeight="1" x14ac:dyDescent="0.3">
      <c r="A23" s="71" t="s">
        <v>40</v>
      </c>
      <c r="B23" s="48" t="s">
        <v>25</v>
      </c>
      <c r="C23" s="48" t="s">
        <v>26</v>
      </c>
      <c r="D23" s="49" t="s">
        <v>27</v>
      </c>
      <c r="E23" s="49" t="s">
        <v>28</v>
      </c>
      <c r="F23" s="49" t="s">
        <v>29</v>
      </c>
      <c r="G23" s="49" t="s">
        <v>30</v>
      </c>
      <c r="H23" s="50" t="s">
        <v>31</v>
      </c>
      <c r="I23" s="51" t="s">
        <v>32</v>
      </c>
      <c r="J23" s="51" t="s">
        <v>33</v>
      </c>
      <c r="K23" s="52" t="s">
        <v>34</v>
      </c>
      <c r="L23" s="51" t="s">
        <v>35</v>
      </c>
      <c r="M23" s="53" t="s">
        <v>36</v>
      </c>
      <c r="N23" s="51" t="s">
        <v>37</v>
      </c>
      <c r="O23" s="54" t="s">
        <v>38</v>
      </c>
      <c r="Q23" s="71"/>
      <c r="R23" s="55" t="s">
        <v>40</v>
      </c>
    </row>
    <row r="24" spans="1:18" ht="13.95" hidden="1" customHeight="1" x14ac:dyDescent="0.25">
      <c r="B24" s="137">
        <v>1010100101</v>
      </c>
      <c r="C24" s="138">
        <f t="shared" ref="C24:C87" si="0">M24</f>
        <v>0</v>
      </c>
      <c r="D24" s="139" t="s">
        <v>1112</v>
      </c>
      <c r="E24" s="140" t="s">
        <v>39</v>
      </c>
      <c r="F24" s="140"/>
      <c r="G24" s="140" t="s">
        <v>41</v>
      </c>
      <c r="H24" s="140" t="s">
        <v>42</v>
      </c>
      <c r="I24" s="141" t="s">
        <v>1986</v>
      </c>
      <c r="J24" s="142">
        <v>75</v>
      </c>
      <c r="K24" s="143">
        <v>1.26</v>
      </c>
      <c r="L24" s="141">
        <v>25</v>
      </c>
      <c r="M24" s="60"/>
      <c r="N24" s="61" t="str">
        <f>IF(M24="","-",IF(MOD(M24,J24)=0,M24/J24,IF(MOD(M24,J24)&gt;=J24/2,INT(M24/J24)+(MOD(M24,J24)/J24)*1.05,IF(MOD(M24,J24)&gt;=J24/4,INT(M24/J24)+(MOD(M24,J24)/J24)*1.1,IF(AND(MOD(M24,J24)&lt;J24/4,MOD(M24,J24)&gt;=10),INT(M24/J24)+(MOD(M24,J24)/J24)*1.2,IF(MOD(M24,J24)&lt;10,INT(M24/J24)+(MOD(M24,J24)/J24)*1.3,))))))</f>
        <v>-</v>
      </c>
      <c r="O24" s="62">
        <f t="shared" ref="O24:O87" si="1">M24*K24</f>
        <v>0</v>
      </c>
    </row>
    <row r="25" spans="1:18" ht="13.95" customHeight="1" x14ac:dyDescent="0.25">
      <c r="B25" s="56">
        <v>1010100201</v>
      </c>
      <c r="C25" s="57">
        <f t="shared" si="0"/>
        <v>0</v>
      </c>
      <c r="D25" s="58" t="s">
        <v>1113</v>
      </c>
      <c r="E25" s="75" t="s">
        <v>39</v>
      </c>
      <c r="F25" s="75"/>
      <c r="G25" s="59" t="s">
        <v>43</v>
      </c>
      <c r="H25" s="75" t="s">
        <v>44</v>
      </c>
      <c r="I25" s="68" t="s">
        <v>1986</v>
      </c>
      <c r="J25" s="69">
        <v>75</v>
      </c>
      <c r="K25" s="70">
        <v>1.7</v>
      </c>
      <c r="L25" s="68">
        <v>25</v>
      </c>
      <c r="M25" s="60"/>
      <c r="N25" s="61" t="str">
        <f t="shared" ref="N25:N88" si="2">IF(M25="","-",IF(MOD(M25,J25)=0,M25/J25,IF(MOD(M25,J25)&gt;=J25/2,INT(M25/J25)+(MOD(M25,J25)/J25)*1.05,IF(MOD(M25,J25)&gt;=J25/4,INT(M25/J25)+(MOD(M25,J25)/J25)*1.1,IF(AND(MOD(M25,J25)&lt;J25/4,MOD(M25,J25)&gt;=10),INT(M25/J25)+(MOD(M25,J25)/J25)*1.2,IF(MOD(M25,J25)&lt;10,INT(M25/J25)+(MOD(M25,J25)/J25)*1.3,))))))</f>
        <v>-</v>
      </c>
      <c r="O25" s="62">
        <f t="shared" si="1"/>
        <v>0</v>
      </c>
    </row>
    <row r="26" spans="1:18" ht="13.95" customHeight="1" x14ac:dyDescent="0.25">
      <c r="B26" s="56">
        <v>1010200301</v>
      </c>
      <c r="C26" s="57">
        <f t="shared" si="0"/>
        <v>0</v>
      </c>
      <c r="D26" s="58" t="s">
        <v>1115</v>
      </c>
      <c r="E26" s="75" t="s">
        <v>45</v>
      </c>
      <c r="F26" s="75" t="s">
        <v>48</v>
      </c>
      <c r="G26" s="59" t="s">
        <v>49</v>
      </c>
      <c r="H26" s="75" t="s">
        <v>50</v>
      </c>
      <c r="I26" s="68" t="s">
        <v>1986</v>
      </c>
      <c r="J26" s="69">
        <v>125</v>
      </c>
      <c r="K26" s="70">
        <v>0.85</v>
      </c>
      <c r="L26" s="68">
        <v>25</v>
      </c>
      <c r="M26" s="60"/>
      <c r="N26" s="61" t="str">
        <f t="shared" si="2"/>
        <v>-</v>
      </c>
      <c r="O26" s="62">
        <f t="shared" si="1"/>
        <v>0</v>
      </c>
    </row>
    <row r="27" spans="1:18" ht="13.95" customHeight="1" x14ac:dyDescent="0.25">
      <c r="B27" s="56">
        <v>1010201001</v>
      </c>
      <c r="C27" s="57">
        <f t="shared" si="0"/>
        <v>0</v>
      </c>
      <c r="D27" s="58" t="s">
        <v>1117</v>
      </c>
      <c r="E27" s="75" t="s">
        <v>45</v>
      </c>
      <c r="F27" s="75" t="s">
        <v>48</v>
      </c>
      <c r="G27" s="75" t="s">
        <v>49</v>
      </c>
      <c r="H27" s="75" t="s">
        <v>51</v>
      </c>
      <c r="I27" s="68" t="s">
        <v>1986</v>
      </c>
      <c r="J27" s="69">
        <v>125</v>
      </c>
      <c r="K27" s="70">
        <v>0.97</v>
      </c>
      <c r="L27" s="68">
        <v>25</v>
      </c>
      <c r="M27" s="60"/>
      <c r="N27" s="61" t="str">
        <f t="shared" si="2"/>
        <v>-</v>
      </c>
      <c r="O27" s="62">
        <f t="shared" si="1"/>
        <v>0</v>
      </c>
    </row>
    <row r="28" spans="1:18" ht="13.95" customHeight="1" x14ac:dyDescent="0.25">
      <c r="B28" s="56">
        <v>1010201501</v>
      </c>
      <c r="C28" s="57">
        <f t="shared" si="0"/>
        <v>0</v>
      </c>
      <c r="D28" s="58" t="s">
        <v>1118</v>
      </c>
      <c r="E28" s="75" t="s">
        <v>45</v>
      </c>
      <c r="F28" s="75" t="s">
        <v>48</v>
      </c>
      <c r="G28" s="59" t="s">
        <v>49</v>
      </c>
      <c r="H28" s="75" t="s">
        <v>52</v>
      </c>
      <c r="I28" s="68" t="s">
        <v>1986</v>
      </c>
      <c r="J28" s="69">
        <v>200</v>
      </c>
      <c r="K28" s="70">
        <v>0.96</v>
      </c>
      <c r="L28" s="68">
        <v>25</v>
      </c>
      <c r="M28" s="60"/>
      <c r="N28" s="61" t="str">
        <f t="shared" si="2"/>
        <v>-</v>
      </c>
      <c r="O28" s="62">
        <f t="shared" si="1"/>
        <v>0</v>
      </c>
    </row>
    <row r="29" spans="1:18" ht="13.95" customHeight="1" x14ac:dyDescent="0.25">
      <c r="B29" s="56">
        <v>1010201601</v>
      </c>
      <c r="C29" s="57">
        <f t="shared" si="0"/>
        <v>0</v>
      </c>
      <c r="D29" s="58" t="s">
        <v>1119</v>
      </c>
      <c r="E29" s="75" t="s">
        <v>45</v>
      </c>
      <c r="F29" s="75" t="s">
        <v>48</v>
      </c>
      <c r="G29" s="59" t="s">
        <v>49</v>
      </c>
      <c r="H29" s="75" t="s">
        <v>53</v>
      </c>
      <c r="I29" s="68" t="s">
        <v>1986</v>
      </c>
      <c r="J29" s="69">
        <v>125</v>
      </c>
      <c r="K29" s="70">
        <v>0.85</v>
      </c>
      <c r="L29" s="68">
        <v>25</v>
      </c>
      <c r="M29" s="60"/>
      <c r="N29" s="61" t="str">
        <f t="shared" si="2"/>
        <v>-</v>
      </c>
      <c r="O29" s="62">
        <f t="shared" si="1"/>
        <v>0</v>
      </c>
    </row>
    <row r="30" spans="1:18" ht="13.95" customHeight="1" x14ac:dyDescent="0.25">
      <c r="B30" s="56">
        <v>1010205901</v>
      </c>
      <c r="C30" s="57">
        <f t="shared" si="0"/>
        <v>0</v>
      </c>
      <c r="D30" s="58" t="s">
        <v>1114</v>
      </c>
      <c r="E30" s="75" t="s">
        <v>45</v>
      </c>
      <c r="F30" s="75" t="s">
        <v>54</v>
      </c>
      <c r="G30" s="59" t="s">
        <v>2077</v>
      </c>
      <c r="H30" s="75" t="s">
        <v>55</v>
      </c>
      <c r="I30" s="68" t="s">
        <v>1986</v>
      </c>
      <c r="J30" s="69">
        <v>125</v>
      </c>
      <c r="K30" s="70">
        <v>1.21</v>
      </c>
      <c r="L30" s="68">
        <v>25</v>
      </c>
      <c r="M30" s="60"/>
      <c r="N30" s="61" t="str">
        <f t="shared" si="2"/>
        <v>-</v>
      </c>
      <c r="O30" s="62">
        <f t="shared" si="1"/>
        <v>0</v>
      </c>
    </row>
    <row r="31" spans="1:18" ht="13.95" customHeight="1" x14ac:dyDescent="0.25">
      <c r="B31" s="56">
        <v>1010200001</v>
      </c>
      <c r="C31" s="57">
        <f t="shared" si="0"/>
        <v>0</v>
      </c>
      <c r="D31" s="58" t="s">
        <v>1116</v>
      </c>
      <c r="E31" s="75" t="s">
        <v>45</v>
      </c>
      <c r="F31" s="75"/>
      <c r="G31" s="75" t="s">
        <v>46</v>
      </c>
      <c r="H31" s="75" t="s">
        <v>47</v>
      </c>
      <c r="I31" s="68" t="s">
        <v>1986</v>
      </c>
      <c r="J31" s="69">
        <v>125</v>
      </c>
      <c r="K31" s="70">
        <v>1.08</v>
      </c>
      <c r="L31" s="68">
        <v>25</v>
      </c>
      <c r="M31" s="60"/>
      <c r="N31" s="61" t="str">
        <f t="shared" si="2"/>
        <v>-</v>
      </c>
      <c r="O31" s="62">
        <f t="shared" si="1"/>
        <v>0</v>
      </c>
    </row>
    <row r="32" spans="1:18" ht="13.95" customHeight="1" x14ac:dyDescent="0.25">
      <c r="B32" s="56">
        <v>1010300201</v>
      </c>
      <c r="C32" s="57">
        <f t="shared" si="0"/>
        <v>0</v>
      </c>
      <c r="D32" s="58" t="s">
        <v>1120</v>
      </c>
      <c r="E32" s="75" t="s">
        <v>56</v>
      </c>
      <c r="F32" s="75" t="s">
        <v>60</v>
      </c>
      <c r="G32" s="75" t="s">
        <v>2076</v>
      </c>
      <c r="H32" s="75" t="s">
        <v>61</v>
      </c>
      <c r="I32" s="68" t="s">
        <v>1986</v>
      </c>
      <c r="J32" s="69">
        <v>200</v>
      </c>
      <c r="K32" s="70">
        <v>0.47</v>
      </c>
      <c r="L32" s="68">
        <v>25</v>
      </c>
      <c r="M32" s="60"/>
      <c r="N32" s="61" t="str">
        <f t="shared" si="2"/>
        <v>-</v>
      </c>
      <c r="O32" s="62">
        <f t="shared" si="1"/>
        <v>0</v>
      </c>
    </row>
    <row r="33" spans="2:15" ht="13.95" hidden="1" customHeight="1" x14ac:dyDescent="0.25">
      <c r="B33" s="137">
        <v>1010300701</v>
      </c>
      <c r="C33" s="138">
        <f t="shared" si="0"/>
        <v>0</v>
      </c>
      <c r="D33" s="139" t="s">
        <v>1123</v>
      </c>
      <c r="E33" s="140" t="s">
        <v>56</v>
      </c>
      <c r="F33" s="140" t="s">
        <v>60</v>
      </c>
      <c r="G33" s="140" t="s">
        <v>2076</v>
      </c>
      <c r="H33" s="140" t="s">
        <v>62</v>
      </c>
      <c r="I33" s="141" t="s">
        <v>1986</v>
      </c>
      <c r="J33" s="142">
        <v>350</v>
      </c>
      <c r="K33" s="143">
        <v>1.08</v>
      </c>
      <c r="L33" s="141">
        <v>25</v>
      </c>
      <c r="M33" s="60"/>
      <c r="N33" s="61" t="str">
        <f t="shared" si="2"/>
        <v>-</v>
      </c>
      <c r="O33" s="62">
        <f t="shared" si="1"/>
        <v>0</v>
      </c>
    </row>
    <row r="34" spans="2:15" ht="13.95" customHeight="1" x14ac:dyDescent="0.25">
      <c r="B34" s="56">
        <v>1010300501</v>
      </c>
      <c r="C34" s="57">
        <f t="shared" si="0"/>
        <v>0</v>
      </c>
      <c r="D34" s="58" t="s">
        <v>1121</v>
      </c>
      <c r="E34" s="75" t="s">
        <v>56</v>
      </c>
      <c r="F34" s="75" t="s">
        <v>57</v>
      </c>
      <c r="G34" s="75" t="s">
        <v>2075</v>
      </c>
      <c r="H34" s="75"/>
      <c r="I34" s="68" t="s">
        <v>1986</v>
      </c>
      <c r="J34" s="69">
        <v>200</v>
      </c>
      <c r="K34" s="70">
        <v>0.99</v>
      </c>
      <c r="L34" s="68">
        <v>25</v>
      </c>
      <c r="M34" s="60"/>
      <c r="N34" s="61" t="str">
        <f t="shared" si="2"/>
        <v>-</v>
      </c>
      <c r="O34" s="62">
        <f t="shared" si="1"/>
        <v>0</v>
      </c>
    </row>
    <row r="35" spans="2:15" ht="13.95" customHeight="1" x14ac:dyDescent="0.25">
      <c r="B35" s="56">
        <v>1010300601</v>
      </c>
      <c r="C35" s="57">
        <f t="shared" si="0"/>
        <v>0</v>
      </c>
      <c r="D35" s="58" t="s">
        <v>1122</v>
      </c>
      <c r="E35" s="75" t="s">
        <v>56</v>
      </c>
      <c r="F35" s="75" t="s">
        <v>59</v>
      </c>
      <c r="G35" s="75" t="s">
        <v>58</v>
      </c>
      <c r="H35" s="75"/>
      <c r="I35" s="68" t="s">
        <v>1986</v>
      </c>
      <c r="J35" s="69">
        <v>350</v>
      </c>
      <c r="K35" s="70">
        <v>0.74</v>
      </c>
      <c r="L35" s="68">
        <v>25</v>
      </c>
      <c r="M35" s="60"/>
      <c r="N35" s="61" t="str">
        <f t="shared" si="2"/>
        <v>-</v>
      </c>
      <c r="O35" s="62">
        <f t="shared" si="1"/>
        <v>0</v>
      </c>
    </row>
    <row r="36" spans="2:15" x14ac:dyDescent="0.25">
      <c r="B36" s="56">
        <v>1010400101</v>
      </c>
      <c r="C36" s="57">
        <f t="shared" si="0"/>
        <v>0</v>
      </c>
      <c r="D36" s="58" t="s">
        <v>1124</v>
      </c>
      <c r="E36" s="75" t="s">
        <v>64</v>
      </c>
      <c r="F36" s="75"/>
      <c r="G36" s="75" t="s">
        <v>65</v>
      </c>
      <c r="H36" s="75" t="s">
        <v>66</v>
      </c>
      <c r="I36" s="68" t="s">
        <v>1986</v>
      </c>
      <c r="J36" s="69">
        <v>75</v>
      </c>
      <c r="K36" s="70">
        <v>3.56</v>
      </c>
      <c r="L36" s="68">
        <v>25</v>
      </c>
      <c r="M36" s="60"/>
      <c r="N36" s="61" t="str">
        <f t="shared" si="2"/>
        <v>-</v>
      </c>
      <c r="O36" s="62">
        <f t="shared" si="1"/>
        <v>0</v>
      </c>
    </row>
    <row r="37" spans="2:15" ht="13.95" customHeight="1" x14ac:dyDescent="0.25">
      <c r="B37" s="56">
        <v>1010400201</v>
      </c>
      <c r="C37" s="57">
        <f t="shared" si="0"/>
        <v>0</v>
      </c>
      <c r="D37" s="58" t="s">
        <v>1125</v>
      </c>
      <c r="E37" s="75" t="s">
        <v>64</v>
      </c>
      <c r="F37" s="75"/>
      <c r="G37" s="75" t="s">
        <v>65</v>
      </c>
      <c r="H37" s="75" t="s">
        <v>67</v>
      </c>
      <c r="I37" s="68" t="s">
        <v>1986</v>
      </c>
      <c r="J37" s="69">
        <v>75</v>
      </c>
      <c r="K37" s="70">
        <v>2.57</v>
      </c>
      <c r="L37" s="68">
        <v>25</v>
      </c>
      <c r="M37" s="60"/>
      <c r="N37" s="61" t="str">
        <f t="shared" si="2"/>
        <v>-</v>
      </c>
      <c r="O37" s="62">
        <f t="shared" si="1"/>
        <v>0</v>
      </c>
    </row>
    <row r="38" spans="2:15" ht="13.95" customHeight="1" x14ac:dyDescent="0.25">
      <c r="B38" s="56">
        <v>1010400301</v>
      </c>
      <c r="C38" s="57">
        <f t="shared" si="0"/>
        <v>0</v>
      </c>
      <c r="D38" s="58" t="s">
        <v>1126</v>
      </c>
      <c r="E38" s="75" t="s">
        <v>64</v>
      </c>
      <c r="F38" s="75"/>
      <c r="G38" s="75" t="s">
        <v>65</v>
      </c>
      <c r="H38" s="75" t="s">
        <v>68</v>
      </c>
      <c r="I38" s="68" t="s">
        <v>1986</v>
      </c>
      <c r="J38" s="69">
        <v>75</v>
      </c>
      <c r="K38" s="70">
        <v>0.99</v>
      </c>
      <c r="L38" s="68">
        <v>25</v>
      </c>
      <c r="M38" s="60"/>
      <c r="N38" s="61" t="str">
        <f t="shared" si="2"/>
        <v>-</v>
      </c>
      <c r="O38" s="62">
        <f t="shared" si="1"/>
        <v>0</v>
      </c>
    </row>
    <row r="39" spans="2:15" ht="13.95" customHeight="1" x14ac:dyDescent="0.25">
      <c r="B39" s="56">
        <v>1010401101</v>
      </c>
      <c r="C39" s="57">
        <f t="shared" si="0"/>
        <v>0</v>
      </c>
      <c r="D39" s="58" t="s">
        <v>1127</v>
      </c>
      <c r="E39" s="75" t="s">
        <v>64</v>
      </c>
      <c r="F39" s="75"/>
      <c r="G39" s="75" t="s">
        <v>65</v>
      </c>
      <c r="H39" s="75" t="s">
        <v>69</v>
      </c>
      <c r="I39" s="68" t="s">
        <v>1986</v>
      </c>
      <c r="J39" s="69">
        <v>75</v>
      </c>
      <c r="K39" s="70">
        <v>1.51</v>
      </c>
      <c r="L39" s="68">
        <v>25</v>
      </c>
      <c r="M39" s="60"/>
      <c r="N39" s="61" t="str">
        <f t="shared" si="2"/>
        <v>-</v>
      </c>
      <c r="O39" s="62">
        <f t="shared" si="1"/>
        <v>0</v>
      </c>
    </row>
    <row r="40" spans="2:15" ht="13.95" customHeight="1" x14ac:dyDescent="0.25">
      <c r="B40" s="56">
        <v>1010400601</v>
      </c>
      <c r="C40" s="57">
        <f t="shared" si="0"/>
        <v>0</v>
      </c>
      <c r="D40" s="58" t="s">
        <v>1128</v>
      </c>
      <c r="E40" s="75" t="s">
        <v>64</v>
      </c>
      <c r="F40" s="75"/>
      <c r="G40" s="75" t="s">
        <v>65</v>
      </c>
      <c r="H40" s="75" t="s">
        <v>70</v>
      </c>
      <c r="I40" s="68" t="s">
        <v>1986</v>
      </c>
      <c r="J40" s="69">
        <v>75</v>
      </c>
      <c r="K40" s="70">
        <v>1.51</v>
      </c>
      <c r="L40" s="68">
        <v>25</v>
      </c>
      <c r="M40" s="60"/>
      <c r="N40" s="61" t="str">
        <f t="shared" si="2"/>
        <v>-</v>
      </c>
      <c r="O40" s="62">
        <f t="shared" si="1"/>
        <v>0</v>
      </c>
    </row>
    <row r="41" spans="2:15" ht="13.95" customHeight="1" x14ac:dyDescent="0.25">
      <c r="B41" s="56">
        <v>1010400701</v>
      </c>
      <c r="C41" s="57">
        <f t="shared" si="0"/>
        <v>0</v>
      </c>
      <c r="D41" s="58" t="s">
        <v>1129</v>
      </c>
      <c r="E41" s="75" t="s">
        <v>64</v>
      </c>
      <c r="F41" s="75"/>
      <c r="G41" s="75" t="s">
        <v>65</v>
      </c>
      <c r="H41" s="75" t="s">
        <v>71</v>
      </c>
      <c r="I41" s="68" t="s">
        <v>1986</v>
      </c>
      <c r="J41" s="69">
        <v>75</v>
      </c>
      <c r="K41" s="70">
        <v>3.18</v>
      </c>
      <c r="L41" s="68">
        <v>25</v>
      </c>
      <c r="M41" s="60"/>
      <c r="N41" s="61" t="str">
        <f t="shared" si="2"/>
        <v>-</v>
      </c>
      <c r="O41" s="62">
        <f t="shared" si="1"/>
        <v>0</v>
      </c>
    </row>
    <row r="42" spans="2:15" ht="13.95" customHeight="1" x14ac:dyDescent="0.25">
      <c r="B42" s="56">
        <v>1010401001</v>
      </c>
      <c r="C42" s="57">
        <f t="shared" si="0"/>
        <v>0</v>
      </c>
      <c r="D42" s="58" t="s">
        <v>1130</v>
      </c>
      <c r="E42" s="75" t="s">
        <v>64</v>
      </c>
      <c r="F42" s="75"/>
      <c r="G42" s="75" t="s">
        <v>65</v>
      </c>
      <c r="H42" s="75" t="s">
        <v>72</v>
      </c>
      <c r="I42" s="68" t="s">
        <v>1986</v>
      </c>
      <c r="J42" s="69">
        <v>75</v>
      </c>
      <c r="K42" s="70">
        <v>4.03</v>
      </c>
      <c r="L42" s="68">
        <v>25</v>
      </c>
      <c r="M42" s="60"/>
      <c r="N42" s="61" t="str">
        <f t="shared" si="2"/>
        <v>-</v>
      </c>
      <c r="O42" s="62">
        <f t="shared" si="1"/>
        <v>0</v>
      </c>
    </row>
    <row r="43" spans="2:15" ht="13.95" customHeight="1" x14ac:dyDescent="0.25">
      <c r="B43" s="56">
        <v>1010800401</v>
      </c>
      <c r="C43" s="57">
        <f t="shared" si="0"/>
        <v>0</v>
      </c>
      <c r="D43" s="58" t="s">
        <v>1132</v>
      </c>
      <c r="E43" s="75" t="s">
        <v>73</v>
      </c>
      <c r="F43" s="75" t="s">
        <v>1987</v>
      </c>
      <c r="G43" s="75" t="s">
        <v>74</v>
      </c>
      <c r="H43" s="75" t="s">
        <v>75</v>
      </c>
      <c r="I43" s="68" t="s">
        <v>1986</v>
      </c>
      <c r="J43" s="69">
        <v>75</v>
      </c>
      <c r="K43" s="70">
        <v>1.38</v>
      </c>
      <c r="L43" s="68">
        <v>25</v>
      </c>
      <c r="M43" s="60"/>
      <c r="N43" s="61" t="str">
        <f t="shared" si="2"/>
        <v>-</v>
      </c>
      <c r="O43" s="62">
        <f t="shared" si="1"/>
        <v>0</v>
      </c>
    </row>
    <row r="44" spans="2:15" ht="13.95" customHeight="1" x14ac:dyDescent="0.25">
      <c r="B44" s="56">
        <v>1010800101</v>
      </c>
      <c r="C44" s="57">
        <f t="shared" si="0"/>
        <v>0</v>
      </c>
      <c r="D44" s="58" t="s">
        <v>1133</v>
      </c>
      <c r="E44" s="75" t="s">
        <v>73</v>
      </c>
      <c r="F44" s="75" t="s">
        <v>1987</v>
      </c>
      <c r="G44" s="75" t="s">
        <v>74</v>
      </c>
      <c r="H44" s="75" t="s">
        <v>76</v>
      </c>
      <c r="I44" s="68" t="s">
        <v>1986</v>
      </c>
      <c r="J44" s="69">
        <v>75</v>
      </c>
      <c r="K44" s="70">
        <v>1.5</v>
      </c>
      <c r="L44" s="68">
        <v>25</v>
      </c>
      <c r="M44" s="60"/>
      <c r="N44" s="61" t="str">
        <f t="shared" si="2"/>
        <v>-</v>
      </c>
      <c r="O44" s="62">
        <f t="shared" si="1"/>
        <v>0</v>
      </c>
    </row>
    <row r="45" spans="2:15" ht="13.95" customHeight="1" x14ac:dyDescent="0.25">
      <c r="B45" s="56">
        <v>1010800601</v>
      </c>
      <c r="C45" s="57">
        <f t="shared" si="0"/>
        <v>0</v>
      </c>
      <c r="D45" s="58" t="s">
        <v>1131</v>
      </c>
      <c r="E45" s="75" t="s">
        <v>73</v>
      </c>
      <c r="F45" s="75" t="s">
        <v>77</v>
      </c>
      <c r="G45" s="75" t="s">
        <v>74</v>
      </c>
      <c r="H45" s="75" t="s">
        <v>78</v>
      </c>
      <c r="I45" s="68" t="s">
        <v>1986</v>
      </c>
      <c r="J45" s="69">
        <v>75</v>
      </c>
      <c r="K45" s="70">
        <v>1.1000000000000001</v>
      </c>
      <c r="L45" s="68">
        <v>25</v>
      </c>
      <c r="M45" s="60"/>
      <c r="N45" s="61" t="str">
        <f t="shared" si="2"/>
        <v>-</v>
      </c>
      <c r="O45" s="62">
        <f t="shared" si="1"/>
        <v>0</v>
      </c>
    </row>
    <row r="46" spans="2:15" ht="13.95" customHeight="1" x14ac:dyDescent="0.25">
      <c r="B46" s="56">
        <v>1023100601</v>
      </c>
      <c r="C46" s="57">
        <f t="shared" si="0"/>
        <v>0</v>
      </c>
      <c r="D46" s="58" t="s">
        <v>1134</v>
      </c>
      <c r="E46" s="75" t="s">
        <v>79</v>
      </c>
      <c r="F46" s="75"/>
      <c r="G46" s="75" t="s">
        <v>80</v>
      </c>
      <c r="H46" s="75" t="s">
        <v>81</v>
      </c>
      <c r="I46" s="68" t="s">
        <v>1986</v>
      </c>
      <c r="J46" s="69">
        <v>125</v>
      </c>
      <c r="K46" s="70">
        <v>2.0699999999999998</v>
      </c>
      <c r="L46" s="68">
        <v>25</v>
      </c>
      <c r="M46" s="60"/>
      <c r="N46" s="61" t="str">
        <f t="shared" si="2"/>
        <v>-</v>
      </c>
      <c r="O46" s="62">
        <f t="shared" si="1"/>
        <v>0</v>
      </c>
    </row>
    <row r="47" spans="2:15" ht="13.95" customHeight="1" x14ac:dyDescent="0.25">
      <c r="B47" s="56">
        <v>1023100701</v>
      </c>
      <c r="C47" s="57">
        <f t="shared" si="0"/>
        <v>0</v>
      </c>
      <c r="D47" s="58" t="s">
        <v>1135</v>
      </c>
      <c r="E47" s="75" t="s">
        <v>79</v>
      </c>
      <c r="F47" s="75"/>
      <c r="G47" s="75" t="s">
        <v>80</v>
      </c>
      <c r="H47" s="75" t="s">
        <v>82</v>
      </c>
      <c r="I47" s="68" t="s">
        <v>1986</v>
      </c>
      <c r="J47" s="69">
        <v>125</v>
      </c>
      <c r="K47" s="70">
        <v>2.0699999999999998</v>
      </c>
      <c r="L47" s="68">
        <v>25</v>
      </c>
      <c r="M47" s="60"/>
      <c r="N47" s="61" t="str">
        <f t="shared" si="2"/>
        <v>-</v>
      </c>
      <c r="O47" s="62">
        <f t="shared" si="1"/>
        <v>0</v>
      </c>
    </row>
    <row r="48" spans="2:15" ht="13.95" customHeight="1" x14ac:dyDescent="0.25">
      <c r="B48" s="56">
        <v>1023101301</v>
      </c>
      <c r="C48" s="57">
        <f t="shared" si="0"/>
        <v>0</v>
      </c>
      <c r="D48" s="58" t="s">
        <v>1136</v>
      </c>
      <c r="E48" s="75" t="s">
        <v>79</v>
      </c>
      <c r="F48" s="75"/>
      <c r="G48" s="75" t="s">
        <v>80</v>
      </c>
      <c r="H48" s="75" t="s">
        <v>1988</v>
      </c>
      <c r="I48" s="68" t="s">
        <v>1986</v>
      </c>
      <c r="J48" s="69">
        <v>125</v>
      </c>
      <c r="K48" s="70">
        <v>2.0699999999999998</v>
      </c>
      <c r="L48" s="68">
        <v>25</v>
      </c>
      <c r="M48" s="60"/>
      <c r="N48" s="61" t="str">
        <f t="shared" si="2"/>
        <v>-</v>
      </c>
      <c r="O48" s="62">
        <f t="shared" si="1"/>
        <v>0</v>
      </c>
    </row>
    <row r="49" spans="2:15" ht="13.95" customHeight="1" x14ac:dyDescent="0.25">
      <c r="B49" s="56">
        <v>1022700101</v>
      </c>
      <c r="C49" s="57">
        <f t="shared" si="0"/>
        <v>0</v>
      </c>
      <c r="D49" s="58" t="s">
        <v>1137</v>
      </c>
      <c r="E49" s="75" t="s">
        <v>83</v>
      </c>
      <c r="F49" s="75" t="s">
        <v>1989</v>
      </c>
      <c r="G49" s="75" t="s">
        <v>84</v>
      </c>
      <c r="H49" s="75" t="s">
        <v>85</v>
      </c>
      <c r="I49" s="68" t="s">
        <v>1986</v>
      </c>
      <c r="J49" s="69">
        <v>125</v>
      </c>
      <c r="K49" s="70">
        <v>1.71</v>
      </c>
      <c r="L49" s="68">
        <v>25</v>
      </c>
      <c r="M49" s="60"/>
      <c r="N49" s="61" t="str">
        <f t="shared" si="2"/>
        <v>-</v>
      </c>
      <c r="O49" s="62">
        <f t="shared" si="1"/>
        <v>0</v>
      </c>
    </row>
    <row r="50" spans="2:15" ht="13.95" customHeight="1" x14ac:dyDescent="0.25">
      <c r="B50" s="56">
        <v>1011100901</v>
      </c>
      <c r="C50" s="57">
        <f t="shared" si="0"/>
        <v>0</v>
      </c>
      <c r="D50" s="58" t="s">
        <v>1147</v>
      </c>
      <c r="E50" s="75" t="s">
        <v>86</v>
      </c>
      <c r="F50" s="75" t="s">
        <v>89</v>
      </c>
      <c r="G50" s="75" t="s">
        <v>2079</v>
      </c>
      <c r="H50" s="75" t="s">
        <v>90</v>
      </c>
      <c r="I50" s="68" t="s">
        <v>1986</v>
      </c>
      <c r="J50" s="69">
        <v>125</v>
      </c>
      <c r="K50" s="70">
        <v>1.29</v>
      </c>
      <c r="L50" s="68">
        <v>25</v>
      </c>
      <c r="M50" s="60"/>
      <c r="N50" s="61" t="str">
        <f t="shared" si="2"/>
        <v>-</v>
      </c>
      <c r="O50" s="62">
        <f t="shared" si="1"/>
        <v>0</v>
      </c>
    </row>
    <row r="51" spans="2:15" ht="13.95" customHeight="1" x14ac:dyDescent="0.25">
      <c r="B51" s="56">
        <v>1011102801</v>
      </c>
      <c r="C51" s="57">
        <f t="shared" si="0"/>
        <v>0</v>
      </c>
      <c r="D51" s="58" t="s">
        <v>1148</v>
      </c>
      <c r="E51" s="75" t="s">
        <v>86</v>
      </c>
      <c r="F51" s="75" t="s">
        <v>89</v>
      </c>
      <c r="G51" s="75" t="s">
        <v>2079</v>
      </c>
      <c r="H51" s="75" t="s">
        <v>1990</v>
      </c>
      <c r="I51" s="68" t="s">
        <v>1986</v>
      </c>
      <c r="J51" s="69">
        <v>125</v>
      </c>
      <c r="K51" s="70">
        <v>1.31</v>
      </c>
      <c r="L51" s="68">
        <v>25</v>
      </c>
      <c r="M51" s="60"/>
      <c r="N51" s="61" t="str">
        <f t="shared" si="2"/>
        <v>-</v>
      </c>
      <c r="O51" s="62">
        <f t="shared" si="1"/>
        <v>0</v>
      </c>
    </row>
    <row r="52" spans="2:15" ht="13.95" customHeight="1" x14ac:dyDescent="0.25">
      <c r="B52" s="56">
        <v>1011101101</v>
      </c>
      <c r="C52" s="57">
        <f t="shared" si="0"/>
        <v>0</v>
      </c>
      <c r="D52" s="58" t="s">
        <v>1150</v>
      </c>
      <c r="E52" s="75" t="s">
        <v>86</v>
      </c>
      <c r="F52" s="75" t="s">
        <v>89</v>
      </c>
      <c r="G52" s="75" t="s">
        <v>2079</v>
      </c>
      <c r="H52" s="75" t="s">
        <v>91</v>
      </c>
      <c r="I52" s="68" t="s">
        <v>1986</v>
      </c>
      <c r="J52" s="69">
        <v>75</v>
      </c>
      <c r="K52" s="70">
        <v>1.31</v>
      </c>
      <c r="L52" s="68">
        <v>25</v>
      </c>
      <c r="M52" s="60"/>
      <c r="N52" s="61" t="str">
        <f t="shared" si="2"/>
        <v>-</v>
      </c>
      <c r="O52" s="62">
        <f t="shared" si="1"/>
        <v>0</v>
      </c>
    </row>
    <row r="53" spans="2:15" ht="13.95" customHeight="1" x14ac:dyDescent="0.25">
      <c r="B53" s="56">
        <v>1011106701</v>
      </c>
      <c r="C53" s="57">
        <f t="shared" si="0"/>
        <v>0</v>
      </c>
      <c r="D53" s="58" t="s">
        <v>1144</v>
      </c>
      <c r="E53" s="75" t="s">
        <v>86</v>
      </c>
      <c r="F53" s="75" t="s">
        <v>92</v>
      </c>
      <c r="G53" s="75" t="s">
        <v>2078</v>
      </c>
      <c r="H53" s="75" t="s">
        <v>93</v>
      </c>
      <c r="I53" s="68" t="s">
        <v>1986</v>
      </c>
      <c r="J53" s="69">
        <v>75</v>
      </c>
      <c r="K53" s="70">
        <v>2.56</v>
      </c>
      <c r="L53" s="68">
        <v>25</v>
      </c>
      <c r="M53" s="60"/>
      <c r="N53" s="61" t="str">
        <f t="shared" si="2"/>
        <v>-</v>
      </c>
      <c r="O53" s="62">
        <f t="shared" si="1"/>
        <v>0</v>
      </c>
    </row>
    <row r="54" spans="2:15" ht="13.95" customHeight="1" x14ac:dyDescent="0.25">
      <c r="B54" s="56">
        <v>1011101001</v>
      </c>
      <c r="C54" s="57">
        <f t="shared" si="0"/>
        <v>0</v>
      </c>
      <c r="D54" s="58" t="s">
        <v>1149</v>
      </c>
      <c r="E54" s="75" t="s">
        <v>86</v>
      </c>
      <c r="F54" s="75" t="s">
        <v>94</v>
      </c>
      <c r="G54" s="75" t="s">
        <v>87</v>
      </c>
      <c r="H54" s="75" t="s">
        <v>95</v>
      </c>
      <c r="I54" s="68" t="s">
        <v>1986</v>
      </c>
      <c r="J54" s="69">
        <v>125</v>
      </c>
      <c r="K54" s="70">
        <v>1.29</v>
      </c>
      <c r="L54" s="68">
        <v>25</v>
      </c>
      <c r="M54" s="60"/>
      <c r="N54" s="61" t="str">
        <f t="shared" si="2"/>
        <v>-</v>
      </c>
      <c r="O54" s="62">
        <f t="shared" si="1"/>
        <v>0</v>
      </c>
    </row>
    <row r="55" spans="2:15" ht="13.95" customHeight="1" x14ac:dyDescent="0.25">
      <c r="B55" s="56">
        <v>1011100101</v>
      </c>
      <c r="C55" s="57">
        <f t="shared" si="0"/>
        <v>0</v>
      </c>
      <c r="D55" s="58" t="s">
        <v>1138</v>
      </c>
      <c r="E55" s="75" t="s">
        <v>86</v>
      </c>
      <c r="F55" s="75" t="s">
        <v>96</v>
      </c>
      <c r="G55" s="75" t="s">
        <v>2078</v>
      </c>
      <c r="H55" s="75" t="s">
        <v>97</v>
      </c>
      <c r="I55" s="68" t="s">
        <v>1986</v>
      </c>
      <c r="J55" s="69">
        <v>75</v>
      </c>
      <c r="K55" s="70">
        <v>1.31</v>
      </c>
      <c r="L55" s="68">
        <v>25</v>
      </c>
      <c r="M55" s="60"/>
      <c r="N55" s="61" t="str">
        <f t="shared" si="2"/>
        <v>-</v>
      </c>
      <c r="O55" s="62">
        <f t="shared" si="1"/>
        <v>0</v>
      </c>
    </row>
    <row r="56" spans="2:15" ht="13.95" customHeight="1" x14ac:dyDescent="0.25">
      <c r="B56" s="56">
        <v>1011100201</v>
      </c>
      <c r="C56" s="57">
        <f t="shared" si="0"/>
        <v>0</v>
      </c>
      <c r="D56" s="58" t="s">
        <v>1139</v>
      </c>
      <c r="E56" s="75" t="s">
        <v>86</v>
      </c>
      <c r="F56" s="75" t="s">
        <v>96</v>
      </c>
      <c r="G56" s="75" t="s">
        <v>2078</v>
      </c>
      <c r="H56" s="75" t="s">
        <v>98</v>
      </c>
      <c r="I56" s="68" t="s">
        <v>1986</v>
      </c>
      <c r="J56" s="69">
        <v>75</v>
      </c>
      <c r="K56" s="70">
        <v>1.31</v>
      </c>
      <c r="L56" s="68">
        <v>25</v>
      </c>
      <c r="M56" s="60"/>
      <c r="N56" s="61" t="str">
        <f t="shared" si="2"/>
        <v>-</v>
      </c>
      <c r="O56" s="62">
        <f t="shared" si="1"/>
        <v>0</v>
      </c>
    </row>
    <row r="57" spans="2:15" ht="13.95" customHeight="1" x14ac:dyDescent="0.25">
      <c r="B57" s="56">
        <v>1011103101</v>
      </c>
      <c r="C57" s="57">
        <f t="shared" si="0"/>
        <v>0</v>
      </c>
      <c r="D57" s="58" t="s">
        <v>1140</v>
      </c>
      <c r="E57" s="75" t="s">
        <v>86</v>
      </c>
      <c r="F57" s="75" t="s">
        <v>96</v>
      </c>
      <c r="G57" s="75" t="s">
        <v>2078</v>
      </c>
      <c r="H57" s="75" t="s">
        <v>100</v>
      </c>
      <c r="I57" s="68" t="s">
        <v>1986</v>
      </c>
      <c r="J57" s="69">
        <v>75</v>
      </c>
      <c r="K57" s="70">
        <v>3.18</v>
      </c>
      <c r="L57" s="68">
        <v>25</v>
      </c>
      <c r="M57" s="60"/>
      <c r="N57" s="61" t="str">
        <f t="shared" si="2"/>
        <v>-</v>
      </c>
      <c r="O57" s="62">
        <f t="shared" si="1"/>
        <v>0</v>
      </c>
    </row>
    <row r="58" spans="2:15" ht="13.95" customHeight="1" x14ac:dyDescent="0.25">
      <c r="B58" s="56">
        <v>1011100401</v>
      </c>
      <c r="C58" s="57">
        <f t="shared" si="0"/>
        <v>0</v>
      </c>
      <c r="D58" s="58" t="s">
        <v>1141</v>
      </c>
      <c r="E58" s="75" t="s">
        <v>86</v>
      </c>
      <c r="F58" s="75" t="s">
        <v>96</v>
      </c>
      <c r="G58" s="75" t="s">
        <v>2078</v>
      </c>
      <c r="H58" s="75" t="s">
        <v>101</v>
      </c>
      <c r="I58" s="68" t="s">
        <v>1986</v>
      </c>
      <c r="J58" s="69">
        <v>75</v>
      </c>
      <c r="K58" s="70">
        <v>1.31</v>
      </c>
      <c r="L58" s="68">
        <v>25</v>
      </c>
      <c r="M58" s="60"/>
      <c r="N58" s="61" t="str">
        <f t="shared" si="2"/>
        <v>-</v>
      </c>
      <c r="O58" s="62">
        <f t="shared" si="1"/>
        <v>0</v>
      </c>
    </row>
    <row r="59" spans="2:15" x14ac:dyDescent="0.25">
      <c r="B59" s="56">
        <v>1011100501</v>
      </c>
      <c r="C59" s="57">
        <f t="shared" si="0"/>
        <v>0</v>
      </c>
      <c r="D59" s="58" t="s">
        <v>1142</v>
      </c>
      <c r="E59" s="75" t="s">
        <v>86</v>
      </c>
      <c r="F59" s="75" t="s">
        <v>96</v>
      </c>
      <c r="G59" s="75" t="s">
        <v>2078</v>
      </c>
      <c r="H59" s="75" t="s">
        <v>102</v>
      </c>
      <c r="I59" s="68" t="s">
        <v>1986</v>
      </c>
      <c r="J59" s="69">
        <v>75</v>
      </c>
      <c r="K59" s="70">
        <v>1.31</v>
      </c>
      <c r="L59" s="68">
        <v>25</v>
      </c>
      <c r="M59" s="60"/>
      <c r="N59" s="61" t="str">
        <f t="shared" si="2"/>
        <v>-</v>
      </c>
      <c r="O59" s="62">
        <f t="shared" si="1"/>
        <v>0</v>
      </c>
    </row>
    <row r="60" spans="2:15" ht="13.95" customHeight="1" x14ac:dyDescent="0.25">
      <c r="B60" s="56">
        <v>1011100701</v>
      </c>
      <c r="C60" s="57">
        <f t="shared" si="0"/>
        <v>0</v>
      </c>
      <c r="D60" s="58" t="s">
        <v>1145</v>
      </c>
      <c r="E60" s="75" t="s">
        <v>86</v>
      </c>
      <c r="F60" s="75" t="s">
        <v>96</v>
      </c>
      <c r="G60" s="75" t="s">
        <v>2078</v>
      </c>
      <c r="H60" s="75" t="s">
        <v>103</v>
      </c>
      <c r="I60" s="68" t="s">
        <v>1986</v>
      </c>
      <c r="J60" s="69">
        <v>75</v>
      </c>
      <c r="K60" s="70">
        <v>1.31</v>
      </c>
      <c r="L60" s="68">
        <v>25</v>
      </c>
      <c r="M60" s="60"/>
      <c r="N60" s="61" t="str">
        <f t="shared" si="2"/>
        <v>-</v>
      </c>
      <c r="O60" s="62">
        <f t="shared" si="1"/>
        <v>0</v>
      </c>
    </row>
    <row r="61" spans="2:15" ht="13.95" customHeight="1" x14ac:dyDescent="0.25">
      <c r="B61" s="56">
        <v>1011100801</v>
      </c>
      <c r="C61" s="57">
        <f t="shared" si="0"/>
        <v>0</v>
      </c>
      <c r="D61" s="58" t="s">
        <v>1146</v>
      </c>
      <c r="E61" s="75" t="s">
        <v>86</v>
      </c>
      <c r="F61" s="75" t="s">
        <v>96</v>
      </c>
      <c r="G61" s="75" t="s">
        <v>2078</v>
      </c>
      <c r="H61" s="75" t="s">
        <v>104</v>
      </c>
      <c r="I61" s="68" t="s">
        <v>1986</v>
      </c>
      <c r="J61" s="69">
        <v>75</v>
      </c>
      <c r="K61" s="70">
        <v>1.31</v>
      </c>
      <c r="L61" s="68">
        <v>25</v>
      </c>
      <c r="M61" s="60"/>
      <c r="N61" s="61" t="str">
        <f t="shared" si="2"/>
        <v>-</v>
      </c>
      <c r="O61" s="62">
        <f t="shared" si="1"/>
        <v>0</v>
      </c>
    </row>
    <row r="62" spans="2:15" ht="13.95" customHeight="1" x14ac:dyDescent="0.25">
      <c r="B62" s="56">
        <v>1011101201</v>
      </c>
      <c r="C62" s="57">
        <f t="shared" si="0"/>
        <v>0</v>
      </c>
      <c r="D62" s="58" t="s">
        <v>1151</v>
      </c>
      <c r="E62" s="75" t="s">
        <v>86</v>
      </c>
      <c r="F62" s="75" t="s">
        <v>96</v>
      </c>
      <c r="G62" s="75" t="s">
        <v>2078</v>
      </c>
      <c r="H62" s="75" t="s">
        <v>105</v>
      </c>
      <c r="I62" s="68" t="s">
        <v>1986</v>
      </c>
      <c r="J62" s="69">
        <v>75</v>
      </c>
      <c r="K62" s="70">
        <v>1.31</v>
      </c>
      <c r="L62" s="68">
        <v>25</v>
      </c>
      <c r="M62" s="60"/>
      <c r="N62" s="61" t="str">
        <f t="shared" si="2"/>
        <v>-</v>
      </c>
      <c r="O62" s="62">
        <f t="shared" si="1"/>
        <v>0</v>
      </c>
    </row>
    <row r="63" spans="2:15" ht="13.95" customHeight="1" x14ac:dyDescent="0.25">
      <c r="B63" s="56">
        <v>1011100601</v>
      </c>
      <c r="C63" s="57">
        <f t="shared" si="0"/>
        <v>0</v>
      </c>
      <c r="D63" s="58" t="s">
        <v>1143</v>
      </c>
      <c r="E63" s="75" t="s">
        <v>86</v>
      </c>
      <c r="F63" s="75"/>
      <c r="G63" s="75" t="s">
        <v>99</v>
      </c>
      <c r="H63" s="75" t="s">
        <v>88</v>
      </c>
      <c r="I63" s="68" t="s">
        <v>1986</v>
      </c>
      <c r="J63" s="69">
        <v>125</v>
      </c>
      <c r="K63" s="70">
        <v>1.46</v>
      </c>
      <c r="L63" s="68">
        <v>25</v>
      </c>
      <c r="M63" s="60"/>
      <c r="N63" s="61" t="str">
        <f t="shared" si="2"/>
        <v>-</v>
      </c>
      <c r="O63" s="62">
        <f t="shared" si="1"/>
        <v>0</v>
      </c>
    </row>
    <row r="64" spans="2:15" ht="13.95" hidden="1" customHeight="1" x14ac:dyDescent="0.25">
      <c r="B64" s="137">
        <v>1011500401</v>
      </c>
      <c r="C64" s="138">
        <f t="shared" si="0"/>
        <v>0</v>
      </c>
      <c r="D64" s="139" t="s">
        <v>1154</v>
      </c>
      <c r="E64" s="140" t="s">
        <v>106</v>
      </c>
      <c r="F64" s="140" t="s">
        <v>108</v>
      </c>
      <c r="G64" s="140" t="s">
        <v>107</v>
      </c>
      <c r="H64" s="140" t="s">
        <v>111</v>
      </c>
      <c r="I64" s="141" t="s">
        <v>1986</v>
      </c>
      <c r="J64" s="142">
        <v>125</v>
      </c>
      <c r="K64" s="143">
        <v>1.93</v>
      </c>
      <c r="L64" s="141">
        <v>25</v>
      </c>
      <c r="M64" s="60"/>
      <c r="N64" s="61" t="str">
        <f t="shared" si="2"/>
        <v>-</v>
      </c>
      <c r="O64" s="62">
        <f t="shared" si="1"/>
        <v>0</v>
      </c>
    </row>
    <row r="65" spans="2:15" ht="13.95" customHeight="1" x14ac:dyDescent="0.25">
      <c r="B65" s="56">
        <v>1011500101</v>
      </c>
      <c r="C65" s="57">
        <f t="shared" si="0"/>
        <v>0</v>
      </c>
      <c r="D65" s="58" t="s">
        <v>1152</v>
      </c>
      <c r="E65" s="75" t="s">
        <v>106</v>
      </c>
      <c r="F65" s="75"/>
      <c r="G65" s="75" t="s">
        <v>107</v>
      </c>
      <c r="H65" s="75" t="s">
        <v>108</v>
      </c>
      <c r="I65" s="68" t="s">
        <v>1986</v>
      </c>
      <c r="J65" s="69">
        <v>75</v>
      </c>
      <c r="K65" s="70">
        <v>0.86</v>
      </c>
      <c r="L65" s="68">
        <v>25</v>
      </c>
      <c r="M65" s="60"/>
      <c r="N65" s="61" t="str">
        <f t="shared" si="2"/>
        <v>-</v>
      </c>
      <c r="O65" s="62">
        <f t="shared" si="1"/>
        <v>0</v>
      </c>
    </row>
    <row r="66" spans="2:15" ht="13.95" hidden="1" customHeight="1" x14ac:dyDescent="0.25">
      <c r="B66" s="137">
        <v>1011500201</v>
      </c>
      <c r="C66" s="138">
        <f t="shared" si="0"/>
        <v>0</v>
      </c>
      <c r="D66" s="139" t="s">
        <v>1153</v>
      </c>
      <c r="E66" s="140" t="s">
        <v>106</v>
      </c>
      <c r="F66" s="140"/>
      <c r="G66" s="140" t="s">
        <v>107</v>
      </c>
      <c r="H66" s="140" t="s">
        <v>109</v>
      </c>
      <c r="I66" s="141" t="s">
        <v>1986</v>
      </c>
      <c r="J66" s="142">
        <v>125</v>
      </c>
      <c r="K66" s="143">
        <v>2.11</v>
      </c>
      <c r="L66" s="141">
        <v>25</v>
      </c>
      <c r="M66" s="60"/>
      <c r="N66" s="61" t="str">
        <f t="shared" si="2"/>
        <v>-</v>
      </c>
      <c r="O66" s="62">
        <f t="shared" si="1"/>
        <v>0</v>
      </c>
    </row>
    <row r="67" spans="2:15" ht="13.95" customHeight="1" x14ac:dyDescent="0.25">
      <c r="B67" s="56">
        <v>1011500501</v>
      </c>
      <c r="C67" s="57">
        <f t="shared" si="0"/>
        <v>0</v>
      </c>
      <c r="D67" s="58" t="s">
        <v>1155</v>
      </c>
      <c r="E67" s="75" t="s">
        <v>106</v>
      </c>
      <c r="F67" s="75"/>
      <c r="G67" s="75" t="s">
        <v>107</v>
      </c>
      <c r="H67" s="75" t="s">
        <v>110</v>
      </c>
      <c r="I67" s="68" t="s">
        <v>1986</v>
      </c>
      <c r="J67" s="69">
        <v>125</v>
      </c>
      <c r="K67" s="70">
        <v>1.93</v>
      </c>
      <c r="L67" s="68">
        <v>25</v>
      </c>
      <c r="M67" s="60"/>
      <c r="N67" s="61" t="str">
        <f t="shared" si="2"/>
        <v>-</v>
      </c>
      <c r="O67" s="62">
        <f t="shared" si="1"/>
        <v>0</v>
      </c>
    </row>
    <row r="68" spans="2:15" ht="13.95" customHeight="1" x14ac:dyDescent="0.25">
      <c r="B68" s="56">
        <v>1011600101</v>
      </c>
      <c r="C68" s="57">
        <f t="shared" si="0"/>
        <v>0</v>
      </c>
      <c r="D68" s="58" t="s">
        <v>1156</v>
      </c>
      <c r="E68" s="75" t="s">
        <v>112</v>
      </c>
      <c r="F68" s="75" t="s">
        <v>116</v>
      </c>
      <c r="G68" s="75" t="s">
        <v>113</v>
      </c>
      <c r="H68" s="75" t="s">
        <v>117</v>
      </c>
      <c r="I68" s="68" t="s">
        <v>1986</v>
      </c>
      <c r="J68" s="69">
        <v>125</v>
      </c>
      <c r="K68" s="70">
        <v>0.71</v>
      </c>
      <c r="L68" s="68">
        <v>25</v>
      </c>
      <c r="M68" s="60"/>
      <c r="N68" s="61" t="str">
        <f t="shared" si="2"/>
        <v>-</v>
      </c>
      <c r="O68" s="62">
        <f t="shared" si="1"/>
        <v>0</v>
      </c>
    </row>
    <row r="69" spans="2:15" ht="13.95" customHeight="1" x14ac:dyDescent="0.25">
      <c r="B69" s="56">
        <v>1011600201</v>
      </c>
      <c r="C69" s="57">
        <f t="shared" si="0"/>
        <v>0</v>
      </c>
      <c r="D69" s="58" t="s">
        <v>1157</v>
      </c>
      <c r="E69" s="75" t="s">
        <v>112</v>
      </c>
      <c r="F69" s="75" t="s">
        <v>116</v>
      </c>
      <c r="G69" s="75" t="s">
        <v>113</v>
      </c>
      <c r="H69" s="75" t="s">
        <v>118</v>
      </c>
      <c r="I69" s="68" t="s">
        <v>1986</v>
      </c>
      <c r="J69" s="69">
        <v>125</v>
      </c>
      <c r="K69" s="70">
        <v>0.71</v>
      </c>
      <c r="L69" s="68">
        <v>25</v>
      </c>
      <c r="M69" s="60"/>
      <c r="N69" s="61" t="str">
        <f t="shared" si="2"/>
        <v>-</v>
      </c>
      <c r="O69" s="62">
        <f t="shared" si="1"/>
        <v>0</v>
      </c>
    </row>
    <row r="70" spans="2:15" ht="13.95" customHeight="1" x14ac:dyDescent="0.25">
      <c r="B70" s="56">
        <v>1011600601</v>
      </c>
      <c r="C70" s="57">
        <f t="shared" si="0"/>
        <v>0</v>
      </c>
      <c r="D70" s="58" t="s">
        <v>1160</v>
      </c>
      <c r="E70" s="75" t="s">
        <v>112</v>
      </c>
      <c r="F70" s="75" t="s">
        <v>119</v>
      </c>
      <c r="G70" s="75" t="s">
        <v>120</v>
      </c>
      <c r="H70" s="75" t="s">
        <v>121</v>
      </c>
      <c r="I70" s="68" t="s">
        <v>1986</v>
      </c>
      <c r="J70" s="69">
        <v>75</v>
      </c>
      <c r="K70" s="70">
        <v>1.1399999999999999</v>
      </c>
      <c r="L70" s="68">
        <v>25</v>
      </c>
      <c r="M70" s="60"/>
      <c r="N70" s="61" t="str">
        <f t="shared" si="2"/>
        <v>-</v>
      </c>
      <c r="O70" s="62">
        <f t="shared" si="1"/>
        <v>0</v>
      </c>
    </row>
    <row r="71" spans="2:15" ht="13.95" customHeight="1" x14ac:dyDescent="0.25">
      <c r="B71" s="56">
        <v>1011600301</v>
      </c>
      <c r="C71" s="57">
        <f t="shared" si="0"/>
        <v>0</v>
      </c>
      <c r="D71" s="58" t="s">
        <v>1158</v>
      </c>
      <c r="E71" s="75" t="s">
        <v>112</v>
      </c>
      <c r="F71" s="75" t="s">
        <v>122</v>
      </c>
      <c r="G71" s="75" t="s">
        <v>123</v>
      </c>
      <c r="H71" s="75" t="s">
        <v>124</v>
      </c>
      <c r="I71" s="68" t="s">
        <v>1986</v>
      </c>
      <c r="J71" s="69">
        <v>125</v>
      </c>
      <c r="K71" s="70">
        <v>0.97</v>
      </c>
      <c r="L71" s="68">
        <v>25</v>
      </c>
      <c r="M71" s="60"/>
      <c r="N71" s="61" t="str">
        <f t="shared" si="2"/>
        <v>-</v>
      </c>
      <c r="O71" s="62">
        <f t="shared" si="1"/>
        <v>0</v>
      </c>
    </row>
    <row r="72" spans="2:15" ht="13.95" customHeight="1" x14ac:dyDescent="0.25">
      <c r="B72" s="56">
        <v>1011600401</v>
      </c>
      <c r="C72" s="57">
        <f t="shared" si="0"/>
        <v>0</v>
      </c>
      <c r="D72" s="58" t="s">
        <v>1159</v>
      </c>
      <c r="E72" s="75" t="s">
        <v>112</v>
      </c>
      <c r="F72" s="75" t="s">
        <v>122</v>
      </c>
      <c r="G72" s="75" t="s">
        <v>123</v>
      </c>
      <c r="H72" s="75" t="s">
        <v>125</v>
      </c>
      <c r="I72" s="68" t="s">
        <v>1986</v>
      </c>
      <c r="J72" s="69">
        <v>125</v>
      </c>
      <c r="K72" s="70">
        <v>0.97</v>
      </c>
      <c r="L72" s="68">
        <v>25</v>
      </c>
      <c r="M72" s="60"/>
      <c r="N72" s="61" t="str">
        <f t="shared" si="2"/>
        <v>-</v>
      </c>
      <c r="O72" s="62">
        <f t="shared" si="1"/>
        <v>0</v>
      </c>
    </row>
    <row r="73" spans="2:15" ht="13.95" customHeight="1" x14ac:dyDescent="0.25">
      <c r="B73" s="56">
        <v>1011600701</v>
      </c>
      <c r="C73" s="57">
        <f t="shared" si="0"/>
        <v>0</v>
      </c>
      <c r="D73" s="58" t="s">
        <v>1161</v>
      </c>
      <c r="E73" s="75" t="s">
        <v>112</v>
      </c>
      <c r="F73" s="75" t="s">
        <v>122</v>
      </c>
      <c r="G73" s="75" t="s">
        <v>123</v>
      </c>
      <c r="H73" s="75" t="s">
        <v>126</v>
      </c>
      <c r="I73" s="68" t="s">
        <v>1986</v>
      </c>
      <c r="J73" s="69">
        <v>125</v>
      </c>
      <c r="K73" s="70">
        <v>0.9</v>
      </c>
      <c r="L73" s="68">
        <v>25</v>
      </c>
      <c r="M73" s="60"/>
      <c r="N73" s="61" t="str">
        <f t="shared" si="2"/>
        <v>-</v>
      </c>
      <c r="O73" s="62">
        <f t="shared" si="1"/>
        <v>0</v>
      </c>
    </row>
    <row r="74" spans="2:15" ht="13.95" customHeight="1" x14ac:dyDescent="0.25">
      <c r="B74" s="56">
        <v>1011600801</v>
      </c>
      <c r="C74" s="57">
        <f t="shared" si="0"/>
        <v>0</v>
      </c>
      <c r="D74" s="58" t="s">
        <v>1162</v>
      </c>
      <c r="E74" s="75" t="s">
        <v>112</v>
      </c>
      <c r="F74" s="75"/>
      <c r="G74" s="75" t="s">
        <v>113</v>
      </c>
      <c r="H74" s="75" t="s">
        <v>114</v>
      </c>
      <c r="I74" s="68" t="s">
        <v>1986</v>
      </c>
      <c r="J74" s="69">
        <v>125</v>
      </c>
      <c r="K74" s="70">
        <v>0.97</v>
      </c>
      <c r="L74" s="68">
        <v>25</v>
      </c>
      <c r="M74" s="60"/>
      <c r="N74" s="61" t="str">
        <f t="shared" si="2"/>
        <v>-</v>
      </c>
      <c r="O74" s="62">
        <f t="shared" si="1"/>
        <v>0</v>
      </c>
    </row>
    <row r="75" spans="2:15" ht="13.95" customHeight="1" x14ac:dyDescent="0.25">
      <c r="B75" s="56">
        <v>1011600901</v>
      </c>
      <c r="C75" s="57">
        <f t="shared" si="0"/>
        <v>0</v>
      </c>
      <c r="D75" s="58" t="s">
        <v>1163</v>
      </c>
      <c r="E75" s="75" t="s">
        <v>112</v>
      </c>
      <c r="F75" s="75"/>
      <c r="G75" s="75" t="s">
        <v>113</v>
      </c>
      <c r="H75" s="75" t="s">
        <v>115</v>
      </c>
      <c r="I75" s="68" t="s">
        <v>1986</v>
      </c>
      <c r="J75" s="69">
        <v>125</v>
      </c>
      <c r="K75" s="70">
        <v>0.97</v>
      </c>
      <c r="L75" s="68">
        <v>25</v>
      </c>
      <c r="M75" s="60"/>
      <c r="N75" s="61" t="str">
        <f t="shared" si="2"/>
        <v>-</v>
      </c>
      <c r="O75" s="62">
        <f t="shared" si="1"/>
        <v>0</v>
      </c>
    </row>
    <row r="76" spans="2:15" ht="13.95" customHeight="1" x14ac:dyDescent="0.25">
      <c r="B76" s="56">
        <v>1011700202</v>
      </c>
      <c r="C76" s="57">
        <f t="shared" si="0"/>
        <v>0</v>
      </c>
      <c r="D76" s="58" t="s">
        <v>1165</v>
      </c>
      <c r="E76" s="75" t="s">
        <v>127</v>
      </c>
      <c r="F76" s="75" t="s">
        <v>61</v>
      </c>
      <c r="G76" s="75" t="s">
        <v>2081</v>
      </c>
      <c r="H76" s="75" t="s">
        <v>156</v>
      </c>
      <c r="I76" s="68" t="s">
        <v>1991</v>
      </c>
      <c r="J76" s="69">
        <v>75</v>
      </c>
      <c r="K76" s="70">
        <v>0.79</v>
      </c>
      <c r="L76" s="68">
        <v>25</v>
      </c>
      <c r="M76" s="60"/>
      <c r="N76" s="61" t="str">
        <f t="shared" si="2"/>
        <v>-</v>
      </c>
      <c r="O76" s="62">
        <f t="shared" si="1"/>
        <v>0</v>
      </c>
    </row>
    <row r="77" spans="2:15" ht="13.95" customHeight="1" x14ac:dyDescent="0.25">
      <c r="B77" s="56">
        <v>1011715702</v>
      </c>
      <c r="C77" s="57">
        <f t="shared" si="0"/>
        <v>0</v>
      </c>
      <c r="D77" s="58" t="s">
        <v>1170</v>
      </c>
      <c r="E77" s="75" t="s">
        <v>127</v>
      </c>
      <c r="F77" s="75" t="s">
        <v>61</v>
      </c>
      <c r="G77" s="75" t="s">
        <v>2081</v>
      </c>
      <c r="H77" s="75" t="s">
        <v>157</v>
      </c>
      <c r="I77" s="68" t="s">
        <v>1991</v>
      </c>
      <c r="J77" s="69">
        <v>75</v>
      </c>
      <c r="K77" s="70">
        <v>1.05</v>
      </c>
      <c r="L77" s="68">
        <v>25</v>
      </c>
      <c r="M77" s="60"/>
      <c r="N77" s="61" t="str">
        <f t="shared" si="2"/>
        <v>-</v>
      </c>
      <c r="O77" s="62">
        <f t="shared" si="1"/>
        <v>0</v>
      </c>
    </row>
    <row r="78" spans="2:15" ht="13.95" customHeight="1" x14ac:dyDescent="0.25">
      <c r="B78" s="56">
        <v>1011700602</v>
      </c>
      <c r="C78" s="57">
        <f t="shared" si="0"/>
        <v>0</v>
      </c>
      <c r="D78" s="58" t="s">
        <v>1173</v>
      </c>
      <c r="E78" s="75" t="s">
        <v>127</v>
      </c>
      <c r="F78" s="75" t="s">
        <v>61</v>
      </c>
      <c r="G78" s="75" t="s">
        <v>2081</v>
      </c>
      <c r="H78" s="75" t="s">
        <v>1992</v>
      </c>
      <c r="I78" s="68" t="s">
        <v>1991</v>
      </c>
      <c r="J78" s="69">
        <v>75</v>
      </c>
      <c r="K78" s="70">
        <v>1.08</v>
      </c>
      <c r="L78" s="68">
        <v>25</v>
      </c>
      <c r="M78" s="60"/>
      <c r="N78" s="61" t="str">
        <f t="shared" si="2"/>
        <v>-</v>
      </c>
      <c r="O78" s="62">
        <f t="shared" si="1"/>
        <v>0</v>
      </c>
    </row>
    <row r="79" spans="2:15" ht="13.95" customHeight="1" x14ac:dyDescent="0.25">
      <c r="B79" s="56">
        <v>1011705802</v>
      </c>
      <c r="C79" s="57">
        <f t="shared" si="0"/>
        <v>0</v>
      </c>
      <c r="D79" s="58" t="s">
        <v>1178</v>
      </c>
      <c r="E79" s="75" t="s">
        <v>127</v>
      </c>
      <c r="F79" s="75" t="s">
        <v>61</v>
      </c>
      <c r="G79" s="75" t="s">
        <v>2081</v>
      </c>
      <c r="H79" s="75" t="s">
        <v>1993</v>
      </c>
      <c r="I79" s="68" t="s">
        <v>1991</v>
      </c>
      <c r="J79" s="69">
        <v>75</v>
      </c>
      <c r="K79" s="70">
        <v>1.08</v>
      </c>
      <c r="L79" s="68">
        <v>25</v>
      </c>
      <c r="M79" s="60"/>
      <c r="N79" s="61" t="str">
        <f t="shared" si="2"/>
        <v>-</v>
      </c>
      <c r="O79" s="62">
        <f t="shared" si="1"/>
        <v>0</v>
      </c>
    </row>
    <row r="80" spans="2:15" ht="13.95" hidden="1" customHeight="1" x14ac:dyDescent="0.25">
      <c r="B80" s="137">
        <v>1011701202</v>
      </c>
      <c r="C80" s="138">
        <f t="shared" si="0"/>
        <v>0</v>
      </c>
      <c r="D80" s="139" t="s">
        <v>1181</v>
      </c>
      <c r="E80" s="140" t="s">
        <v>127</v>
      </c>
      <c r="F80" s="140" t="s">
        <v>61</v>
      </c>
      <c r="G80" s="140" t="s">
        <v>2081</v>
      </c>
      <c r="H80" s="140" t="s">
        <v>158</v>
      </c>
      <c r="I80" s="141" t="s">
        <v>1991</v>
      </c>
      <c r="J80" s="142">
        <v>75</v>
      </c>
      <c r="K80" s="143">
        <v>0.77</v>
      </c>
      <c r="L80" s="141">
        <v>25</v>
      </c>
      <c r="M80" s="60"/>
      <c r="N80" s="61" t="str">
        <f t="shared" si="2"/>
        <v>-</v>
      </c>
      <c r="O80" s="62">
        <f t="shared" si="1"/>
        <v>0</v>
      </c>
    </row>
    <row r="81" spans="2:15" ht="13.95" customHeight="1" x14ac:dyDescent="0.25">
      <c r="B81" s="56">
        <v>1011706702</v>
      </c>
      <c r="C81" s="57">
        <f t="shared" si="0"/>
        <v>0</v>
      </c>
      <c r="D81" s="58" t="s">
        <v>1182</v>
      </c>
      <c r="E81" s="75" t="s">
        <v>127</v>
      </c>
      <c r="F81" s="75" t="s">
        <v>61</v>
      </c>
      <c r="G81" s="75" t="s">
        <v>2081</v>
      </c>
      <c r="H81" s="75" t="s">
        <v>159</v>
      </c>
      <c r="I81" s="68" t="s">
        <v>1991</v>
      </c>
      <c r="J81" s="69">
        <v>75</v>
      </c>
      <c r="K81" s="70">
        <v>1.08</v>
      </c>
      <c r="L81" s="68">
        <v>25</v>
      </c>
      <c r="M81" s="60"/>
      <c r="N81" s="61" t="str">
        <f t="shared" si="2"/>
        <v>-</v>
      </c>
      <c r="O81" s="62">
        <f t="shared" si="1"/>
        <v>0</v>
      </c>
    </row>
    <row r="82" spans="2:15" ht="13.95" customHeight="1" x14ac:dyDescent="0.25">
      <c r="B82" s="56">
        <v>1011717602</v>
      </c>
      <c r="C82" s="57">
        <f t="shared" si="0"/>
        <v>0</v>
      </c>
      <c r="D82" s="58" t="s">
        <v>1183</v>
      </c>
      <c r="E82" s="75" t="s">
        <v>127</v>
      </c>
      <c r="F82" s="75" t="s">
        <v>61</v>
      </c>
      <c r="G82" s="75" t="s">
        <v>2081</v>
      </c>
      <c r="H82" s="75" t="s">
        <v>1994</v>
      </c>
      <c r="I82" s="68" t="s">
        <v>1991</v>
      </c>
      <c r="J82" s="69">
        <v>75</v>
      </c>
      <c r="K82" s="70">
        <v>1.22</v>
      </c>
      <c r="L82" s="68">
        <v>25</v>
      </c>
      <c r="M82" s="60"/>
      <c r="N82" s="61" t="str">
        <f t="shared" si="2"/>
        <v>-</v>
      </c>
      <c r="O82" s="62">
        <f t="shared" si="1"/>
        <v>0</v>
      </c>
    </row>
    <row r="83" spans="2:15" ht="13.95" customHeight="1" x14ac:dyDescent="0.25">
      <c r="B83" s="56">
        <v>1011717702</v>
      </c>
      <c r="C83" s="57">
        <f t="shared" si="0"/>
        <v>0</v>
      </c>
      <c r="D83" s="58" t="s">
        <v>1184</v>
      </c>
      <c r="E83" s="75" t="s">
        <v>127</v>
      </c>
      <c r="F83" s="75" t="s">
        <v>61</v>
      </c>
      <c r="G83" s="75" t="s">
        <v>2081</v>
      </c>
      <c r="H83" s="75" t="s">
        <v>1995</v>
      </c>
      <c r="I83" s="68" t="s">
        <v>1991</v>
      </c>
      <c r="J83" s="69">
        <v>75</v>
      </c>
      <c r="K83" s="70">
        <v>1.22</v>
      </c>
      <c r="L83" s="68">
        <v>25</v>
      </c>
      <c r="M83" s="60"/>
      <c r="N83" s="61" t="str">
        <f t="shared" si="2"/>
        <v>-</v>
      </c>
      <c r="O83" s="62">
        <f t="shared" si="1"/>
        <v>0</v>
      </c>
    </row>
    <row r="84" spans="2:15" ht="13.95" customHeight="1" x14ac:dyDescent="0.25">
      <c r="B84" s="56">
        <v>1011710202</v>
      </c>
      <c r="C84" s="57">
        <f t="shared" si="0"/>
        <v>0</v>
      </c>
      <c r="D84" s="58" t="s">
        <v>1185</v>
      </c>
      <c r="E84" s="75" t="s">
        <v>127</v>
      </c>
      <c r="F84" s="75" t="s">
        <v>61</v>
      </c>
      <c r="G84" s="75" t="s">
        <v>2081</v>
      </c>
      <c r="H84" s="75" t="s">
        <v>160</v>
      </c>
      <c r="I84" s="68" t="s">
        <v>1991</v>
      </c>
      <c r="J84" s="69">
        <v>75</v>
      </c>
      <c r="K84" s="70">
        <v>1.22</v>
      </c>
      <c r="L84" s="68">
        <v>25</v>
      </c>
      <c r="M84" s="60"/>
      <c r="N84" s="61" t="str">
        <f t="shared" si="2"/>
        <v>-</v>
      </c>
      <c r="O84" s="62">
        <f t="shared" si="1"/>
        <v>0</v>
      </c>
    </row>
    <row r="85" spans="2:15" ht="13.95" customHeight="1" x14ac:dyDescent="0.25">
      <c r="B85" s="56">
        <v>1011715902</v>
      </c>
      <c r="C85" s="57">
        <f t="shared" si="0"/>
        <v>0</v>
      </c>
      <c r="D85" s="58" t="s">
        <v>1190</v>
      </c>
      <c r="E85" s="75" t="s">
        <v>127</v>
      </c>
      <c r="F85" s="75" t="s">
        <v>61</v>
      </c>
      <c r="G85" s="75" t="s">
        <v>2081</v>
      </c>
      <c r="H85" s="75" t="s">
        <v>161</v>
      </c>
      <c r="I85" s="68" t="s">
        <v>1991</v>
      </c>
      <c r="J85" s="69">
        <v>75</v>
      </c>
      <c r="K85" s="70">
        <v>1.08</v>
      </c>
      <c r="L85" s="68">
        <v>25</v>
      </c>
      <c r="M85" s="60"/>
      <c r="N85" s="61" t="str">
        <f t="shared" si="2"/>
        <v>-</v>
      </c>
      <c r="O85" s="62">
        <f t="shared" si="1"/>
        <v>0</v>
      </c>
    </row>
    <row r="86" spans="2:15" ht="13.95" customHeight="1" x14ac:dyDescent="0.25">
      <c r="B86" s="56">
        <v>1011701902</v>
      </c>
      <c r="C86" s="57">
        <f t="shared" si="0"/>
        <v>0</v>
      </c>
      <c r="D86" s="58" t="s">
        <v>1194</v>
      </c>
      <c r="E86" s="75" t="s">
        <v>127</v>
      </c>
      <c r="F86" s="75" t="s">
        <v>61</v>
      </c>
      <c r="G86" s="75" t="s">
        <v>2081</v>
      </c>
      <c r="H86" s="75" t="s">
        <v>162</v>
      </c>
      <c r="I86" s="68" t="s">
        <v>1991</v>
      </c>
      <c r="J86" s="69">
        <v>75</v>
      </c>
      <c r="K86" s="70">
        <v>1.1399999999999999</v>
      </c>
      <c r="L86" s="68">
        <v>25</v>
      </c>
      <c r="M86" s="60"/>
      <c r="N86" s="61" t="str">
        <f t="shared" si="2"/>
        <v>-</v>
      </c>
      <c r="O86" s="62">
        <f t="shared" si="1"/>
        <v>0</v>
      </c>
    </row>
    <row r="87" spans="2:15" ht="13.95" customHeight="1" x14ac:dyDescent="0.25">
      <c r="B87" s="56">
        <v>1011708002</v>
      </c>
      <c r="C87" s="57">
        <f t="shared" si="0"/>
        <v>0</v>
      </c>
      <c r="D87" s="58" t="s">
        <v>1201</v>
      </c>
      <c r="E87" s="75" t="s">
        <v>127</v>
      </c>
      <c r="F87" s="75" t="s">
        <v>61</v>
      </c>
      <c r="G87" s="75" t="s">
        <v>2081</v>
      </c>
      <c r="H87" s="75" t="s">
        <v>163</v>
      </c>
      <c r="I87" s="68" t="s">
        <v>1991</v>
      </c>
      <c r="J87" s="69">
        <v>75</v>
      </c>
      <c r="K87" s="70">
        <v>1.02</v>
      </c>
      <c r="L87" s="68">
        <v>25</v>
      </c>
      <c r="M87" s="60"/>
      <c r="N87" s="61" t="str">
        <f t="shared" si="2"/>
        <v>-</v>
      </c>
      <c r="O87" s="62">
        <f t="shared" si="1"/>
        <v>0</v>
      </c>
    </row>
    <row r="88" spans="2:15" ht="13.95" customHeight="1" x14ac:dyDescent="0.25">
      <c r="B88" s="56">
        <v>1011702302</v>
      </c>
      <c r="C88" s="57">
        <f t="shared" ref="C88:C151" si="3">M88</f>
        <v>0</v>
      </c>
      <c r="D88" s="58" t="s">
        <v>1206</v>
      </c>
      <c r="E88" s="75" t="s">
        <v>127</v>
      </c>
      <c r="F88" s="75" t="s">
        <v>61</v>
      </c>
      <c r="G88" s="75" t="s">
        <v>2081</v>
      </c>
      <c r="H88" s="75" t="s">
        <v>2001</v>
      </c>
      <c r="I88" s="68" t="s">
        <v>1991</v>
      </c>
      <c r="J88" s="69">
        <v>75</v>
      </c>
      <c r="K88" s="70">
        <v>1.08</v>
      </c>
      <c r="L88" s="68">
        <v>25</v>
      </c>
      <c r="M88" s="60"/>
      <c r="N88" s="61" t="str">
        <f t="shared" si="2"/>
        <v>-</v>
      </c>
      <c r="O88" s="62">
        <f t="shared" ref="O88:O151" si="4">M88*K88</f>
        <v>0</v>
      </c>
    </row>
    <row r="89" spans="2:15" ht="13.95" customHeight="1" x14ac:dyDescent="0.25">
      <c r="B89" s="56">
        <v>1011711402</v>
      </c>
      <c r="C89" s="57">
        <f t="shared" si="3"/>
        <v>0</v>
      </c>
      <c r="D89" s="58" t="s">
        <v>1208</v>
      </c>
      <c r="E89" s="75" t="s">
        <v>127</v>
      </c>
      <c r="F89" s="75" t="s">
        <v>61</v>
      </c>
      <c r="G89" s="75" t="s">
        <v>2081</v>
      </c>
      <c r="H89" s="75" t="s">
        <v>164</v>
      </c>
      <c r="I89" s="68" t="s">
        <v>1991</v>
      </c>
      <c r="J89" s="69">
        <v>75</v>
      </c>
      <c r="K89" s="70">
        <v>1.1399999999999999</v>
      </c>
      <c r="L89" s="68">
        <v>25</v>
      </c>
      <c r="M89" s="60"/>
      <c r="N89" s="61" t="str">
        <f t="shared" ref="N89:N152" si="5">IF(M89="","-",IF(MOD(M89,J89)=0,M89/J89,IF(MOD(M89,J89)&gt;=J89/2,INT(M89/J89)+(MOD(M89,J89)/J89)*1.05,IF(MOD(M89,J89)&gt;=J89/4,INT(M89/J89)+(MOD(M89,J89)/J89)*1.1,IF(AND(MOD(M89,J89)&lt;J89/4,MOD(M89,J89)&gt;=10),INT(M89/J89)+(MOD(M89,J89)/J89)*1.2,IF(MOD(M89,J89)&lt;10,INT(M89/J89)+(MOD(M89,J89)/J89)*1.3,))))))</f>
        <v>-</v>
      </c>
      <c r="O89" s="62">
        <f t="shared" si="4"/>
        <v>0</v>
      </c>
    </row>
    <row r="90" spans="2:15" ht="13.95" customHeight="1" x14ac:dyDescent="0.25">
      <c r="B90" s="56">
        <v>1011703202</v>
      </c>
      <c r="C90" s="57">
        <f t="shared" si="3"/>
        <v>0</v>
      </c>
      <c r="D90" s="58" t="s">
        <v>1213</v>
      </c>
      <c r="E90" s="75" t="s">
        <v>127</v>
      </c>
      <c r="F90" s="75" t="s">
        <v>61</v>
      </c>
      <c r="G90" s="75" t="s">
        <v>2081</v>
      </c>
      <c r="H90" s="75" t="s">
        <v>2003</v>
      </c>
      <c r="I90" s="68" t="s">
        <v>1991</v>
      </c>
      <c r="J90" s="69">
        <v>75</v>
      </c>
      <c r="K90" s="70">
        <v>1.08</v>
      </c>
      <c r="L90" s="68">
        <v>25</v>
      </c>
      <c r="M90" s="60"/>
      <c r="N90" s="61" t="str">
        <f t="shared" si="5"/>
        <v>-</v>
      </c>
      <c r="O90" s="62">
        <f t="shared" si="4"/>
        <v>0</v>
      </c>
    </row>
    <row r="91" spans="2:15" ht="13.95" hidden="1" customHeight="1" x14ac:dyDescent="0.25">
      <c r="B91" s="137">
        <v>1011703302</v>
      </c>
      <c r="C91" s="138">
        <f t="shared" si="3"/>
        <v>0</v>
      </c>
      <c r="D91" s="139" t="s">
        <v>1214</v>
      </c>
      <c r="E91" s="140" t="s">
        <v>127</v>
      </c>
      <c r="F91" s="140" t="s">
        <v>61</v>
      </c>
      <c r="G91" s="140" t="s">
        <v>2081</v>
      </c>
      <c r="H91" s="140" t="s">
        <v>2004</v>
      </c>
      <c r="I91" s="141" t="s">
        <v>1991</v>
      </c>
      <c r="J91" s="142">
        <v>75</v>
      </c>
      <c r="K91" s="143">
        <v>1.08</v>
      </c>
      <c r="L91" s="141">
        <v>25</v>
      </c>
      <c r="M91" s="60"/>
      <c r="N91" s="61" t="str">
        <f t="shared" si="5"/>
        <v>-</v>
      </c>
      <c r="O91" s="62">
        <f t="shared" si="4"/>
        <v>0</v>
      </c>
    </row>
    <row r="92" spans="2:15" ht="13.95" customHeight="1" x14ac:dyDescent="0.25">
      <c r="B92" s="56">
        <v>1011712802</v>
      </c>
      <c r="C92" s="57">
        <f t="shared" si="3"/>
        <v>0</v>
      </c>
      <c r="D92" s="58" t="s">
        <v>1216</v>
      </c>
      <c r="E92" s="75" t="s">
        <v>127</v>
      </c>
      <c r="F92" s="75" t="s">
        <v>61</v>
      </c>
      <c r="G92" s="75" t="s">
        <v>2081</v>
      </c>
      <c r="H92" s="75" t="s">
        <v>2005</v>
      </c>
      <c r="I92" s="68" t="s">
        <v>1991</v>
      </c>
      <c r="J92" s="69">
        <v>75</v>
      </c>
      <c r="K92" s="70">
        <v>0.85</v>
      </c>
      <c r="L92" s="68">
        <v>25</v>
      </c>
      <c r="M92" s="60"/>
      <c r="N92" s="61" t="str">
        <f t="shared" si="5"/>
        <v>-</v>
      </c>
      <c r="O92" s="62">
        <f t="shared" si="4"/>
        <v>0</v>
      </c>
    </row>
    <row r="93" spans="2:15" ht="13.95" customHeight="1" x14ac:dyDescent="0.25">
      <c r="B93" s="56">
        <v>1011714902</v>
      </c>
      <c r="C93" s="57">
        <f t="shared" si="3"/>
        <v>0</v>
      </c>
      <c r="D93" s="58" t="s">
        <v>1225</v>
      </c>
      <c r="E93" s="75" t="s">
        <v>127</v>
      </c>
      <c r="F93" s="75" t="s">
        <v>61</v>
      </c>
      <c r="G93" s="75" t="s">
        <v>2081</v>
      </c>
      <c r="H93" s="75" t="s">
        <v>165</v>
      </c>
      <c r="I93" s="68" t="s">
        <v>1991</v>
      </c>
      <c r="J93" s="69">
        <v>75</v>
      </c>
      <c r="K93" s="70">
        <v>1.08</v>
      </c>
      <c r="L93" s="68">
        <v>25</v>
      </c>
      <c r="M93" s="60"/>
      <c r="N93" s="61" t="str">
        <f t="shared" si="5"/>
        <v>-</v>
      </c>
      <c r="O93" s="62">
        <f t="shared" si="4"/>
        <v>0</v>
      </c>
    </row>
    <row r="94" spans="2:15" ht="13.95" customHeight="1" x14ac:dyDescent="0.25">
      <c r="B94" s="56">
        <v>1011715602</v>
      </c>
      <c r="C94" s="57">
        <f t="shared" si="3"/>
        <v>0</v>
      </c>
      <c r="D94" s="58" t="s">
        <v>1164</v>
      </c>
      <c r="E94" s="75" t="s">
        <v>127</v>
      </c>
      <c r="F94" s="75" t="s">
        <v>166</v>
      </c>
      <c r="G94" s="75" t="s">
        <v>2080</v>
      </c>
      <c r="H94" s="75" t="s">
        <v>167</v>
      </c>
      <c r="I94" s="68" t="s">
        <v>1991</v>
      </c>
      <c r="J94" s="69">
        <v>75</v>
      </c>
      <c r="K94" s="70">
        <v>1.01</v>
      </c>
      <c r="L94" s="68">
        <v>25</v>
      </c>
      <c r="M94" s="60"/>
      <c r="N94" s="61" t="str">
        <f t="shared" si="5"/>
        <v>-</v>
      </c>
      <c r="O94" s="62">
        <f t="shared" si="4"/>
        <v>0</v>
      </c>
    </row>
    <row r="95" spans="2:15" ht="13.95" customHeight="1" x14ac:dyDescent="0.25">
      <c r="B95" s="56">
        <v>1011716902</v>
      </c>
      <c r="C95" s="57">
        <f t="shared" si="3"/>
        <v>0</v>
      </c>
      <c r="D95" s="58" t="s">
        <v>1168</v>
      </c>
      <c r="E95" s="75" t="s">
        <v>127</v>
      </c>
      <c r="F95" s="75" t="s">
        <v>166</v>
      </c>
      <c r="G95" s="75" t="s">
        <v>2080</v>
      </c>
      <c r="H95" s="75" t="s">
        <v>168</v>
      </c>
      <c r="I95" s="68" t="s">
        <v>1991</v>
      </c>
      <c r="J95" s="69">
        <v>75</v>
      </c>
      <c r="K95" s="70">
        <v>1.05</v>
      </c>
      <c r="L95" s="68">
        <v>25</v>
      </c>
      <c r="M95" s="60"/>
      <c r="N95" s="61" t="str">
        <f t="shared" si="5"/>
        <v>-</v>
      </c>
      <c r="O95" s="62">
        <f t="shared" si="4"/>
        <v>0</v>
      </c>
    </row>
    <row r="96" spans="2:15" ht="13.95" hidden="1" customHeight="1" x14ac:dyDescent="0.25">
      <c r="B96" s="137">
        <v>1011701002</v>
      </c>
      <c r="C96" s="138">
        <f t="shared" si="3"/>
        <v>0</v>
      </c>
      <c r="D96" s="139" t="s">
        <v>1177</v>
      </c>
      <c r="E96" s="140" t="s">
        <v>127</v>
      </c>
      <c r="F96" s="140" t="s">
        <v>166</v>
      </c>
      <c r="G96" s="140" t="s">
        <v>2080</v>
      </c>
      <c r="H96" s="140" t="s">
        <v>169</v>
      </c>
      <c r="I96" s="141" t="s">
        <v>1991</v>
      </c>
      <c r="J96" s="142">
        <v>75</v>
      </c>
      <c r="K96" s="143">
        <v>1.1399999999999999</v>
      </c>
      <c r="L96" s="141">
        <v>25</v>
      </c>
      <c r="M96" s="60"/>
      <c r="N96" s="61" t="str">
        <f t="shared" si="5"/>
        <v>-</v>
      </c>
      <c r="O96" s="62">
        <f t="shared" si="4"/>
        <v>0</v>
      </c>
    </row>
    <row r="97" spans="2:15" ht="13.95" customHeight="1" x14ac:dyDescent="0.25">
      <c r="B97" s="56">
        <v>1011709102</v>
      </c>
      <c r="C97" s="57">
        <f t="shared" si="3"/>
        <v>0</v>
      </c>
      <c r="D97" s="58" t="s">
        <v>1186</v>
      </c>
      <c r="E97" s="75" t="s">
        <v>127</v>
      </c>
      <c r="F97" s="75" t="s">
        <v>166</v>
      </c>
      <c r="G97" s="75" t="s">
        <v>2080</v>
      </c>
      <c r="H97" s="75" t="s">
        <v>170</v>
      </c>
      <c r="I97" s="68" t="s">
        <v>1991</v>
      </c>
      <c r="J97" s="69">
        <v>75</v>
      </c>
      <c r="K97" s="70">
        <v>1.1299999999999999</v>
      </c>
      <c r="L97" s="68">
        <v>25</v>
      </c>
      <c r="M97" s="60"/>
      <c r="N97" s="61" t="str">
        <f t="shared" si="5"/>
        <v>-</v>
      </c>
      <c r="O97" s="62">
        <f t="shared" si="4"/>
        <v>0</v>
      </c>
    </row>
    <row r="98" spans="2:15" ht="13.95" customHeight="1" x14ac:dyDescent="0.25">
      <c r="B98" s="56">
        <v>1011701402</v>
      </c>
      <c r="C98" s="57">
        <f t="shared" si="3"/>
        <v>0</v>
      </c>
      <c r="D98" s="58" t="s">
        <v>1189</v>
      </c>
      <c r="E98" s="75" t="s">
        <v>127</v>
      </c>
      <c r="F98" s="75" t="s">
        <v>166</v>
      </c>
      <c r="G98" s="75" t="s">
        <v>2080</v>
      </c>
      <c r="H98" s="75" t="s">
        <v>171</v>
      </c>
      <c r="I98" s="68" t="s">
        <v>1991</v>
      </c>
      <c r="J98" s="69">
        <v>75</v>
      </c>
      <c r="K98" s="70">
        <v>1.08</v>
      </c>
      <c r="L98" s="68">
        <v>25</v>
      </c>
      <c r="M98" s="60"/>
      <c r="N98" s="61" t="str">
        <f t="shared" si="5"/>
        <v>-</v>
      </c>
      <c r="O98" s="62">
        <f t="shared" si="4"/>
        <v>0</v>
      </c>
    </row>
    <row r="99" spans="2:15" ht="13.95" customHeight="1" x14ac:dyDescent="0.25">
      <c r="B99" s="56">
        <v>1011701802</v>
      </c>
      <c r="C99" s="57">
        <f t="shared" si="3"/>
        <v>0</v>
      </c>
      <c r="D99" s="58" t="s">
        <v>1192</v>
      </c>
      <c r="E99" s="75" t="s">
        <v>127</v>
      </c>
      <c r="F99" s="75" t="s">
        <v>166</v>
      </c>
      <c r="G99" s="75" t="s">
        <v>2080</v>
      </c>
      <c r="H99" s="75" t="s">
        <v>172</v>
      </c>
      <c r="I99" s="68" t="s">
        <v>1991</v>
      </c>
      <c r="J99" s="69">
        <v>75</v>
      </c>
      <c r="K99" s="70">
        <v>1.6</v>
      </c>
      <c r="L99" s="68">
        <v>25</v>
      </c>
      <c r="M99" s="60"/>
      <c r="N99" s="61" t="str">
        <f t="shared" si="5"/>
        <v>-</v>
      </c>
      <c r="O99" s="62">
        <f t="shared" si="4"/>
        <v>0</v>
      </c>
    </row>
    <row r="100" spans="2:15" ht="13.95" customHeight="1" x14ac:dyDescent="0.25">
      <c r="B100" s="56">
        <v>1011715202</v>
      </c>
      <c r="C100" s="57">
        <f t="shared" si="3"/>
        <v>0</v>
      </c>
      <c r="D100" s="58" t="s">
        <v>1193</v>
      </c>
      <c r="E100" s="75" t="s">
        <v>127</v>
      </c>
      <c r="F100" s="75" t="s">
        <v>166</v>
      </c>
      <c r="G100" s="75" t="s">
        <v>2080</v>
      </c>
      <c r="H100" s="75" t="s">
        <v>1996</v>
      </c>
      <c r="I100" s="68" t="s">
        <v>1991</v>
      </c>
      <c r="J100" s="69">
        <v>75</v>
      </c>
      <c r="K100" s="70">
        <v>1.6</v>
      </c>
      <c r="L100" s="68">
        <v>25</v>
      </c>
      <c r="M100" s="60"/>
      <c r="N100" s="61" t="str">
        <f t="shared" si="5"/>
        <v>-</v>
      </c>
      <c r="O100" s="62">
        <f t="shared" si="4"/>
        <v>0</v>
      </c>
    </row>
    <row r="101" spans="2:15" ht="13.95" customHeight="1" x14ac:dyDescent="0.25">
      <c r="B101" s="56">
        <v>1011710102</v>
      </c>
      <c r="C101" s="57">
        <f t="shared" si="3"/>
        <v>0</v>
      </c>
      <c r="D101" s="58" t="s">
        <v>1203</v>
      </c>
      <c r="E101" s="75" t="s">
        <v>127</v>
      </c>
      <c r="F101" s="75" t="s">
        <v>166</v>
      </c>
      <c r="G101" s="75" t="s">
        <v>2080</v>
      </c>
      <c r="H101" s="75" t="s">
        <v>1999</v>
      </c>
      <c r="I101" s="68" t="s">
        <v>1991</v>
      </c>
      <c r="J101" s="69">
        <v>75</v>
      </c>
      <c r="K101" s="70">
        <v>1.08</v>
      </c>
      <c r="L101" s="68">
        <v>25</v>
      </c>
      <c r="M101" s="60"/>
      <c r="N101" s="61" t="str">
        <f t="shared" si="5"/>
        <v>-</v>
      </c>
      <c r="O101" s="62">
        <f t="shared" si="4"/>
        <v>0</v>
      </c>
    </row>
    <row r="102" spans="2:15" ht="13.95" hidden="1" customHeight="1" x14ac:dyDescent="0.25">
      <c r="B102" s="137">
        <v>1011704102</v>
      </c>
      <c r="C102" s="138">
        <f t="shared" si="3"/>
        <v>0</v>
      </c>
      <c r="D102" s="139" t="s">
        <v>1221</v>
      </c>
      <c r="E102" s="140" t="s">
        <v>127</v>
      </c>
      <c r="F102" s="140" t="s">
        <v>166</v>
      </c>
      <c r="G102" s="140" t="s">
        <v>2080</v>
      </c>
      <c r="H102" s="140" t="s">
        <v>173</v>
      </c>
      <c r="I102" s="141" t="s">
        <v>1991</v>
      </c>
      <c r="J102" s="142">
        <v>75</v>
      </c>
      <c r="K102" s="143">
        <v>1.1499999999999999</v>
      </c>
      <c r="L102" s="141">
        <v>25</v>
      </c>
      <c r="M102" s="60"/>
      <c r="N102" s="61" t="str">
        <f t="shared" si="5"/>
        <v>-</v>
      </c>
      <c r="O102" s="62">
        <f t="shared" si="4"/>
        <v>0</v>
      </c>
    </row>
    <row r="103" spans="2:15" ht="13.95" hidden="1" customHeight="1" x14ac:dyDescent="0.25">
      <c r="B103" s="137">
        <v>1011704202</v>
      </c>
      <c r="C103" s="138">
        <f t="shared" si="3"/>
        <v>0</v>
      </c>
      <c r="D103" s="139" t="s">
        <v>1222</v>
      </c>
      <c r="E103" s="140" t="s">
        <v>127</v>
      </c>
      <c r="F103" s="140" t="s">
        <v>166</v>
      </c>
      <c r="G103" s="140" t="s">
        <v>2080</v>
      </c>
      <c r="H103" s="140" t="s">
        <v>174</v>
      </c>
      <c r="I103" s="141" t="s">
        <v>1991</v>
      </c>
      <c r="J103" s="142">
        <v>75</v>
      </c>
      <c r="K103" s="143">
        <v>1.1499999999999999</v>
      </c>
      <c r="L103" s="141">
        <v>25</v>
      </c>
      <c r="M103" s="60"/>
      <c r="N103" s="61" t="str">
        <f t="shared" si="5"/>
        <v>-</v>
      </c>
      <c r="O103" s="62">
        <f t="shared" si="4"/>
        <v>0</v>
      </c>
    </row>
    <row r="104" spans="2:15" ht="13.95" hidden="1" customHeight="1" x14ac:dyDescent="0.25">
      <c r="B104" s="137">
        <v>1011704302</v>
      </c>
      <c r="C104" s="138">
        <f t="shared" si="3"/>
        <v>0</v>
      </c>
      <c r="D104" s="139" t="s">
        <v>1223</v>
      </c>
      <c r="E104" s="140" t="s">
        <v>127</v>
      </c>
      <c r="F104" s="140" t="s">
        <v>166</v>
      </c>
      <c r="G104" s="140" t="s">
        <v>2080</v>
      </c>
      <c r="H104" s="140" t="s">
        <v>175</v>
      </c>
      <c r="I104" s="141" t="s">
        <v>1991</v>
      </c>
      <c r="J104" s="142">
        <v>75</v>
      </c>
      <c r="K104" s="143">
        <v>1.22</v>
      </c>
      <c r="L104" s="141">
        <v>25</v>
      </c>
      <c r="M104" s="60"/>
      <c r="N104" s="61" t="str">
        <f t="shared" si="5"/>
        <v>-</v>
      </c>
      <c r="O104" s="62">
        <f t="shared" si="4"/>
        <v>0</v>
      </c>
    </row>
    <row r="105" spans="2:15" ht="13.95" customHeight="1" x14ac:dyDescent="0.25">
      <c r="B105" s="56">
        <v>1011704502</v>
      </c>
      <c r="C105" s="57">
        <f t="shared" si="3"/>
        <v>0</v>
      </c>
      <c r="D105" s="58" t="s">
        <v>1224</v>
      </c>
      <c r="E105" s="75" t="s">
        <v>127</v>
      </c>
      <c r="F105" s="75" t="s">
        <v>166</v>
      </c>
      <c r="G105" s="75" t="s">
        <v>2080</v>
      </c>
      <c r="H105" s="75" t="s">
        <v>176</v>
      </c>
      <c r="I105" s="68" t="s">
        <v>1991</v>
      </c>
      <c r="J105" s="69">
        <v>75</v>
      </c>
      <c r="K105" s="70">
        <v>1.06</v>
      </c>
      <c r="L105" s="68">
        <v>25</v>
      </c>
      <c r="M105" s="60"/>
      <c r="N105" s="61" t="str">
        <f t="shared" si="5"/>
        <v>-</v>
      </c>
      <c r="O105" s="62">
        <f t="shared" si="4"/>
        <v>0</v>
      </c>
    </row>
    <row r="106" spans="2:15" ht="13.95" customHeight="1" x14ac:dyDescent="0.25">
      <c r="B106" s="56">
        <v>1011717002</v>
      </c>
      <c r="C106" s="57">
        <f t="shared" si="3"/>
        <v>0</v>
      </c>
      <c r="D106" s="58" t="s">
        <v>1179</v>
      </c>
      <c r="E106" s="75" t="s">
        <v>127</v>
      </c>
      <c r="F106" s="75" t="s">
        <v>92</v>
      </c>
      <c r="G106" s="75" t="s">
        <v>177</v>
      </c>
      <c r="H106" s="75" t="s">
        <v>178</v>
      </c>
      <c r="I106" s="68" t="s">
        <v>1991</v>
      </c>
      <c r="J106" s="69">
        <v>75</v>
      </c>
      <c r="K106" s="70">
        <v>1.08</v>
      </c>
      <c r="L106" s="68">
        <v>25</v>
      </c>
      <c r="M106" s="60"/>
      <c r="N106" s="61" t="str">
        <f t="shared" si="5"/>
        <v>-</v>
      </c>
      <c r="O106" s="62">
        <f t="shared" si="4"/>
        <v>0</v>
      </c>
    </row>
    <row r="107" spans="2:15" ht="13.95" customHeight="1" x14ac:dyDescent="0.25">
      <c r="B107" s="56">
        <v>1011717302</v>
      </c>
      <c r="C107" s="57">
        <f t="shared" si="3"/>
        <v>0</v>
      </c>
      <c r="D107" s="58" t="s">
        <v>1204</v>
      </c>
      <c r="E107" s="75" t="s">
        <v>127</v>
      </c>
      <c r="F107" s="75" t="s">
        <v>92</v>
      </c>
      <c r="G107" s="75" t="s">
        <v>177</v>
      </c>
      <c r="H107" s="75" t="s">
        <v>2000</v>
      </c>
      <c r="I107" s="68" t="s">
        <v>1991</v>
      </c>
      <c r="J107" s="69">
        <v>75</v>
      </c>
      <c r="K107" s="70">
        <v>1.22</v>
      </c>
      <c r="L107" s="68">
        <v>25</v>
      </c>
      <c r="M107" s="60"/>
      <c r="N107" s="61" t="str">
        <f t="shared" si="5"/>
        <v>-</v>
      </c>
      <c r="O107" s="62">
        <f t="shared" si="4"/>
        <v>0</v>
      </c>
    </row>
    <row r="108" spans="2:15" ht="13.95" customHeight="1" x14ac:dyDescent="0.25">
      <c r="B108" s="56">
        <v>1011701102</v>
      </c>
      <c r="C108" s="57">
        <f t="shared" si="3"/>
        <v>0</v>
      </c>
      <c r="D108" s="58" t="s">
        <v>1180</v>
      </c>
      <c r="E108" s="75" t="s">
        <v>127</v>
      </c>
      <c r="F108" s="75" t="s">
        <v>179</v>
      </c>
      <c r="G108" s="75" t="s">
        <v>2083</v>
      </c>
      <c r="H108" s="75" t="s">
        <v>180</v>
      </c>
      <c r="I108" s="68" t="s">
        <v>1991</v>
      </c>
      <c r="J108" s="69">
        <v>75</v>
      </c>
      <c r="K108" s="70">
        <v>0.77</v>
      </c>
      <c r="L108" s="68">
        <v>25</v>
      </c>
      <c r="M108" s="60"/>
      <c r="N108" s="61" t="str">
        <f t="shared" si="5"/>
        <v>-</v>
      </c>
      <c r="O108" s="62">
        <f t="shared" si="4"/>
        <v>0</v>
      </c>
    </row>
    <row r="109" spans="2:15" ht="13.95" customHeight="1" x14ac:dyDescent="0.25">
      <c r="B109" s="56">
        <v>1011702202</v>
      </c>
      <c r="C109" s="57">
        <f t="shared" si="3"/>
        <v>0</v>
      </c>
      <c r="D109" s="58" t="s">
        <v>1205</v>
      </c>
      <c r="E109" s="75" t="s">
        <v>127</v>
      </c>
      <c r="F109" s="75" t="s">
        <v>179</v>
      </c>
      <c r="G109" s="75" t="s">
        <v>2083</v>
      </c>
      <c r="H109" s="75" t="s">
        <v>181</v>
      </c>
      <c r="I109" s="68" t="s">
        <v>1991</v>
      </c>
      <c r="J109" s="69">
        <v>75</v>
      </c>
      <c r="K109" s="70">
        <v>0.9</v>
      </c>
      <c r="L109" s="68">
        <v>25</v>
      </c>
      <c r="M109" s="60"/>
      <c r="N109" s="61" t="str">
        <f t="shared" si="5"/>
        <v>-</v>
      </c>
      <c r="O109" s="62">
        <f t="shared" si="4"/>
        <v>0</v>
      </c>
    </row>
    <row r="110" spans="2:15" ht="13.95" hidden="1" customHeight="1" x14ac:dyDescent="0.25">
      <c r="B110" s="137">
        <v>1011702402</v>
      </c>
      <c r="C110" s="138">
        <f t="shared" si="3"/>
        <v>0</v>
      </c>
      <c r="D110" s="139" t="s">
        <v>1207</v>
      </c>
      <c r="E110" s="140" t="s">
        <v>127</v>
      </c>
      <c r="F110" s="140" t="s">
        <v>179</v>
      </c>
      <c r="G110" s="140" t="s">
        <v>2083</v>
      </c>
      <c r="H110" s="140" t="s">
        <v>182</v>
      </c>
      <c r="I110" s="141" t="s">
        <v>1991</v>
      </c>
      <c r="J110" s="142">
        <v>75</v>
      </c>
      <c r="K110" s="143">
        <v>0.79</v>
      </c>
      <c r="L110" s="141">
        <v>25</v>
      </c>
      <c r="M110" s="60"/>
      <c r="N110" s="61" t="str">
        <f t="shared" si="5"/>
        <v>-</v>
      </c>
      <c r="O110" s="62">
        <f t="shared" si="4"/>
        <v>0</v>
      </c>
    </row>
    <row r="111" spans="2:15" ht="13.95" customHeight="1" x14ac:dyDescent="0.25">
      <c r="B111" s="56">
        <v>1011703002</v>
      </c>
      <c r="C111" s="57">
        <f t="shared" si="3"/>
        <v>0</v>
      </c>
      <c r="D111" s="58" t="s">
        <v>1211</v>
      </c>
      <c r="E111" s="75" t="s">
        <v>127</v>
      </c>
      <c r="F111" s="75" t="s">
        <v>179</v>
      </c>
      <c r="G111" s="75" t="s">
        <v>2083</v>
      </c>
      <c r="H111" s="75" t="s">
        <v>183</v>
      </c>
      <c r="I111" s="68" t="s">
        <v>1991</v>
      </c>
      <c r="J111" s="69">
        <v>75</v>
      </c>
      <c r="K111" s="70">
        <v>0.84</v>
      </c>
      <c r="L111" s="68">
        <v>25</v>
      </c>
      <c r="M111" s="60"/>
      <c r="N111" s="61" t="str">
        <f t="shared" si="5"/>
        <v>-</v>
      </c>
      <c r="O111" s="62">
        <f t="shared" si="4"/>
        <v>0</v>
      </c>
    </row>
    <row r="112" spans="2:15" ht="13.95" hidden="1" customHeight="1" x14ac:dyDescent="0.25">
      <c r="B112" s="137">
        <v>1011703102</v>
      </c>
      <c r="C112" s="138">
        <f t="shared" si="3"/>
        <v>0</v>
      </c>
      <c r="D112" s="139" t="s">
        <v>1212</v>
      </c>
      <c r="E112" s="140" t="s">
        <v>127</v>
      </c>
      <c r="F112" s="140" t="s">
        <v>179</v>
      </c>
      <c r="G112" s="140" t="s">
        <v>2083</v>
      </c>
      <c r="H112" s="140" t="s">
        <v>184</v>
      </c>
      <c r="I112" s="141" t="s">
        <v>1991</v>
      </c>
      <c r="J112" s="142">
        <v>75</v>
      </c>
      <c r="K112" s="143">
        <v>0.74</v>
      </c>
      <c r="L112" s="141">
        <v>25</v>
      </c>
      <c r="M112" s="60"/>
      <c r="N112" s="61" t="str">
        <f t="shared" si="5"/>
        <v>-</v>
      </c>
      <c r="O112" s="62">
        <f t="shared" si="4"/>
        <v>0</v>
      </c>
    </row>
    <row r="113" spans="2:15" ht="13.95" customHeight="1" x14ac:dyDescent="0.25">
      <c r="B113" s="56">
        <v>1011700802</v>
      </c>
      <c r="C113" s="57">
        <f t="shared" si="3"/>
        <v>0</v>
      </c>
      <c r="D113" s="58" t="s">
        <v>1175</v>
      </c>
      <c r="E113" s="75" t="s">
        <v>127</v>
      </c>
      <c r="F113" s="75" t="s">
        <v>185</v>
      </c>
      <c r="G113" s="75" t="s">
        <v>2082</v>
      </c>
      <c r="H113" s="75" t="s">
        <v>186</v>
      </c>
      <c r="I113" s="68" t="s">
        <v>1991</v>
      </c>
      <c r="J113" s="69">
        <v>75</v>
      </c>
      <c r="K113" s="70">
        <v>0.99</v>
      </c>
      <c r="L113" s="68">
        <v>25</v>
      </c>
      <c r="M113" s="60"/>
      <c r="N113" s="61" t="str">
        <f t="shared" si="5"/>
        <v>-</v>
      </c>
      <c r="O113" s="62">
        <f t="shared" si="4"/>
        <v>0</v>
      </c>
    </row>
    <row r="114" spans="2:15" ht="13.95" customHeight="1" x14ac:dyDescent="0.25">
      <c r="B114" s="56">
        <v>1011701502</v>
      </c>
      <c r="C114" s="57">
        <f t="shared" si="3"/>
        <v>0</v>
      </c>
      <c r="D114" s="58" t="s">
        <v>1191</v>
      </c>
      <c r="E114" s="75" t="s">
        <v>127</v>
      </c>
      <c r="F114" s="75" t="s">
        <v>185</v>
      </c>
      <c r="G114" s="75" t="s">
        <v>2082</v>
      </c>
      <c r="H114" s="75" t="s">
        <v>187</v>
      </c>
      <c r="I114" s="68" t="s">
        <v>1991</v>
      </c>
      <c r="J114" s="69">
        <v>75</v>
      </c>
      <c r="K114" s="70">
        <v>0.79</v>
      </c>
      <c r="L114" s="68">
        <v>25</v>
      </c>
      <c r="M114" s="60"/>
      <c r="N114" s="61" t="str">
        <f t="shared" si="5"/>
        <v>-</v>
      </c>
      <c r="O114" s="62">
        <f t="shared" si="4"/>
        <v>0</v>
      </c>
    </row>
    <row r="115" spans="2:15" x14ac:dyDescent="0.25">
      <c r="B115" s="56">
        <v>1011703702</v>
      </c>
      <c r="C115" s="57">
        <f t="shared" si="3"/>
        <v>0</v>
      </c>
      <c r="D115" s="58" t="s">
        <v>1217</v>
      </c>
      <c r="E115" s="75" t="s">
        <v>127</v>
      </c>
      <c r="F115" s="75" t="s">
        <v>185</v>
      </c>
      <c r="G115" s="75" t="s">
        <v>2082</v>
      </c>
      <c r="H115" s="75" t="s">
        <v>188</v>
      </c>
      <c r="I115" s="68" t="s">
        <v>1991</v>
      </c>
      <c r="J115" s="69">
        <v>75</v>
      </c>
      <c r="K115" s="70">
        <v>1.35</v>
      </c>
      <c r="L115" s="68">
        <v>25</v>
      </c>
      <c r="M115" s="60"/>
      <c r="N115" s="61" t="str">
        <f t="shared" si="5"/>
        <v>-</v>
      </c>
      <c r="O115" s="62">
        <f t="shared" si="4"/>
        <v>0</v>
      </c>
    </row>
    <row r="116" spans="2:15" ht="13.95" customHeight="1" x14ac:dyDescent="0.25">
      <c r="B116" s="56">
        <v>1011703902</v>
      </c>
      <c r="C116" s="57">
        <f t="shared" si="3"/>
        <v>0</v>
      </c>
      <c r="D116" s="58" t="s">
        <v>1218</v>
      </c>
      <c r="E116" s="75" t="s">
        <v>127</v>
      </c>
      <c r="F116" s="75" t="s">
        <v>189</v>
      </c>
      <c r="G116" s="75" t="s">
        <v>2084</v>
      </c>
      <c r="H116" s="75" t="s">
        <v>190</v>
      </c>
      <c r="I116" s="68" t="s">
        <v>1991</v>
      </c>
      <c r="J116" s="69">
        <v>75</v>
      </c>
      <c r="K116" s="70">
        <v>0.83</v>
      </c>
      <c r="L116" s="68">
        <v>25</v>
      </c>
      <c r="M116" s="60"/>
      <c r="N116" s="61" t="str">
        <f t="shared" si="5"/>
        <v>-</v>
      </c>
      <c r="O116" s="62">
        <f t="shared" si="4"/>
        <v>0</v>
      </c>
    </row>
    <row r="117" spans="2:15" ht="13.95" hidden="1" customHeight="1" x14ac:dyDescent="0.25">
      <c r="B117" s="137">
        <v>1011700302</v>
      </c>
      <c r="C117" s="138">
        <f t="shared" si="3"/>
        <v>0</v>
      </c>
      <c r="D117" s="139" t="s">
        <v>1166</v>
      </c>
      <c r="E117" s="140" t="s">
        <v>127</v>
      </c>
      <c r="F117" s="140"/>
      <c r="G117" s="140" t="s">
        <v>128</v>
      </c>
      <c r="H117" s="140" t="s">
        <v>129</v>
      </c>
      <c r="I117" s="141" t="s">
        <v>1991</v>
      </c>
      <c r="J117" s="142">
        <v>75</v>
      </c>
      <c r="K117" s="143">
        <v>0.77</v>
      </c>
      <c r="L117" s="141">
        <v>25</v>
      </c>
      <c r="M117" s="60"/>
      <c r="N117" s="61" t="str">
        <f t="shared" si="5"/>
        <v>-</v>
      </c>
      <c r="O117" s="62">
        <f t="shared" si="4"/>
        <v>0</v>
      </c>
    </row>
    <row r="118" spans="2:15" ht="13.95" hidden="1" customHeight="1" x14ac:dyDescent="0.25">
      <c r="B118" s="137">
        <v>1011700402</v>
      </c>
      <c r="C118" s="138">
        <f t="shared" si="3"/>
        <v>0</v>
      </c>
      <c r="D118" s="139" t="s">
        <v>1167</v>
      </c>
      <c r="E118" s="140" t="s">
        <v>127</v>
      </c>
      <c r="F118" s="140"/>
      <c r="G118" s="140" t="s">
        <v>128</v>
      </c>
      <c r="H118" s="140" t="s">
        <v>130</v>
      </c>
      <c r="I118" s="141" t="s">
        <v>1991</v>
      </c>
      <c r="J118" s="142">
        <v>75</v>
      </c>
      <c r="K118" s="143">
        <v>1.1399999999999999</v>
      </c>
      <c r="L118" s="141">
        <v>25</v>
      </c>
      <c r="M118" s="60"/>
      <c r="N118" s="61" t="str">
        <f t="shared" si="5"/>
        <v>-</v>
      </c>
      <c r="O118" s="62">
        <f t="shared" si="4"/>
        <v>0</v>
      </c>
    </row>
    <row r="119" spans="2:15" ht="13.95" hidden="1" customHeight="1" x14ac:dyDescent="0.25">
      <c r="B119" s="137">
        <v>1011700502</v>
      </c>
      <c r="C119" s="138">
        <f t="shared" si="3"/>
        <v>0</v>
      </c>
      <c r="D119" s="139" t="s">
        <v>1169</v>
      </c>
      <c r="E119" s="140" t="s">
        <v>127</v>
      </c>
      <c r="F119" s="140"/>
      <c r="G119" s="140" t="s">
        <v>128</v>
      </c>
      <c r="H119" s="140" t="s">
        <v>131</v>
      </c>
      <c r="I119" s="141" t="s">
        <v>1991</v>
      </c>
      <c r="J119" s="142">
        <v>75</v>
      </c>
      <c r="K119" s="143">
        <v>3.18</v>
      </c>
      <c r="L119" s="141">
        <v>25</v>
      </c>
      <c r="M119" s="60"/>
      <c r="N119" s="61" t="str">
        <f t="shared" si="5"/>
        <v>-</v>
      </c>
      <c r="O119" s="62">
        <f t="shared" si="4"/>
        <v>0</v>
      </c>
    </row>
    <row r="120" spans="2:15" ht="13.95" customHeight="1" x14ac:dyDescent="0.25">
      <c r="B120" s="56">
        <v>1011707602</v>
      </c>
      <c r="C120" s="57">
        <f t="shared" si="3"/>
        <v>0</v>
      </c>
      <c r="D120" s="58" t="s">
        <v>1171</v>
      </c>
      <c r="E120" s="75" t="s">
        <v>127</v>
      </c>
      <c r="F120" s="75"/>
      <c r="G120" s="75" t="s">
        <v>128</v>
      </c>
      <c r="H120" s="75" t="s">
        <v>132</v>
      </c>
      <c r="I120" s="68" t="s">
        <v>1991</v>
      </c>
      <c r="J120" s="69">
        <v>75</v>
      </c>
      <c r="K120" s="70">
        <v>1.37</v>
      </c>
      <c r="L120" s="68">
        <v>25</v>
      </c>
      <c r="M120" s="60"/>
      <c r="N120" s="61" t="str">
        <f t="shared" si="5"/>
        <v>-</v>
      </c>
      <c r="O120" s="62">
        <f t="shared" si="4"/>
        <v>0</v>
      </c>
    </row>
    <row r="121" spans="2:15" ht="13.95" customHeight="1" x14ac:dyDescent="0.25">
      <c r="B121" s="56">
        <v>1011707702</v>
      </c>
      <c r="C121" s="57">
        <f t="shared" si="3"/>
        <v>0</v>
      </c>
      <c r="D121" s="58" t="s">
        <v>1172</v>
      </c>
      <c r="E121" s="75" t="s">
        <v>127</v>
      </c>
      <c r="F121" s="75"/>
      <c r="G121" s="75" t="s">
        <v>128</v>
      </c>
      <c r="H121" s="75" t="s">
        <v>133</v>
      </c>
      <c r="I121" s="68" t="s">
        <v>1991</v>
      </c>
      <c r="J121" s="69">
        <v>75</v>
      </c>
      <c r="K121" s="70">
        <v>1.26</v>
      </c>
      <c r="L121" s="68">
        <v>25</v>
      </c>
      <c r="M121" s="60"/>
      <c r="N121" s="61" t="str">
        <f t="shared" si="5"/>
        <v>-</v>
      </c>
      <c r="O121" s="62">
        <f t="shared" si="4"/>
        <v>0</v>
      </c>
    </row>
    <row r="122" spans="2:15" ht="13.95" customHeight="1" x14ac:dyDescent="0.25">
      <c r="B122" s="56">
        <v>1011700702</v>
      </c>
      <c r="C122" s="57">
        <f t="shared" si="3"/>
        <v>0</v>
      </c>
      <c r="D122" s="58" t="s">
        <v>1174</v>
      </c>
      <c r="E122" s="75" t="s">
        <v>127</v>
      </c>
      <c r="F122" s="75"/>
      <c r="G122" s="75" t="s">
        <v>128</v>
      </c>
      <c r="H122" s="75" t="s">
        <v>134</v>
      </c>
      <c r="I122" s="68" t="s">
        <v>1991</v>
      </c>
      <c r="J122" s="69">
        <v>75</v>
      </c>
      <c r="K122" s="70">
        <v>0.84</v>
      </c>
      <c r="L122" s="68">
        <v>25</v>
      </c>
      <c r="M122" s="60"/>
      <c r="N122" s="61" t="str">
        <f t="shared" si="5"/>
        <v>-</v>
      </c>
      <c r="O122" s="62">
        <f t="shared" si="4"/>
        <v>0</v>
      </c>
    </row>
    <row r="123" spans="2:15" ht="13.95" customHeight="1" x14ac:dyDescent="0.25">
      <c r="B123" s="56">
        <v>1011706002</v>
      </c>
      <c r="C123" s="57">
        <f t="shared" si="3"/>
        <v>0</v>
      </c>
      <c r="D123" s="58" t="s">
        <v>1176</v>
      </c>
      <c r="E123" s="75" t="s">
        <v>127</v>
      </c>
      <c r="F123" s="75"/>
      <c r="G123" s="75" t="s">
        <v>128</v>
      </c>
      <c r="H123" s="75" t="s">
        <v>135</v>
      </c>
      <c r="I123" s="68" t="s">
        <v>1991</v>
      </c>
      <c r="J123" s="69">
        <v>75</v>
      </c>
      <c r="K123" s="70">
        <v>1.49</v>
      </c>
      <c r="L123" s="68">
        <v>25</v>
      </c>
      <c r="M123" s="60"/>
      <c r="N123" s="61" t="str">
        <f t="shared" si="5"/>
        <v>-</v>
      </c>
      <c r="O123" s="62">
        <f t="shared" si="4"/>
        <v>0</v>
      </c>
    </row>
    <row r="124" spans="2:15" ht="13.95" customHeight="1" x14ac:dyDescent="0.25">
      <c r="B124" s="56">
        <v>1011715802</v>
      </c>
      <c r="C124" s="57">
        <f t="shared" si="3"/>
        <v>0</v>
      </c>
      <c r="D124" s="58" t="s">
        <v>1187</v>
      </c>
      <c r="E124" s="75" t="s">
        <v>127</v>
      </c>
      <c r="F124" s="75"/>
      <c r="G124" s="75" t="s">
        <v>128</v>
      </c>
      <c r="H124" s="75" t="s">
        <v>136</v>
      </c>
      <c r="I124" s="68" t="s">
        <v>1991</v>
      </c>
      <c r="J124" s="69">
        <v>75</v>
      </c>
      <c r="K124" s="70">
        <v>1.01</v>
      </c>
      <c r="L124" s="68">
        <v>25</v>
      </c>
      <c r="M124" s="60"/>
      <c r="N124" s="61" t="str">
        <f t="shared" si="5"/>
        <v>-</v>
      </c>
      <c r="O124" s="62">
        <f t="shared" si="4"/>
        <v>0</v>
      </c>
    </row>
    <row r="125" spans="2:15" ht="13.95" customHeight="1" x14ac:dyDescent="0.25">
      <c r="B125" s="56">
        <v>1011706802</v>
      </c>
      <c r="C125" s="57">
        <f t="shared" si="3"/>
        <v>0</v>
      </c>
      <c r="D125" s="58" t="s">
        <v>1188</v>
      </c>
      <c r="E125" s="75" t="s">
        <v>127</v>
      </c>
      <c r="F125" s="75"/>
      <c r="G125" s="75" t="s">
        <v>128</v>
      </c>
      <c r="H125" s="75" t="s">
        <v>137</v>
      </c>
      <c r="I125" s="68" t="s">
        <v>1991</v>
      </c>
      <c r="J125" s="69">
        <v>75</v>
      </c>
      <c r="K125" s="70">
        <v>1.08</v>
      </c>
      <c r="L125" s="68">
        <v>25</v>
      </c>
      <c r="M125" s="60"/>
      <c r="N125" s="61" t="str">
        <f t="shared" si="5"/>
        <v>-</v>
      </c>
      <c r="O125" s="62">
        <f t="shared" si="4"/>
        <v>0</v>
      </c>
    </row>
    <row r="126" spans="2:15" ht="13.95" customHeight="1" x14ac:dyDescent="0.25">
      <c r="B126" s="56">
        <v>1011702002</v>
      </c>
      <c r="C126" s="57">
        <f t="shared" si="3"/>
        <v>0</v>
      </c>
      <c r="D126" s="58" t="s">
        <v>1195</v>
      </c>
      <c r="E126" s="75" t="s">
        <v>127</v>
      </c>
      <c r="F126" s="75"/>
      <c r="G126" s="75" t="s">
        <v>128</v>
      </c>
      <c r="H126" s="75" t="s">
        <v>138</v>
      </c>
      <c r="I126" s="68" t="s">
        <v>1991</v>
      </c>
      <c r="J126" s="69">
        <v>75</v>
      </c>
      <c r="K126" s="70">
        <v>1.08</v>
      </c>
      <c r="L126" s="68">
        <v>25</v>
      </c>
      <c r="M126" s="60"/>
      <c r="N126" s="61" t="str">
        <f t="shared" si="5"/>
        <v>-</v>
      </c>
      <c r="O126" s="62">
        <f t="shared" si="4"/>
        <v>0</v>
      </c>
    </row>
    <row r="127" spans="2:15" ht="13.95" customHeight="1" x14ac:dyDescent="0.25">
      <c r="B127" s="56">
        <v>1011716002</v>
      </c>
      <c r="C127" s="57">
        <f t="shared" si="3"/>
        <v>0</v>
      </c>
      <c r="D127" s="58" t="s">
        <v>1196</v>
      </c>
      <c r="E127" s="75" t="s">
        <v>127</v>
      </c>
      <c r="F127" s="75"/>
      <c r="G127" s="75" t="s">
        <v>128</v>
      </c>
      <c r="H127" s="75" t="s">
        <v>139</v>
      </c>
      <c r="I127" s="68" t="s">
        <v>1991</v>
      </c>
      <c r="J127" s="69">
        <v>75</v>
      </c>
      <c r="K127" s="70">
        <v>1.01</v>
      </c>
      <c r="L127" s="68">
        <v>25</v>
      </c>
      <c r="M127" s="60"/>
      <c r="N127" s="61" t="str">
        <f t="shared" si="5"/>
        <v>-</v>
      </c>
      <c r="O127" s="62">
        <f t="shared" si="4"/>
        <v>0</v>
      </c>
    </row>
    <row r="128" spans="2:15" ht="13.95" customHeight="1" x14ac:dyDescent="0.25">
      <c r="B128" s="56">
        <v>1011717802</v>
      </c>
      <c r="C128" s="57">
        <f t="shared" si="3"/>
        <v>0</v>
      </c>
      <c r="D128" s="58" t="s">
        <v>1197</v>
      </c>
      <c r="E128" s="75" t="s">
        <v>127</v>
      </c>
      <c r="F128" s="75"/>
      <c r="G128" s="75" t="s">
        <v>128</v>
      </c>
      <c r="H128" s="75" t="s">
        <v>1997</v>
      </c>
      <c r="I128" s="68" t="s">
        <v>1991</v>
      </c>
      <c r="J128" s="69">
        <v>75</v>
      </c>
      <c r="K128" s="70">
        <v>1.22</v>
      </c>
      <c r="L128" s="68">
        <v>25</v>
      </c>
      <c r="M128" s="60"/>
      <c r="N128" s="61" t="str">
        <f t="shared" si="5"/>
        <v>-</v>
      </c>
      <c r="O128" s="62">
        <f t="shared" si="4"/>
        <v>0</v>
      </c>
    </row>
    <row r="129" spans="2:15" ht="13.95" customHeight="1" x14ac:dyDescent="0.25">
      <c r="B129" s="56">
        <v>1011716102</v>
      </c>
      <c r="C129" s="57">
        <f t="shared" si="3"/>
        <v>0</v>
      </c>
      <c r="D129" s="58" t="s">
        <v>1198</v>
      </c>
      <c r="E129" s="75" t="s">
        <v>127</v>
      </c>
      <c r="F129" s="75"/>
      <c r="G129" s="75" t="s">
        <v>128</v>
      </c>
      <c r="H129" s="75" t="s">
        <v>140</v>
      </c>
      <c r="I129" s="68" t="s">
        <v>1991</v>
      </c>
      <c r="J129" s="69">
        <v>75</v>
      </c>
      <c r="K129" s="70">
        <v>1.08</v>
      </c>
      <c r="L129" s="68">
        <v>25</v>
      </c>
      <c r="M129" s="60"/>
      <c r="N129" s="61" t="str">
        <f t="shared" si="5"/>
        <v>-</v>
      </c>
      <c r="O129" s="62">
        <f t="shared" si="4"/>
        <v>0</v>
      </c>
    </row>
    <row r="130" spans="2:15" ht="13.95" hidden="1" customHeight="1" x14ac:dyDescent="0.25">
      <c r="B130" s="137">
        <v>1011710902</v>
      </c>
      <c r="C130" s="138">
        <f t="shared" si="3"/>
        <v>0</v>
      </c>
      <c r="D130" s="139" t="s">
        <v>1199</v>
      </c>
      <c r="E130" s="140" t="s">
        <v>127</v>
      </c>
      <c r="F130" s="140"/>
      <c r="G130" s="140" t="s">
        <v>128</v>
      </c>
      <c r="H130" s="140" t="s">
        <v>141</v>
      </c>
      <c r="I130" s="141" t="s">
        <v>1991</v>
      </c>
      <c r="J130" s="142">
        <v>75</v>
      </c>
      <c r="K130" s="143">
        <v>1.1399999999999999</v>
      </c>
      <c r="L130" s="141">
        <v>25</v>
      </c>
      <c r="M130" s="60"/>
      <c r="N130" s="61" t="str">
        <f t="shared" si="5"/>
        <v>-</v>
      </c>
      <c r="O130" s="62">
        <f t="shared" si="4"/>
        <v>0</v>
      </c>
    </row>
    <row r="131" spans="2:15" ht="13.95" customHeight="1" x14ac:dyDescent="0.25">
      <c r="B131" s="56">
        <v>1011711202</v>
      </c>
      <c r="C131" s="57">
        <f t="shared" si="3"/>
        <v>0</v>
      </c>
      <c r="D131" s="58" t="s">
        <v>1200</v>
      </c>
      <c r="E131" s="75" t="s">
        <v>127</v>
      </c>
      <c r="F131" s="75"/>
      <c r="G131" s="75" t="s">
        <v>128</v>
      </c>
      <c r="H131" s="75" t="s">
        <v>1998</v>
      </c>
      <c r="I131" s="68" t="s">
        <v>1991</v>
      </c>
      <c r="J131" s="69">
        <v>75</v>
      </c>
      <c r="K131" s="70">
        <v>1.22</v>
      </c>
      <c r="L131" s="68">
        <v>25</v>
      </c>
      <c r="M131" s="60"/>
      <c r="N131" s="61" t="str">
        <f t="shared" si="5"/>
        <v>-</v>
      </c>
      <c r="O131" s="62">
        <f t="shared" si="4"/>
        <v>0</v>
      </c>
    </row>
    <row r="132" spans="2:15" ht="13.95" customHeight="1" x14ac:dyDescent="0.25">
      <c r="B132" s="56">
        <v>1011708102</v>
      </c>
      <c r="C132" s="57">
        <f t="shared" si="3"/>
        <v>0</v>
      </c>
      <c r="D132" s="58" t="s">
        <v>1202</v>
      </c>
      <c r="E132" s="75" t="s">
        <v>127</v>
      </c>
      <c r="F132" s="75"/>
      <c r="G132" s="75" t="s">
        <v>128</v>
      </c>
      <c r="H132" s="75" t="s">
        <v>142</v>
      </c>
      <c r="I132" s="68" t="s">
        <v>1991</v>
      </c>
      <c r="J132" s="69">
        <v>75</v>
      </c>
      <c r="K132" s="70">
        <v>1.1000000000000001</v>
      </c>
      <c r="L132" s="68">
        <v>25</v>
      </c>
      <c r="M132" s="60"/>
      <c r="N132" s="61" t="str">
        <f t="shared" si="5"/>
        <v>-</v>
      </c>
      <c r="O132" s="62">
        <f t="shared" si="4"/>
        <v>0</v>
      </c>
    </row>
    <row r="133" spans="2:15" ht="13.95" hidden="1" customHeight="1" x14ac:dyDescent="0.25">
      <c r="B133" s="137">
        <v>1011702802</v>
      </c>
      <c r="C133" s="138">
        <f t="shared" si="3"/>
        <v>0</v>
      </c>
      <c r="D133" s="139" t="s">
        <v>1209</v>
      </c>
      <c r="E133" s="140" t="s">
        <v>127</v>
      </c>
      <c r="F133" s="140"/>
      <c r="G133" s="140" t="s">
        <v>128</v>
      </c>
      <c r="H133" s="140" t="s">
        <v>143</v>
      </c>
      <c r="I133" s="141" t="s">
        <v>1991</v>
      </c>
      <c r="J133" s="142">
        <v>75</v>
      </c>
      <c r="K133" s="143">
        <v>1.08</v>
      </c>
      <c r="L133" s="141">
        <v>25</v>
      </c>
      <c r="M133" s="60"/>
      <c r="N133" s="61" t="str">
        <f t="shared" si="5"/>
        <v>-</v>
      </c>
      <c r="O133" s="62">
        <f t="shared" si="4"/>
        <v>0</v>
      </c>
    </row>
    <row r="134" spans="2:15" ht="13.95" customHeight="1" x14ac:dyDescent="0.25">
      <c r="B134" s="56">
        <v>1011718102</v>
      </c>
      <c r="C134" s="57">
        <f t="shared" si="3"/>
        <v>0</v>
      </c>
      <c r="D134" s="58" t="s">
        <v>1210</v>
      </c>
      <c r="E134" s="75" t="s">
        <v>127</v>
      </c>
      <c r="F134" s="75"/>
      <c r="G134" s="75" t="s">
        <v>128</v>
      </c>
      <c r="H134" s="75" t="s">
        <v>2002</v>
      </c>
      <c r="I134" s="68" t="s">
        <v>1991</v>
      </c>
      <c r="J134" s="69">
        <v>75</v>
      </c>
      <c r="K134" s="70">
        <v>1.08</v>
      </c>
      <c r="L134" s="68">
        <v>25</v>
      </c>
      <c r="M134" s="60"/>
      <c r="N134" s="61" t="str">
        <f t="shared" si="5"/>
        <v>-</v>
      </c>
      <c r="O134" s="62">
        <f t="shared" si="4"/>
        <v>0</v>
      </c>
    </row>
    <row r="135" spans="2:15" ht="13.95" customHeight="1" x14ac:dyDescent="0.25">
      <c r="B135" s="56">
        <v>1011715402</v>
      </c>
      <c r="C135" s="57">
        <f t="shared" si="3"/>
        <v>0</v>
      </c>
      <c r="D135" s="58" t="s">
        <v>1215</v>
      </c>
      <c r="E135" s="75" t="s">
        <v>127</v>
      </c>
      <c r="F135" s="75"/>
      <c r="G135" s="75" t="s">
        <v>128</v>
      </c>
      <c r="H135" s="75" t="s">
        <v>144</v>
      </c>
      <c r="I135" s="68" t="s">
        <v>1991</v>
      </c>
      <c r="J135" s="69">
        <v>75</v>
      </c>
      <c r="K135" s="70">
        <v>1.08</v>
      </c>
      <c r="L135" s="68">
        <v>25</v>
      </c>
      <c r="M135" s="60"/>
      <c r="N135" s="61" t="str">
        <f t="shared" si="5"/>
        <v>-</v>
      </c>
      <c r="O135" s="62">
        <f t="shared" si="4"/>
        <v>0</v>
      </c>
    </row>
    <row r="136" spans="2:15" ht="13.95" customHeight="1" x14ac:dyDescent="0.25">
      <c r="B136" s="56">
        <v>1011709902</v>
      </c>
      <c r="C136" s="57">
        <f t="shared" si="3"/>
        <v>0</v>
      </c>
      <c r="D136" s="58" t="s">
        <v>1219</v>
      </c>
      <c r="E136" s="75" t="s">
        <v>127</v>
      </c>
      <c r="F136" s="75"/>
      <c r="G136" s="75" t="s">
        <v>128</v>
      </c>
      <c r="H136" s="75" t="s">
        <v>145</v>
      </c>
      <c r="I136" s="68" t="s">
        <v>1991</v>
      </c>
      <c r="J136" s="69">
        <v>75</v>
      </c>
      <c r="K136" s="70">
        <v>1.08</v>
      </c>
      <c r="L136" s="68">
        <v>25</v>
      </c>
      <c r="M136" s="60"/>
      <c r="N136" s="61" t="str">
        <f t="shared" si="5"/>
        <v>-</v>
      </c>
      <c r="O136" s="62">
        <f t="shared" si="4"/>
        <v>0</v>
      </c>
    </row>
    <row r="137" spans="2:15" ht="13.95" customHeight="1" x14ac:dyDescent="0.25">
      <c r="B137" s="56">
        <v>1011716402</v>
      </c>
      <c r="C137" s="57">
        <f t="shared" si="3"/>
        <v>0</v>
      </c>
      <c r="D137" s="58" t="s">
        <v>1220</v>
      </c>
      <c r="E137" s="75" t="s">
        <v>127</v>
      </c>
      <c r="F137" s="75"/>
      <c r="G137" s="75" t="s">
        <v>128</v>
      </c>
      <c r="H137" s="75" t="s">
        <v>146</v>
      </c>
      <c r="I137" s="68" t="s">
        <v>1991</v>
      </c>
      <c r="J137" s="69">
        <v>75</v>
      </c>
      <c r="K137" s="70">
        <v>1.08</v>
      </c>
      <c r="L137" s="68">
        <v>25</v>
      </c>
      <c r="M137" s="60"/>
      <c r="N137" s="61" t="str">
        <f t="shared" si="5"/>
        <v>-</v>
      </c>
      <c r="O137" s="62">
        <f t="shared" si="4"/>
        <v>0</v>
      </c>
    </row>
    <row r="138" spans="2:15" ht="13.95" customHeight="1" x14ac:dyDescent="0.25">
      <c r="B138" s="56">
        <v>1011716502</v>
      </c>
      <c r="C138" s="57">
        <f t="shared" si="3"/>
        <v>0</v>
      </c>
      <c r="D138" s="58" t="s">
        <v>1226</v>
      </c>
      <c r="E138" s="75" t="s">
        <v>127</v>
      </c>
      <c r="F138" s="75"/>
      <c r="G138" s="75" t="s">
        <v>128</v>
      </c>
      <c r="H138" s="75" t="s">
        <v>147</v>
      </c>
      <c r="I138" s="68" t="s">
        <v>1991</v>
      </c>
      <c r="J138" s="69">
        <v>75</v>
      </c>
      <c r="K138" s="70">
        <v>1.01</v>
      </c>
      <c r="L138" s="68">
        <v>25</v>
      </c>
      <c r="M138" s="60"/>
      <c r="N138" s="61" t="str">
        <f t="shared" si="5"/>
        <v>-</v>
      </c>
      <c r="O138" s="62">
        <f t="shared" si="4"/>
        <v>0</v>
      </c>
    </row>
    <row r="139" spans="2:15" ht="13.95" hidden="1" customHeight="1" x14ac:dyDescent="0.25">
      <c r="B139" s="137">
        <v>1011704702</v>
      </c>
      <c r="C139" s="138">
        <f t="shared" si="3"/>
        <v>0</v>
      </c>
      <c r="D139" s="139" t="s">
        <v>1227</v>
      </c>
      <c r="E139" s="140" t="s">
        <v>127</v>
      </c>
      <c r="F139" s="140"/>
      <c r="G139" s="140" t="s">
        <v>128</v>
      </c>
      <c r="H139" s="140" t="s">
        <v>148</v>
      </c>
      <c r="I139" s="141" t="s">
        <v>1991</v>
      </c>
      <c r="J139" s="142">
        <v>75</v>
      </c>
      <c r="K139" s="143">
        <v>1.01</v>
      </c>
      <c r="L139" s="141">
        <v>25</v>
      </c>
      <c r="M139" s="60"/>
      <c r="N139" s="61" t="str">
        <f t="shared" si="5"/>
        <v>-</v>
      </c>
      <c r="O139" s="62">
        <f t="shared" si="4"/>
        <v>0</v>
      </c>
    </row>
    <row r="140" spans="2:15" ht="13.95" customHeight="1" x14ac:dyDescent="0.25">
      <c r="B140" s="56">
        <v>1011704802</v>
      </c>
      <c r="C140" s="57">
        <f t="shared" si="3"/>
        <v>0</v>
      </c>
      <c r="D140" s="58" t="s">
        <v>1228</v>
      </c>
      <c r="E140" s="75" t="s">
        <v>127</v>
      </c>
      <c r="F140" s="75"/>
      <c r="G140" s="75" t="s">
        <v>128</v>
      </c>
      <c r="H140" s="75" t="s">
        <v>149</v>
      </c>
      <c r="I140" s="68" t="s">
        <v>1991</v>
      </c>
      <c r="J140" s="69">
        <v>75</v>
      </c>
      <c r="K140" s="70">
        <v>1.08</v>
      </c>
      <c r="L140" s="68">
        <v>25</v>
      </c>
      <c r="M140" s="60"/>
      <c r="N140" s="61" t="str">
        <f t="shared" si="5"/>
        <v>-</v>
      </c>
      <c r="O140" s="62">
        <f t="shared" si="4"/>
        <v>0</v>
      </c>
    </row>
    <row r="141" spans="2:15" ht="13.95" hidden="1" customHeight="1" x14ac:dyDescent="0.25">
      <c r="B141" s="137">
        <v>1011704902</v>
      </c>
      <c r="C141" s="138">
        <f t="shared" si="3"/>
        <v>0</v>
      </c>
      <c r="D141" s="139" t="s">
        <v>1229</v>
      </c>
      <c r="E141" s="140" t="s">
        <v>127</v>
      </c>
      <c r="F141" s="140"/>
      <c r="G141" s="140" t="s">
        <v>128</v>
      </c>
      <c r="H141" s="140" t="s">
        <v>150</v>
      </c>
      <c r="I141" s="141" t="s">
        <v>1991</v>
      </c>
      <c r="J141" s="142">
        <v>75</v>
      </c>
      <c r="K141" s="143">
        <v>1.08</v>
      </c>
      <c r="L141" s="141">
        <v>25</v>
      </c>
      <c r="M141" s="60"/>
      <c r="N141" s="61" t="str">
        <f t="shared" si="5"/>
        <v>-</v>
      </c>
      <c r="O141" s="62">
        <f t="shared" si="4"/>
        <v>0</v>
      </c>
    </row>
    <row r="142" spans="2:15" ht="13.95" hidden="1" customHeight="1" x14ac:dyDescent="0.25">
      <c r="B142" s="137">
        <v>1011705002</v>
      </c>
      <c r="C142" s="138">
        <f t="shared" si="3"/>
        <v>0</v>
      </c>
      <c r="D142" s="139" t="s">
        <v>1230</v>
      </c>
      <c r="E142" s="140" t="s">
        <v>127</v>
      </c>
      <c r="F142" s="140"/>
      <c r="G142" s="140" t="s">
        <v>128</v>
      </c>
      <c r="H142" s="140" t="s">
        <v>151</v>
      </c>
      <c r="I142" s="141" t="s">
        <v>1991</v>
      </c>
      <c r="J142" s="142">
        <v>75</v>
      </c>
      <c r="K142" s="143">
        <v>1.01</v>
      </c>
      <c r="L142" s="141">
        <v>25</v>
      </c>
      <c r="M142" s="60"/>
      <c r="N142" s="61" t="str">
        <f t="shared" si="5"/>
        <v>-</v>
      </c>
      <c r="O142" s="62">
        <f t="shared" si="4"/>
        <v>0</v>
      </c>
    </row>
    <row r="143" spans="2:15" ht="13.95" customHeight="1" x14ac:dyDescent="0.25">
      <c r="B143" s="56">
        <v>1011703402</v>
      </c>
      <c r="C143" s="57">
        <f t="shared" si="3"/>
        <v>0</v>
      </c>
      <c r="D143" s="58" t="s">
        <v>1231</v>
      </c>
      <c r="E143" s="75" t="s">
        <v>127</v>
      </c>
      <c r="F143" s="75"/>
      <c r="G143" s="75" t="s">
        <v>128</v>
      </c>
      <c r="H143" s="75" t="s">
        <v>152</v>
      </c>
      <c r="I143" s="68" t="s">
        <v>1991</v>
      </c>
      <c r="J143" s="69">
        <v>75</v>
      </c>
      <c r="K143" s="70">
        <v>1.01</v>
      </c>
      <c r="L143" s="68">
        <v>25</v>
      </c>
      <c r="M143" s="60"/>
      <c r="N143" s="61" t="str">
        <f t="shared" si="5"/>
        <v>-</v>
      </c>
      <c r="O143" s="62">
        <f t="shared" si="4"/>
        <v>0</v>
      </c>
    </row>
    <row r="144" spans="2:15" ht="13.95" hidden="1" customHeight="1" x14ac:dyDescent="0.25">
      <c r="B144" s="137">
        <v>1011705202</v>
      </c>
      <c r="C144" s="138">
        <f t="shared" si="3"/>
        <v>0</v>
      </c>
      <c r="D144" s="139" t="s">
        <v>1232</v>
      </c>
      <c r="E144" s="140" t="s">
        <v>127</v>
      </c>
      <c r="F144" s="140"/>
      <c r="G144" s="140" t="s">
        <v>128</v>
      </c>
      <c r="H144" s="140" t="s">
        <v>153</v>
      </c>
      <c r="I144" s="141" t="s">
        <v>1991</v>
      </c>
      <c r="J144" s="142">
        <v>75</v>
      </c>
      <c r="K144" s="143">
        <v>1.08</v>
      </c>
      <c r="L144" s="141">
        <v>25</v>
      </c>
      <c r="M144" s="60"/>
      <c r="N144" s="61" t="str">
        <f t="shared" si="5"/>
        <v>-</v>
      </c>
      <c r="O144" s="62">
        <f t="shared" si="4"/>
        <v>0</v>
      </c>
    </row>
    <row r="145" spans="2:15" ht="13.95" hidden="1" customHeight="1" x14ac:dyDescent="0.25">
      <c r="B145" s="137">
        <v>1011703502</v>
      </c>
      <c r="C145" s="138">
        <f t="shared" si="3"/>
        <v>0</v>
      </c>
      <c r="D145" s="139" t="s">
        <v>1233</v>
      </c>
      <c r="E145" s="140" t="s">
        <v>127</v>
      </c>
      <c r="F145" s="140"/>
      <c r="G145" s="140" t="s">
        <v>128</v>
      </c>
      <c r="H145" s="140" t="s">
        <v>154</v>
      </c>
      <c r="I145" s="141" t="s">
        <v>1991</v>
      </c>
      <c r="J145" s="142">
        <v>75</v>
      </c>
      <c r="K145" s="143">
        <v>1.08</v>
      </c>
      <c r="L145" s="141">
        <v>25</v>
      </c>
      <c r="M145" s="60"/>
      <c r="N145" s="61" t="str">
        <f t="shared" si="5"/>
        <v>-</v>
      </c>
      <c r="O145" s="62">
        <f t="shared" si="4"/>
        <v>0</v>
      </c>
    </row>
    <row r="146" spans="2:15" ht="13.95" hidden="1" customHeight="1" x14ac:dyDescent="0.25">
      <c r="B146" s="137">
        <v>1011705402</v>
      </c>
      <c r="C146" s="138">
        <f t="shared" si="3"/>
        <v>0</v>
      </c>
      <c r="D146" s="139" t="s">
        <v>1234</v>
      </c>
      <c r="E146" s="140" t="s">
        <v>127</v>
      </c>
      <c r="F146" s="140"/>
      <c r="G146" s="140" t="s">
        <v>128</v>
      </c>
      <c r="H146" s="140" t="s">
        <v>155</v>
      </c>
      <c r="I146" s="141" t="s">
        <v>1991</v>
      </c>
      <c r="J146" s="142">
        <v>75</v>
      </c>
      <c r="K146" s="143">
        <v>1.08</v>
      </c>
      <c r="L146" s="141">
        <v>25</v>
      </c>
      <c r="M146" s="60"/>
      <c r="N146" s="61" t="str">
        <f t="shared" si="5"/>
        <v>-</v>
      </c>
      <c r="O146" s="62">
        <f t="shared" si="4"/>
        <v>0</v>
      </c>
    </row>
    <row r="147" spans="2:15" ht="13.95" customHeight="1" x14ac:dyDescent="0.25">
      <c r="B147" s="56">
        <v>1011904601</v>
      </c>
      <c r="C147" s="57">
        <f t="shared" si="3"/>
        <v>0</v>
      </c>
      <c r="D147" s="58" t="s">
        <v>1235</v>
      </c>
      <c r="E147" s="75" t="s">
        <v>191</v>
      </c>
      <c r="F147" s="75" t="s">
        <v>192</v>
      </c>
      <c r="G147" s="75" t="s">
        <v>193</v>
      </c>
      <c r="H147" s="75" t="s">
        <v>194</v>
      </c>
      <c r="I147" s="68" t="s">
        <v>1986</v>
      </c>
      <c r="J147" s="69">
        <v>125</v>
      </c>
      <c r="K147" s="70">
        <v>2.0699999999999998</v>
      </c>
      <c r="L147" s="68">
        <v>25</v>
      </c>
      <c r="M147" s="60"/>
      <c r="N147" s="61" t="str">
        <f t="shared" si="5"/>
        <v>-</v>
      </c>
      <c r="O147" s="62">
        <f t="shared" si="4"/>
        <v>0</v>
      </c>
    </row>
    <row r="148" spans="2:15" ht="13.95" customHeight="1" x14ac:dyDescent="0.25">
      <c r="B148" s="56">
        <v>1011904701</v>
      </c>
      <c r="C148" s="57">
        <f t="shared" si="3"/>
        <v>0</v>
      </c>
      <c r="D148" s="58" t="s">
        <v>1236</v>
      </c>
      <c r="E148" s="75" t="s">
        <v>191</v>
      </c>
      <c r="F148" s="75" t="s">
        <v>192</v>
      </c>
      <c r="G148" s="75" t="s">
        <v>193</v>
      </c>
      <c r="H148" s="75" t="s">
        <v>195</v>
      </c>
      <c r="I148" s="68" t="s">
        <v>1986</v>
      </c>
      <c r="J148" s="69">
        <v>125</v>
      </c>
      <c r="K148" s="70">
        <v>2.0699999999999998</v>
      </c>
      <c r="L148" s="68">
        <v>25</v>
      </c>
      <c r="M148" s="60"/>
      <c r="N148" s="61" t="str">
        <f t="shared" si="5"/>
        <v>-</v>
      </c>
      <c r="O148" s="62">
        <f t="shared" si="4"/>
        <v>0</v>
      </c>
    </row>
    <row r="149" spans="2:15" ht="13.95" customHeight="1" x14ac:dyDescent="0.25">
      <c r="B149" s="56">
        <v>1011903001</v>
      </c>
      <c r="C149" s="57">
        <f t="shared" si="3"/>
        <v>0</v>
      </c>
      <c r="D149" s="58" t="s">
        <v>1237</v>
      </c>
      <c r="E149" s="75" t="s">
        <v>191</v>
      </c>
      <c r="F149" s="75" t="s">
        <v>192</v>
      </c>
      <c r="G149" s="75" t="s">
        <v>193</v>
      </c>
      <c r="H149" s="75" t="s">
        <v>196</v>
      </c>
      <c r="I149" s="68" t="s">
        <v>1986</v>
      </c>
      <c r="J149" s="69">
        <v>125</v>
      </c>
      <c r="K149" s="70">
        <v>2.0699999999999998</v>
      </c>
      <c r="L149" s="68">
        <v>25</v>
      </c>
      <c r="M149" s="60"/>
      <c r="N149" s="61" t="str">
        <f t="shared" si="5"/>
        <v>-</v>
      </c>
      <c r="O149" s="62">
        <f t="shared" si="4"/>
        <v>0</v>
      </c>
    </row>
    <row r="150" spans="2:15" ht="13.95" customHeight="1" x14ac:dyDescent="0.25">
      <c r="B150" s="56">
        <v>1011901901</v>
      </c>
      <c r="C150" s="57">
        <f t="shared" si="3"/>
        <v>0</v>
      </c>
      <c r="D150" s="58" t="s">
        <v>1238</v>
      </c>
      <c r="E150" s="75" t="s">
        <v>191</v>
      </c>
      <c r="F150" s="75" t="s">
        <v>192</v>
      </c>
      <c r="G150" s="75" t="s">
        <v>193</v>
      </c>
      <c r="H150" s="75" t="s">
        <v>197</v>
      </c>
      <c r="I150" s="68" t="s">
        <v>1986</v>
      </c>
      <c r="J150" s="69">
        <v>125</v>
      </c>
      <c r="K150" s="70">
        <v>2.2000000000000002</v>
      </c>
      <c r="L150" s="68">
        <v>25</v>
      </c>
      <c r="M150" s="60"/>
      <c r="N150" s="61" t="str">
        <f t="shared" si="5"/>
        <v>-</v>
      </c>
      <c r="O150" s="62">
        <f t="shared" si="4"/>
        <v>0</v>
      </c>
    </row>
    <row r="151" spans="2:15" ht="13.95" customHeight="1" x14ac:dyDescent="0.25">
      <c r="B151" s="56">
        <v>1011905801</v>
      </c>
      <c r="C151" s="57">
        <f t="shared" si="3"/>
        <v>0</v>
      </c>
      <c r="D151" s="58" t="s">
        <v>1239</v>
      </c>
      <c r="E151" s="75" t="s">
        <v>191</v>
      </c>
      <c r="F151" s="75" t="s">
        <v>192</v>
      </c>
      <c r="G151" s="75" t="s">
        <v>193</v>
      </c>
      <c r="H151" s="75" t="s">
        <v>198</v>
      </c>
      <c r="I151" s="68" t="s">
        <v>1986</v>
      </c>
      <c r="J151" s="69">
        <v>125</v>
      </c>
      <c r="K151" s="70">
        <v>2.2000000000000002</v>
      </c>
      <c r="L151" s="68">
        <v>25</v>
      </c>
      <c r="M151" s="60"/>
      <c r="N151" s="61" t="str">
        <f t="shared" si="5"/>
        <v>-</v>
      </c>
      <c r="O151" s="62">
        <f t="shared" si="4"/>
        <v>0</v>
      </c>
    </row>
    <row r="152" spans="2:15" ht="13.95" customHeight="1" x14ac:dyDescent="0.25">
      <c r="B152" s="56">
        <v>1012500101</v>
      </c>
      <c r="C152" s="57">
        <f t="shared" ref="C152:C215" si="6">M152</f>
        <v>0</v>
      </c>
      <c r="D152" s="58" t="s">
        <v>1240</v>
      </c>
      <c r="E152" s="75" t="s">
        <v>199</v>
      </c>
      <c r="F152" s="75" t="s">
        <v>201</v>
      </c>
      <c r="G152" s="75" t="s">
        <v>200</v>
      </c>
      <c r="H152" s="75" t="s">
        <v>202</v>
      </c>
      <c r="I152" s="68" t="s">
        <v>1986</v>
      </c>
      <c r="J152" s="69">
        <v>125</v>
      </c>
      <c r="K152" s="70">
        <v>2.81</v>
      </c>
      <c r="L152" s="68">
        <v>25</v>
      </c>
      <c r="M152" s="60"/>
      <c r="N152" s="61" t="str">
        <f t="shared" si="5"/>
        <v>-</v>
      </c>
      <c r="O152" s="62">
        <f t="shared" ref="O152:O215" si="7">M152*K152</f>
        <v>0</v>
      </c>
    </row>
    <row r="153" spans="2:15" ht="13.95" customHeight="1" x14ac:dyDescent="0.25">
      <c r="B153" s="56">
        <v>1012500601</v>
      </c>
      <c r="C153" s="57">
        <f t="shared" si="6"/>
        <v>0</v>
      </c>
      <c r="D153" s="58" t="s">
        <v>1241</v>
      </c>
      <c r="E153" s="75" t="s">
        <v>199</v>
      </c>
      <c r="F153" s="75" t="s">
        <v>201</v>
      </c>
      <c r="G153" s="75" t="s">
        <v>200</v>
      </c>
      <c r="H153" s="75" t="s">
        <v>203</v>
      </c>
      <c r="I153" s="68" t="s">
        <v>1986</v>
      </c>
      <c r="J153" s="69">
        <v>125</v>
      </c>
      <c r="K153" s="70">
        <v>2.74</v>
      </c>
      <c r="L153" s="68">
        <v>25</v>
      </c>
      <c r="M153" s="60"/>
      <c r="N153" s="61" t="str">
        <f t="shared" ref="N153:N216" si="8">IF(M153="","-",IF(MOD(M153,J153)=0,M153/J153,IF(MOD(M153,J153)&gt;=J153/2,INT(M153/J153)+(MOD(M153,J153)/J153)*1.05,IF(MOD(M153,J153)&gt;=J153/4,INT(M153/J153)+(MOD(M153,J153)/J153)*1.1,IF(AND(MOD(M153,J153)&lt;J153/4,MOD(M153,J153)&gt;=10),INT(M153/J153)+(MOD(M153,J153)/J153)*1.2,IF(MOD(M153,J153)&lt;10,INT(M153/J153)+(MOD(M153,J153)/J153)*1.3,))))))</f>
        <v>-</v>
      </c>
      <c r="O153" s="62">
        <f t="shared" si="7"/>
        <v>0</v>
      </c>
    </row>
    <row r="154" spans="2:15" ht="13.95" customHeight="1" x14ac:dyDescent="0.25">
      <c r="B154" s="56">
        <v>1012500801</v>
      </c>
      <c r="C154" s="57">
        <f t="shared" si="6"/>
        <v>0</v>
      </c>
      <c r="D154" s="58" t="s">
        <v>1242</v>
      </c>
      <c r="E154" s="75" t="s">
        <v>199</v>
      </c>
      <c r="F154" s="75" t="s">
        <v>201</v>
      </c>
      <c r="G154" s="75" t="s">
        <v>200</v>
      </c>
      <c r="H154" s="75" t="s">
        <v>204</v>
      </c>
      <c r="I154" s="68" t="s">
        <v>1986</v>
      </c>
      <c r="J154" s="69">
        <v>125</v>
      </c>
      <c r="K154" s="70">
        <v>3.54</v>
      </c>
      <c r="L154" s="68">
        <v>25</v>
      </c>
      <c r="M154" s="60"/>
      <c r="N154" s="61" t="str">
        <f t="shared" si="8"/>
        <v>-</v>
      </c>
      <c r="O154" s="62">
        <f t="shared" si="7"/>
        <v>0</v>
      </c>
    </row>
    <row r="155" spans="2:15" ht="13.95" customHeight="1" x14ac:dyDescent="0.25">
      <c r="B155" s="56">
        <v>1012501101</v>
      </c>
      <c r="C155" s="57">
        <f t="shared" si="6"/>
        <v>0</v>
      </c>
      <c r="D155" s="58" t="s">
        <v>1244</v>
      </c>
      <c r="E155" s="75" t="s">
        <v>199</v>
      </c>
      <c r="F155" s="75" t="s">
        <v>201</v>
      </c>
      <c r="G155" s="75" t="s">
        <v>200</v>
      </c>
      <c r="H155" s="75" t="s">
        <v>205</v>
      </c>
      <c r="I155" s="68" t="s">
        <v>1986</v>
      </c>
      <c r="J155" s="69">
        <v>125</v>
      </c>
      <c r="K155" s="70">
        <v>2.4300000000000002</v>
      </c>
      <c r="L155" s="68">
        <v>25</v>
      </c>
      <c r="M155" s="60"/>
      <c r="N155" s="61" t="str">
        <f t="shared" si="8"/>
        <v>-</v>
      </c>
      <c r="O155" s="62">
        <f t="shared" si="7"/>
        <v>0</v>
      </c>
    </row>
    <row r="156" spans="2:15" ht="13.95" customHeight="1" x14ac:dyDescent="0.25">
      <c r="B156" s="56">
        <v>1012502001</v>
      </c>
      <c r="C156" s="57">
        <f t="shared" si="6"/>
        <v>0</v>
      </c>
      <c r="D156" s="58" t="s">
        <v>1245</v>
      </c>
      <c r="E156" s="75" t="s">
        <v>199</v>
      </c>
      <c r="F156" s="75" t="s">
        <v>201</v>
      </c>
      <c r="G156" s="75" t="s">
        <v>200</v>
      </c>
      <c r="H156" s="75" t="s">
        <v>206</v>
      </c>
      <c r="I156" s="68" t="s">
        <v>1986</v>
      </c>
      <c r="J156" s="69">
        <v>125</v>
      </c>
      <c r="K156" s="70">
        <v>3.04</v>
      </c>
      <c r="L156" s="68">
        <v>25</v>
      </c>
      <c r="M156" s="60"/>
      <c r="N156" s="61" t="str">
        <f t="shared" si="8"/>
        <v>-</v>
      </c>
      <c r="O156" s="62">
        <f t="shared" si="7"/>
        <v>0</v>
      </c>
    </row>
    <row r="157" spans="2:15" ht="13.95" customHeight="1" x14ac:dyDescent="0.25">
      <c r="B157" s="56">
        <v>1012501301</v>
      </c>
      <c r="C157" s="57">
        <f t="shared" si="6"/>
        <v>0</v>
      </c>
      <c r="D157" s="58" t="s">
        <v>1246</v>
      </c>
      <c r="E157" s="75" t="s">
        <v>199</v>
      </c>
      <c r="F157" s="75" t="s">
        <v>201</v>
      </c>
      <c r="G157" s="75" t="s">
        <v>200</v>
      </c>
      <c r="H157" s="75" t="s">
        <v>207</v>
      </c>
      <c r="I157" s="68" t="s">
        <v>1986</v>
      </c>
      <c r="J157" s="69">
        <v>125</v>
      </c>
      <c r="K157" s="70">
        <v>2.39</v>
      </c>
      <c r="L157" s="68">
        <v>25</v>
      </c>
      <c r="M157" s="60"/>
      <c r="N157" s="61" t="str">
        <f t="shared" si="8"/>
        <v>-</v>
      </c>
      <c r="O157" s="62">
        <f t="shared" si="7"/>
        <v>0</v>
      </c>
    </row>
    <row r="158" spans="2:15" ht="13.95" customHeight="1" x14ac:dyDescent="0.25">
      <c r="B158" s="56">
        <v>1012500901</v>
      </c>
      <c r="C158" s="57">
        <f t="shared" si="6"/>
        <v>0</v>
      </c>
      <c r="D158" s="58" t="s">
        <v>1243</v>
      </c>
      <c r="E158" s="75" t="s">
        <v>199</v>
      </c>
      <c r="F158" s="75"/>
      <c r="G158" s="75" t="s">
        <v>200</v>
      </c>
      <c r="H158" s="75" t="s">
        <v>201</v>
      </c>
      <c r="I158" s="68" t="s">
        <v>1986</v>
      </c>
      <c r="J158" s="69">
        <v>125</v>
      </c>
      <c r="K158" s="70">
        <v>1.1299999999999999</v>
      </c>
      <c r="L158" s="68">
        <v>25</v>
      </c>
      <c r="M158" s="60"/>
      <c r="N158" s="61" t="str">
        <f t="shared" si="8"/>
        <v>-</v>
      </c>
      <c r="O158" s="62">
        <f t="shared" si="7"/>
        <v>0</v>
      </c>
    </row>
    <row r="159" spans="2:15" ht="13.95" hidden="1" customHeight="1" x14ac:dyDescent="0.25">
      <c r="B159" s="137">
        <v>1012900201</v>
      </c>
      <c r="C159" s="138">
        <f t="shared" si="6"/>
        <v>0</v>
      </c>
      <c r="D159" s="139" t="s">
        <v>1247</v>
      </c>
      <c r="E159" s="140" t="s">
        <v>208</v>
      </c>
      <c r="F159" s="140"/>
      <c r="G159" s="140" t="s">
        <v>209</v>
      </c>
      <c r="H159" s="140" t="s">
        <v>210</v>
      </c>
      <c r="I159" s="141" t="s">
        <v>1986</v>
      </c>
      <c r="J159" s="142">
        <v>125</v>
      </c>
      <c r="K159" s="143">
        <v>0.85</v>
      </c>
      <c r="L159" s="141">
        <v>25</v>
      </c>
      <c r="M159" s="60"/>
      <c r="N159" s="61" t="str">
        <f t="shared" si="8"/>
        <v>-</v>
      </c>
      <c r="O159" s="62">
        <f t="shared" si="7"/>
        <v>0</v>
      </c>
    </row>
    <row r="160" spans="2:15" ht="13.95" customHeight="1" x14ac:dyDescent="0.25">
      <c r="B160" s="56">
        <v>1013000701</v>
      </c>
      <c r="C160" s="57">
        <f t="shared" si="6"/>
        <v>0</v>
      </c>
      <c r="D160" s="58" t="s">
        <v>1256</v>
      </c>
      <c r="E160" s="75" t="s">
        <v>211</v>
      </c>
      <c r="F160" s="75" t="s">
        <v>214</v>
      </c>
      <c r="G160" s="75" t="s">
        <v>2086</v>
      </c>
      <c r="H160" s="75" t="s">
        <v>215</v>
      </c>
      <c r="I160" s="68" t="s">
        <v>1986</v>
      </c>
      <c r="J160" s="69">
        <v>125</v>
      </c>
      <c r="K160" s="70">
        <v>1.58</v>
      </c>
      <c r="L160" s="68">
        <v>25</v>
      </c>
      <c r="M160" s="60"/>
      <c r="N160" s="61" t="str">
        <f t="shared" si="8"/>
        <v>-</v>
      </c>
      <c r="O160" s="62">
        <f t="shared" si="7"/>
        <v>0</v>
      </c>
    </row>
    <row r="161" spans="2:15" ht="13.95" customHeight="1" x14ac:dyDescent="0.25">
      <c r="B161" s="56">
        <v>1013000101</v>
      </c>
      <c r="C161" s="57">
        <f t="shared" si="6"/>
        <v>0</v>
      </c>
      <c r="D161" s="58" t="s">
        <v>1248</v>
      </c>
      <c r="E161" s="75" t="s">
        <v>211</v>
      </c>
      <c r="F161" s="75" t="s">
        <v>216</v>
      </c>
      <c r="G161" s="75" t="s">
        <v>217</v>
      </c>
      <c r="H161" s="75" t="s">
        <v>218</v>
      </c>
      <c r="I161" s="68" t="s">
        <v>1986</v>
      </c>
      <c r="J161" s="69">
        <v>125</v>
      </c>
      <c r="K161" s="70">
        <v>2.84</v>
      </c>
      <c r="L161" s="68">
        <v>25</v>
      </c>
      <c r="M161" s="60"/>
      <c r="N161" s="61" t="str">
        <f t="shared" si="8"/>
        <v>-</v>
      </c>
      <c r="O161" s="62">
        <f t="shared" si="7"/>
        <v>0</v>
      </c>
    </row>
    <row r="162" spans="2:15" ht="13.95" customHeight="1" x14ac:dyDescent="0.25">
      <c r="B162" s="56">
        <v>1013000301</v>
      </c>
      <c r="C162" s="57">
        <f t="shared" si="6"/>
        <v>0</v>
      </c>
      <c r="D162" s="58" t="s">
        <v>1250</v>
      </c>
      <c r="E162" s="75" t="s">
        <v>211</v>
      </c>
      <c r="F162" s="75" t="s">
        <v>216</v>
      </c>
      <c r="G162" s="75" t="s">
        <v>217</v>
      </c>
      <c r="H162" s="75" t="s">
        <v>219</v>
      </c>
      <c r="I162" s="68" t="s">
        <v>1986</v>
      </c>
      <c r="J162" s="69">
        <v>125</v>
      </c>
      <c r="K162" s="70">
        <v>3.08</v>
      </c>
      <c r="L162" s="68">
        <v>25</v>
      </c>
      <c r="M162" s="60"/>
      <c r="N162" s="61" t="str">
        <f t="shared" si="8"/>
        <v>-</v>
      </c>
      <c r="O162" s="62">
        <f t="shared" si="7"/>
        <v>0</v>
      </c>
    </row>
    <row r="163" spans="2:15" ht="13.95" hidden="1" customHeight="1" x14ac:dyDescent="0.25">
      <c r="B163" s="137">
        <v>1013001101</v>
      </c>
      <c r="C163" s="138">
        <f t="shared" si="6"/>
        <v>0</v>
      </c>
      <c r="D163" s="139" t="s">
        <v>1251</v>
      </c>
      <c r="E163" s="140" t="s">
        <v>211</v>
      </c>
      <c r="F163" s="140" t="s">
        <v>216</v>
      </c>
      <c r="G163" s="140" t="s">
        <v>217</v>
      </c>
      <c r="H163" s="140" t="s">
        <v>220</v>
      </c>
      <c r="I163" s="141" t="s">
        <v>1986</v>
      </c>
      <c r="J163" s="142">
        <v>125</v>
      </c>
      <c r="K163" s="143">
        <v>3.6300000000000003</v>
      </c>
      <c r="L163" s="141">
        <v>25</v>
      </c>
      <c r="M163" s="60"/>
      <c r="N163" s="61" t="str">
        <f t="shared" si="8"/>
        <v>-</v>
      </c>
      <c r="O163" s="62">
        <f t="shared" si="7"/>
        <v>0</v>
      </c>
    </row>
    <row r="164" spans="2:15" ht="13.95" customHeight="1" x14ac:dyDescent="0.25">
      <c r="B164" s="56">
        <v>1013000401</v>
      </c>
      <c r="C164" s="57">
        <f t="shared" si="6"/>
        <v>0</v>
      </c>
      <c r="D164" s="58" t="s">
        <v>1254</v>
      </c>
      <c r="E164" s="75" t="s">
        <v>211</v>
      </c>
      <c r="F164" s="75" t="s">
        <v>216</v>
      </c>
      <c r="G164" s="75" t="s">
        <v>217</v>
      </c>
      <c r="H164" s="75" t="s">
        <v>221</v>
      </c>
      <c r="I164" s="68" t="s">
        <v>1986</v>
      </c>
      <c r="J164" s="69">
        <v>125</v>
      </c>
      <c r="K164" s="70">
        <v>3.08</v>
      </c>
      <c r="L164" s="68">
        <v>25</v>
      </c>
      <c r="M164" s="60"/>
      <c r="N164" s="61" t="str">
        <f t="shared" si="8"/>
        <v>-</v>
      </c>
      <c r="O164" s="62">
        <f t="shared" si="7"/>
        <v>0</v>
      </c>
    </row>
    <row r="165" spans="2:15" ht="13.95" hidden="1" customHeight="1" x14ac:dyDescent="0.25">
      <c r="B165" s="137">
        <v>1013000201</v>
      </c>
      <c r="C165" s="138">
        <f t="shared" si="6"/>
        <v>0</v>
      </c>
      <c r="D165" s="139" t="s">
        <v>1249</v>
      </c>
      <c r="E165" s="140" t="s">
        <v>211</v>
      </c>
      <c r="F165" s="140" t="s">
        <v>222</v>
      </c>
      <c r="G165" s="140" t="s">
        <v>2085</v>
      </c>
      <c r="H165" s="140" t="s">
        <v>223</v>
      </c>
      <c r="I165" s="141" t="s">
        <v>1986</v>
      </c>
      <c r="J165" s="142">
        <v>125</v>
      </c>
      <c r="K165" s="143">
        <v>3.89</v>
      </c>
      <c r="L165" s="141">
        <v>25</v>
      </c>
      <c r="M165" s="60"/>
      <c r="N165" s="61" t="str">
        <f t="shared" si="8"/>
        <v>-</v>
      </c>
      <c r="O165" s="62">
        <f t="shared" si="7"/>
        <v>0</v>
      </c>
    </row>
    <row r="166" spans="2:15" ht="13.95" customHeight="1" x14ac:dyDescent="0.25">
      <c r="B166" s="56">
        <v>1013002001</v>
      </c>
      <c r="C166" s="57">
        <f t="shared" si="6"/>
        <v>0</v>
      </c>
      <c r="D166" s="58" t="s">
        <v>1252</v>
      </c>
      <c r="E166" s="75" t="s">
        <v>211</v>
      </c>
      <c r="F166" s="75"/>
      <c r="G166" s="75" t="s">
        <v>212</v>
      </c>
      <c r="H166" s="75" t="s">
        <v>213</v>
      </c>
      <c r="I166" s="68" t="s">
        <v>1986</v>
      </c>
      <c r="J166" s="69">
        <v>125</v>
      </c>
      <c r="K166" s="70">
        <v>3.6300000000000003</v>
      </c>
      <c r="L166" s="68">
        <v>25</v>
      </c>
      <c r="M166" s="60"/>
      <c r="N166" s="61" t="str">
        <f t="shared" si="8"/>
        <v>-</v>
      </c>
      <c r="O166" s="62">
        <f t="shared" si="7"/>
        <v>0</v>
      </c>
    </row>
    <row r="167" spans="2:15" ht="13.95" hidden="1" customHeight="1" x14ac:dyDescent="0.25">
      <c r="B167" s="137">
        <v>1013002101</v>
      </c>
      <c r="C167" s="138">
        <f t="shared" si="6"/>
        <v>0</v>
      </c>
      <c r="D167" s="139" t="s">
        <v>1253</v>
      </c>
      <c r="E167" s="140" t="s">
        <v>211</v>
      </c>
      <c r="F167" s="140"/>
      <c r="G167" s="140" t="s">
        <v>212</v>
      </c>
      <c r="H167" s="140" t="s">
        <v>2006</v>
      </c>
      <c r="I167" s="141" t="s">
        <v>1986</v>
      </c>
      <c r="J167" s="142">
        <v>125</v>
      </c>
      <c r="K167" s="143">
        <v>4.25</v>
      </c>
      <c r="L167" s="141">
        <v>25</v>
      </c>
      <c r="M167" s="60"/>
      <c r="N167" s="61" t="str">
        <f t="shared" si="8"/>
        <v>-</v>
      </c>
      <c r="O167" s="62">
        <f t="shared" si="7"/>
        <v>0</v>
      </c>
    </row>
    <row r="168" spans="2:15" ht="13.95" customHeight="1" x14ac:dyDescent="0.25">
      <c r="B168" s="56">
        <v>1013000601</v>
      </c>
      <c r="C168" s="57">
        <f t="shared" si="6"/>
        <v>0</v>
      </c>
      <c r="D168" s="58" t="s">
        <v>1255</v>
      </c>
      <c r="E168" s="75" t="s">
        <v>211</v>
      </c>
      <c r="F168" s="75"/>
      <c r="G168" s="75" t="s">
        <v>212</v>
      </c>
      <c r="H168" s="75" t="s">
        <v>214</v>
      </c>
      <c r="I168" s="68" t="s">
        <v>1986</v>
      </c>
      <c r="J168" s="69">
        <v>200</v>
      </c>
      <c r="K168" s="70">
        <v>1.48</v>
      </c>
      <c r="L168" s="68">
        <v>25</v>
      </c>
      <c r="M168" s="60"/>
      <c r="N168" s="61" t="str">
        <f t="shared" si="8"/>
        <v>-</v>
      </c>
      <c r="O168" s="62">
        <f t="shared" si="7"/>
        <v>0</v>
      </c>
    </row>
    <row r="169" spans="2:15" ht="13.95" hidden="1" customHeight="1" x14ac:dyDescent="0.25">
      <c r="B169" s="137">
        <v>1013100101</v>
      </c>
      <c r="C169" s="138">
        <f t="shared" si="6"/>
        <v>0</v>
      </c>
      <c r="D169" s="139" t="s">
        <v>1257</v>
      </c>
      <c r="E169" s="140" t="s">
        <v>224</v>
      </c>
      <c r="F169" s="140" t="s">
        <v>1987</v>
      </c>
      <c r="G169" s="140" t="s">
        <v>225</v>
      </c>
      <c r="H169" s="140" t="s">
        <v>226</v>
      </c>
      <c r="I169" s="141" t="s">
        <v>1986</v>
      </c>
      <c r="J169" s="142">
        <v>125</v>
      </c>
      <c r="K169" s="143">
        <v>2.4500000000000002</v>
      </c>
      <c r="L169" s="141">
        <v>25</v>
      </c>
      <c r="M169" s="60"/>
      <c r="N169" s="61" t="str">
        <f t="shared" si="8"/>
        <v>-</v>
      </c>
      <c r="O169" s="62">
        <f t="shared" si="7"/>
        <v>0</v>
      </c>
    </row>
    <row r="170" spans="2:15" ht="13.95" hidden="1" customHeight="1" x14ac:dyDescent="0.25">
      <c r="B170" s="137">
        <v>1013101001</v>
      </c>
      <c r="C170" s="138">
        <f t="shared" si="6"/>
        <v>0</v>
      </c>
      <c r="D170" s="139" t="s">
        <v>1258</v>
      </c>
      <c r="E170" s="140" t="s">
        <v>224</v>
      </c>
      <c r="F170" s="140" t="s">
        <v>1987</v>
      </c>
      <c r="G170" s="140" t="s">
        <v>225</v>
      </c>
      <c r="H170" s="140" t="s">
        <v>227</v>
      </c>
      <c r="I170" s="141" t="s">
        <v>1986</v>
      </c>
      <c r="J170" s="142">
        <v>125</v>
      </c>
      <c r="K170" s="143">
        <v>1.45</v>
      </c>
      <c r="L170" s="141">
        <v>25</v>
      </c>
      <c r="M170" s="60"/>
      <c r="N170" s="61" t="str">
        <f t="shared" si="8"/>
        <v>-</v>
      </c>
      <c r="O170" s="62">
        <f t="shared" si="7"/>
        <v>0</v>
      </c>
    </row>
    <row r="171" spans="2:15" ht="13.95" hidden="1" customHeight="1" x14ac:dyDescent="0.25">
      <c r="B171" s="137">
        <v>1013101101</v>
      </c>
      <c r="C171" s="138">
        <f t="shared" si="6"/>
        <v>0</v>
      </c>
      <c r="D171" s="139" t="s">
        <v>1259</v>
      </c>
      <c r="E171" s="140" t="s">
        <v>224</v>
      </c>
      <c r="F171" s="140" t="s">
        <v>1987</v>
      </c>
      <c r="G171" s="140" t="s">
        <v>225</v>
      </c>
      <c r="H171" s="140" t="s">
        <v>228</v>
      </c>
      <c r="I171" s="141" t="s">
        <v>1986</v>
      </c>
      <c r="J171" s="142">
        <v>125</v>
      </c>
      <c r="K171" s="143">
        <v>1.45</v>
      </c>
      <c r="L171" s="141">
        <v>25</v>
      </c>
      <c r="M171" s="60"/>
      <c r="N171" s="61" t="str">
        <f t="shared" si="8"/>
        <v>-</v>
      </c>
      <c r="O171" s="62">
        <f t="shared" si="7"/>
        <v>0</v>
      </c>
    </row>
    <row r="172" spans="2:15" ht="13.95" hidden="1" customHeight="1" x14ac:dyDescent="0.25">
      <c r="B172" s="137">
        <v>1013101201</v>
      </c>
      <c r="C172" s="138">
        <f t="shared" si="6"/>
        <v>0</v>
      </c>
      <c r="D172" s="139" t="s">
        <v>1260</v>
      </c>
      <c r="E172" s="140" t="s">
        <v>224</v>
      </c>
      <c r="F172" s="140" t="s">
        <v>1987</v>
      </c>
      <c r="G172" s="140" t="s">
        <v>225</v>
      </c>
      <c r="H172" s="140" t="s">
        <v>229</v>
      </c>
      <c r="I172" s="141" t="s">
        <v>1986</v>
      </c>
      <c r="J172" s="142">
        <v>125</v>
      </c>
      <c r="K172" s="143">
        <v>1.45</v>
      </c>
      <c r="L172" s="141">
        <v>25</v>
      </c>
      <c r="M172" s="60"/>
      <c r="N172" s="61" t="str">
        <f t="shared" si="8"/>
        <v>-</v>
      </c>
      <c r="O172" s="62">
        <f t="shared" si="7"/>
        <v>0</v>
      </c>
    </row>
    <row r="173" spans="2:15" ht="13.95" hidden="1" customHeight="1" x14ac:dyDescent="0.25">
      <c r="B173" s="137">
        <v>1013101301</v>
      </c>
      <c r="C173" s="138">
        <f t="shared" si="6"/>
        <v>0</v>
      </c>
      <c r="D173" s="139" t="s">
        <v>1261</v>
      </c>
      <c r="E173" s="140" t="s">
        <v>224</v>
      </c>
      <c r="F173" s="140" t="s">
        <v>1987</v>
      </c>
      <c r="G173" s="140" t="s">
        <v>225</v>
      </c>
      <c r="H173" s="140" t="s">
        <v>230</v>
      </c>
      <c r="I173" s="141" t="s">
        <v>1986</v>
      </c>
      <c r="J173" s="142">
        <v>125</v>
      </c>
      <c r="K173" s="143">
        <v>1.35</v>
      </c>
      <c r="L173" s="141">
        <v>25</v>
      </c>
      <c r="M173" s="60"/>
      <c r="N173" s="61" t="str">
        <f t="shared" si="8"/>
        <v>-</v>
      </c>
      <c r="O173" s="62">
        <f t="shared" si="7"/>
        <v>0</v>
      </c>
    </row>
    <row r="174" spans="2:15" ht="13.95" hidden="1" customHeight="1" x14ac:dyDescent="0.25">
      <c r="B174" s="137">
        <v>1013101401</v>
      </c>
      <c r="C174" s="138">
        <f t="shared" si="6"/>
        <v>0</v>
      </c>
      <c r="D174" s="139" t="s">
        <v>1262</v>
      </c>
      <c r="E174" s="140" t="s">
        <v>224</v>
      </c>
      <c r="F174" s="140" t="s">
        <v>1987</v>
      </c>
      <c r="G174" s="140" t="s">
        <v>225</v>
      </c>
      <c r="H174" s="140" t="s">
        <v>231</v>
      </c>
      <c r="I174" s="141" t="s">
        <v>1986</v>
      </c>
      <c r="J174" s="142">
        <v>125</v>
      </c>
      <c r="K174" s="143">
        <v>1.45</v>
      </c>
      <c r="L174" s="141">
        <v>25</v>
      </c>
      <c r="M174" s="60"/>
      <c r="N174" s="61" t="str">
        <f t="shared" si="8"/>
        <v>-</v>
      </c>
      <c r="O174" s="62">
        <f t="shared" si="7"/>
        <v>0</v>
      </c>
    </row>
    <row r="175" spans="2:15" ht="13.95" hidden="1" customHeight="1" x14ac:dyDescent="0.25">
      <c r="B175" s="137">
        <v>1013101501</v>
      </c>
      <c r="C175" s="138">
        <f t="shared" si="6"/>
        <v>0</v>
      </c>
      <c r="D175" s="139" t="s">
        <v>1263</v>
      </c>
      <c r="E175" s="140" t="s">
        <v>224</v>
      </c>
      <c r="F175" s="140" t="s">
        <v>1987</v>
      </c>
      <c r="G175" s="140" t="s">
        <v>225</v>
      </c>
      <c r="H175" s="140" t="s">
        <v>232</v>
      </c>
      <c r="I175" s="141" t="s">
        <v>1986</v>
      </c>
      <c r="J175" s="142">
        <v>125</v>
      </c>
      <c r="K175" s="143">
        <v>1.45</v>
      </c>
      <c r="L175" s="141">
        <v>25</v>
      </c>
      <c r="M175" s="60"/>
      <c r="N175" s="61" t="str">
        <f t="shared" si="8"/>
        <v>-</v>
      </c>
      <c r="O175" s="62">
        <f t="shared" si="7"/>
        <v>0</v>
      </c>
    </row>
    <row r="176" spans="2:15" ht="13.95" customHeight="1" x14ac:dyDescent="0.25">
      <c r="B176" s="56">
        <v>1013200201</v>
      </c>
      <c r="C176" s="57">
        <f t="shared" si="6"/>
        <v>0</v>
      </c>
      <c r="D176" s="58" t="s">
        <v>1266</v>
      </c>
      <c r="E176" s="75" t="s">
        <v>233</v>
      </c>
      <c r="F176" s="75" t="s">
        <v>235</v>
      </c>
      <c r="G176" s="75" t="s">
        <v>234</v>
      </c>
      <c r="H176" s="75" t="s">
        <v>236</v>
      </c>
      <c r="I176" s="68" t="s">
        <v>1986</v>
      </c>
      <c r="J176" s="69">
        <v>650</v>
      </c>
      <c r="K176" s="70">
        <v>1.07</v>
      </c>
      <c r="L176" s="68">
        <v>75</v>
      </c>
      <c r="M176" s="60"/>
      <c r="N176" s="61" t="str">
        <f t="shared" si="8"/>
        <v>-</v>
      </c>
      <c r="O176" s="62">
        <f t="shared" si="7"/>
        <v>0</v>
      </c>
    </row>
    <row r="177" spans="2:15" ht="13.95" customHeight="1" x14ac:dyDescent="0.25">
      <c r="B177" s="56">
        <v>1013200301</v>
      </c>
      <c r="C177" s="57">
        <f t="shared" si="6"/>
        <v>0</v>
      </c>
      <c r="D177" s="58" t="s">
        <v>1267</v>
      </c>
      <c r="E177" s="75" t="s">
        <v>233</v>
      </c>
      <c r="F177" s="75" t="s">
        <v>235</v>
      </c>
      <c r="G177" s="75" t="s">
        <v>234</v>
      </c>
      <c r="H177" s="75" t="s">
        <v>237</v>
      </c>
      <c r="I177" s="68" t="s">
        <v>1986</v>
      </c>
      <c r="J177" s="69">
        <v>650</v>
      </c>
      <c r="K177" s="70">
        <v>0.88</v>
      </c>
      <c r="L177" s="68">
        <v>75</v>
      </c>
      <c r="M177" s="60"/>
      <c r="N177" s="61" t="str">
        <f t="shared" si="8"/>
        <v>-</v>
      </c>
      <c r="O177" s="62">
        <f t="shared" si="7"/>
        <v>0</v>
      </c>
    </row>
    <row r="178" spans="2:15" ht="13.95" hidden="1" customHeight="1" x14ac:dyDescent="0.25">
      <c r="B178" s="137">
        <v>1013200102</v>
      </c>
      <c r="C178" s="138">
        <f t="shared" si="6"/>
        <v>0</v>
      </c>
      <c r="D178" s="139" t="s">
        <v>1264</v>
      </c>
      <c r="E178" s="140" t="s">
        <v>233</v>
      </c>
      <c r="F178" s="140"/>
      <c r="G178" s="140" t="s">
        <v>234</v>
      </c>
      <c r="H178" s="140" t="s">
        <v>235</v>
      </c>
      <c r="I178" s="141" t="s">
        <v>2007</v>
      </c>
      <c r="J178" s="142">
        <v>550</v>
      </c>
      <c r="K178" s="143">
        <v>0.71</v>
      </c>
      <c r="L178" s="141">
        <v>75</v>
      </c>
      <c r="M178" s="60"/>
      <c r="N178" s="61" t="str">
        <f t="shared" si="8"/>
        <v>-</v>
      </c>
      <c r="O178" s="62">
        <f t="shared" si="7"/>
        <v>0</v>
      </c>
    </row>
    <row r="179" spans="2:15" ht="13.95" hidden="1" customHeight="1" x14ac:dyDescent="0.25">
      <c r="B179" s="137">
        <v>1013200101</v>
      </c>
      <c r="C179" s="138">
        <f t="shared" si="6"/>
        <v>0</v>
      </c>
      <c r="D179" s="139" t="s">
        <v>1265</v>
      </c>
      <c r="E179" s="140" t="s">
        <v>233</v>
      </c>
      <c r="F179" s="140"/>
      <c r="G179" s="140" t="s">
        <v>234</v>
      </c>
      <c r="H179" s="140" t="s">
        <v>235</v>
      </c>
      <c r="I179" s="141" t="s">
        <v>2008</v>
      </c>
      <c r="J179" s="142">
        <v>650</v>
      </c>
      <c r="K179" s="143">
        <v>0.39</v>
      </c>
      <c r="L179" s="141">
        <v>75</v>
      </c>
      <c r="M179" s="60"/>
      <c r="N179" s="61" t="str">
        <f t="shared" si="8"/>
        <v>-</v>
      </c>
      <c r="O179" s="62">
        <f t="shared" si="7"/>
        <v>0</v>
      </c>
    </row>
    <row r="180" spans="2:15" ht="13.95" customHeight="1" x14ac:dyDescent="0.25">
      <c r="B180" s="56">
        <v>1013303701</v>
      </c>
      <c r="C180" s="57">
        <f t="shared" si="6"/>
        <v>0</v>
      </c>
      <c r="D180" s="58" t="s">
        <v>1268</v>
      </c>
      <c r="E180" s="75" t="s">
        <v>238</v>
      </c>
      <c r="F180" s="75" t="s">
        <v>239</v>
      </c>
      <c r="G180" s="75" t="s">
        <v>240</v>
      </c>
      <c r="H180" s="75" t="s">
        <v>241</v>
      </c>
      <c r="I180" s="68" t="s">
        <v>1986</v>
      </c>
      <c r="J180" s="69">
        <v>125</v>
      </c>
      <c r="K180" s="70">
        <v>1.46</v>
      </c>
      <c r="L180" s="68">
        <v>25</v>
      </c>
      <c r="M180" s="60"/>
      <c r="N180" s="61" t="str">
        <f t="shared" si="8"/>
        <v>-</v>
      </c>
      <c r="O180" s="62">
        <f t="shared" si="7"/>
        <v>0</v>
      </c>
    </row>
    <row r="181" spans="2:15" ht="13.95" customHeight="1" x14ac:dyDescent="0.25">
      <c r="B181" s="56">
        <v>1013303801</v>
      </c>
      <c r="C181" s="57">
        <f t="shared" si="6"/>
        <v>0</v>
      </c>
      <c r="D181" s="58" t="s">
        <v>1269</v>
      </c>
      <c r="E181" s="75" t="s">
        <v>238</v>
      </c>
      <c r="F181" s="75" t="s">
        <v>239</v>
      </c>
      <c r="G181" s="75" t="s">
        <v>240</v>
      </c>
      <c r="H181" s="75" t="s">
        <v>242</v>
      </c>
      <c r="I181" s="68" t="s">
        <v>1986</v>
      </c>
      <c r="J181" s="69">
        <v>125</v>
      </c>
      <c r="K181" s="70">
        <v>1.46</v>
      </c>
      <c r="L181" s="68">
        <v>25</v>
      </c>
      <c r="M181" s="60"/>
      <c r="N181" s="61" t="str">
        <f t="shared" si="8"/>
        <v>-</v>
      </c>
      <c r="O181" s="62">
        <f t="shared" si="7"/>
        <v>0</v>
      </c>
    </row>
    <row r="182" spans="2:15" ht="13.95" customHeight="1" x14ac:dyDescent="0.25">
      <c r="B182" s="56">
        <v>1013303901</v>
      </c>
      <c r="C182" s="57">
        <f t="shared" si="6"/>
        <v>0</v>
      </c>
      <c r="D182" s="58" t="s">
        <v>1270</v>
      </c>
      <c r="E182" s="75" t="s">
        <v>238</v>
      </c>
      <c r="F182" s="75" t="s">
        <v>239</v>
      </c>
      <c r="G182" s="75" t="s">
        <v>240</v>
      </c>
      <c r="H182" s="75" t="s">
        <v>243</v>
      </c>
      <c r="I182" s="68" t="s">
        <v>1986</v>
      </c>
      <c r="J182" s="69">
        <v>125</v>
      </c>
      <c r="K182" s="70">
        <v>1.46</v>
      </c>
      <c r="L182" s="68">
        <v>25</v>
      </c>
      <c r="M182" s="60"/>
      <c r="N182" s="61" t="str">
        <f t="shared" si="8"/>
        <v>-</v>
      </c>
      <c r="O182" s="62">
        <f t="shared" si="7"/>
        <v>0</v>
      </c>
    </row>
    <row r="183" spans="2:15" ht="13.95" customHeight="1" x14ac:dyDescent="0.25">
      <c r="B183" s="56">
        <v>1013300501</v>
      </c>
      <c r="C183" s="57">
        <f t="shared" si="6"/>
        <v>0</v>
      </c>
      <c r="D183" s="58" t="s">
        <v>1271</v>
      </c>
      <c r="E183" s="75" t="s">
        <v>238</v>
      </c>
      <c r="F183" s="75" t="s">
        <v>239</v>
      </c>
      <c r="G183" s="75" t="s">
        <v>240</v>
      </c>
      <c r="H183" s="75" t="s">
        <v>244</v>
      </c>
      <c r="I183" s="68" t="s">
        <v>1986</v>
      </c>
      <c r="J183" s="69">
        <v>125</v>
      </c>
      <c r="K183" s="70">
        <v>1.21</v>
      </c>
      <c r="L183" s="68">
        <v>25</v>
      </c>
      <c r="M183" s="60"/>
      <c r="N183" s="61" t="str">
        <f t="shared" si="8"/>
        <v>-</v>
      </c>
      <c r="O183" s="62">
        <f t="shared" si="7"/>
        <v>0</v>
      </c>
    </row>
    <row r="184" spans="2:15" ht="13.95" customHeight="1" x14ac:dyDescent="0.25">
      <c r="B184" s="56">
        <v>1013304001</v>
      </c>
      <c r="C184" s="57">
        <f t="shared" si="6"/>
        <v>0</v>
      </c>
      <c r="D184" s="58" t="s">
        <v>1272</v>
      </c>
      <c r="E184" s="75" t="s">
        <v>238</v>
      </c>
      <c r="F184" s="75" t="s">
        <v>239</v>
      </c>
      <c r="G184" s="75" t="s">
        <v>240</v>
      </c>
      <c r="H184" s="75" t="s">
        <v>245</v>
      </c>
      <c r="I184" s="68" t="s">
        <v>1986</v>
      </c>
      <c r="J184" s="69">
        <v>125</v>
      </c>
      <c r="K184" s="70">
        <v>1.46</v>
      </c>
      <c r="L184" s="68">
        <v>25</v>
      </c>
      <c r="M184" s="60"/>
      <c r="N184" s="61" t="str">
        <f t="shared" si="8"/>
        <v>-</v>
      </c>
      <c r="O184" s="62">
        <f t="shared" si="7"/>
        <v>0</v>
      </c>
    </row>
    <row r="185" spans="2:15" ht="13.95" customHeight="1" x14ac:dyDescent="0.25">
      <c r="B185" s="56">
        <v>1013304101</v>
      </c>
      <c r="C185" s="57">
        <f t="shared" si="6"/>
        <v>0</v>
      </c>
      <c r="D185" s="58" t="s">
        <v>1273</v>
      </c>
      <c r="E185" s="75" t="s">
        <v>238</v>
      </c>
      <c r="F185" s="75" t="s">
        <v>239</v>
      </c>
      <c r="G185" s="75" t="s">
        <v>240</v>
      </c>
      <c r="H185" s="75" t="s">
        <v>246</v>
      </c>
      <c r="I185" s="68" t="s">
        <v>1986</v>
      </c>
      <c r="J185" s="69">
        <v>125</v>
      </c>
      <c r="K185" s="70">
        <v>1.46</v>
      </c>
      <c r="L185" s="68">
        <v>25</v>
      </c>
      <c r="M185" s="60"/>
      <c r="N185" s="61" t="str">
        <f t="shared" si="8"/>
        <v>-</v>
      </c>
      <c r="O185" s="62">
        <f t="shared" si="7"/>
        <v>0</v>
      </c>
    </row>
    <row r="186" spans="2:15" ht="13.95" customHeight="1" x14ac:dyDescent="0.25">
      <c r="B186" s="56">
        <v>1013301001</v>
      </c>
      <c r="C186" s="57">
        <f t="shared" si="6"/>
        <v>0</v>
      </c>
      <c r="D186" s="58" t="s">
        <v>1274</v>
      </c>
      <c r="E186" s="75" t="s">
        <v>238</v>
      </c>
      <c r="F186" s="75" t="s">
        <v>239</v>
      </c>
      <c r="G186" s="75" t="s">
        <v>240</v>
      </c>
      <c r="H186" s="75" t="s">
        <v>247</v>
      </c>
      <c r="I186" s="68" t="s">
        <v>1986</v>
      </c>
      <c r="J186" s="69">
        <v>125</v>
      </c>
      <c r="K186" s="70">
        <v>1.22</v>
      </c>
      <c r="L186" s="68">
        <v>25</v>
      </c>
      <c r="M186" s="60"/>
      <c r="N186" s="61" t="str">
        <f t="shared" si="8"/>
        <v>-</v>
      </c>
      <c r="O186" s="62">
        <f t="shared" si="7"/>
        <v>0</v>
      </c>
    </row>
    <row r="187" spans="2:15" ht="13.95" customHeight="1" x14ac:dyDescent="0.25">
      <c r="B187" s="56">
        <v>1024000101</v>
      </c>
      <c r="C187" s="57">
        <f t="shared" si="6"/>
        <v>0</v>
      </c>
      <c r="D187" s="58" t="s">
        <v>1275</v>
      </c>
      <c r="E187" s="75" t="s">
        <v>248</v>
      </c>
      <c r="F187" s="75" t="s">
        <v>250</v>
      </c>
      <c r="G187" s="75" t="s">
        <v>249</v>
      </c>
      <c r="H187" s="75" t="s">
        <v>250</v>
      </c>
      <c r="I187" s="68" t="s">
        <v>1986</v>
      </c>
      <c r="J187" s="69">
        <v>200</v>
      </c>
      <c r="K187" s="70">
        <v>1.7</v>
      </c>
      <c r="L187" s="68">
        <v>25</v>
      </c>
      <c r="M187" s="60"/>
      <c r="N187" s="61" t="str">
        <f t="shared" si="8"/>
        <v>-</v>
      </c>
      <c r="O187" s="62">
        <f t="shared" si="7"/>
        <v>0</v>
      </c>
    </row>
    <row r="188" spans="2:15" ht="13.95" customHeight="1" x14ac:dyDescent="0.25">
      <c r="B188" s="56">
        <v>1013400408</v>
      </c>
      <c r="C188" s="57">
        <f t="shared" si="6"/>
        <v>0</v>
      </c>
      <c r="D188" s="58" t="s">
        <v>1279</v>
      </c>
      <c r="E188" s="75" t="s">
        <v>251</v>
      </c>
      <c r="F188" s="75" t="s">
        <v>262</v>
      </c>
      <c r="G188" s="75" t="s">
        <v>252</v>
      </c>
      <c r="H188" s="75" t="s">
        <v>263</v>
      </c>
      <c r="I188" s="68" t="s">
        <v>2009</v>
      </c>
      <c r="J188" s="69">
        <v>525</v>
      </c>
      <c r="K188" s="70">
        <v>0.21</v>
      </c>
      <c r="L188" s="68">
        <v>75</v>
      </c>
      <c r="M188" s="60"/>
      <c r="N188" s="61" t="str">
        <f t="shared" si="8"/>
        <v>-</v>
      </c>
      <c r="O188" s="62">
        <f t="shared" si="7"/>
        <v>0</v>
      </c>
    </row>
    <row r="189" spans="2:15" ht="13.95" customHeight="1" x14ac:dyDescent="0.25">
      <c r="B189" s="56">
        <v>1013400108</v>
      </c>
      <c r="C189" s="57">
        <f t="shared" si="6"/>
        <v>0</v>
      </c>
      <c r="D189" s="58" t="s">
        <v>1276</v>
      </c>
      <c r="E189" s="75" t="s">
        <v>251</v>
      </c>
      <c r="F189" s="75"/>
      <c r="G189" s="75" t="s">
        <v>252</v>
      </c>
      <c r="H189" s="75" t="s">
        <v>253</v>
      </c>
      <c r="I189" s="68" t="s">
        <v>2009</v>
      </c>
      <c r="J189" s="69">
        <v>525</v>
      </c>
      <c r="K189" s="70">
        <v>0.21</v>
      </c>
      <c r="L189" s="68">
        <v>75</v>
      </c>
      <c r="M189" s="60"/>
      <c r="N189" s="61" t="str">
        <f t="shared" si="8"/>
        <v>-</v>
      </c>
      <c r="O189" s="62">
        <f t="shared" si="7"/>
        <v>0</v>
      </c>
    </row>
    <row r="190" spans="2:15" ht="13.95" customHeight="1" x14ac:dyDescent="0.25">
      <c r="B190" s="56">
        <v>1013400208</v>
      </c>
      <c r="C190" s="57">
        <f t="shared" si="6"/>
        <v>0</v>
      </c>
      <c r="D190" s="58" t="s">
        <v>1277</v>
      </c>
      <c r="E190" s="75" t="s">
        <v>251</v>
      </c>
      <c r="F190" s="75"/>
      <c r="G190" s="75" t="s">
        <v>252</v>
      </c>
      <c r="H190" s="75" t="s">
        <v>254</v>
      </c>
      <c r="I190" s="68" t="s">
        <v>2009</v>
      </c>
      <c r="J190" s="69">
        <v>525</v>
      </c>
      <c r="K190" s="70">
        <v>0.54</v>
      </c>
      <c r="L190" s="68">
        <v>75</v>
      </c>
      <c r="M190" s="60"/>
      <c r="N190" s="61" t="str">
        <f t="shared" si="8"/>
        <v>-</v>
      </c>
      <c r="O190" s="62">
        <f t="shared" si="7"/>
        <v>0</v>
      </c>
    </row>
    <row r="191" spans="2:15" ht="13.95" hidden="1" customHeight="1" x14ac:dyDescent="0.25">
      <c r="B191" s="137">
        <v>1013400306</v>
      </c>
      <c r="C191" s="138">
        <f t="shared" si="6"/>
        <v>0</v>
      </c>
      <c r="D191" s="139" t="s">
        <v>1278</v>
      </c>
      <c r="E191" s="140" t="s">
        <v>251</v>
      </c>
      <c r="F191" s="140"/>
      <c r="G191" s="140" t="s">
        <v>252</v>
      </c>
      <c r="H191" s="140" t="s">
        <v>255</v>
      </c>
      <c r="I191" s="141" t="s">
        <v>2010</v>
      </c>
      <c r="J191" s="142">
        <v>525</v>
      </c>
      <c r="K191" s="143">
        <v>0.24</v>
      </c>
      <c r="L191" s="141">
        <v>75</v>
      </c>
      <c r="M191" s="60"/>
      <c r="N191" s="61" t="str">
        <f t="shared" si="8"/>
        <v>-</v>
      </c>
      <c r="O191" s="62">
        <f t="shared" si="7"/>
        <v>0</v>
      </c>
    </row>
    <row r="192" spans="2:15" ht="13.95" customHeight="1" x14ac:dyDescent="0.25">
      <c r="B192" s="56">
        <v>1013400608</v>
      </c>
      <c r="C192" s="57">
        <f t="shared" si="6"/>
        <v>0</v>
      </c>
      <c r="D192" s="58" t="s">
        <v>1280</v>
      </c>
      <c r="E192" s="75" t="s">
        <v>251</v>
      </c>
      <c r="F192" s="75"/>
      <c r="G192" s="75" t="s">
        <v>252</v>
      </c>
      <c r="H192" s="75" t="s">
        <v>256</v>
      </c>
      <c r="I192" s="68" t="s">
        <v>2009</v>
      </c>
      <c r="J192" s="69">
        <v>525</v>
      </c>
      <c r="K192" s="70">
        <v>0.4</v>
      </c>
      <c r="L192" s="68">
        <v>75</v>
      </c>
      <c r="M192" s="60"/>
      <c r="N192" s="61" t="str">
        <f t="shared" si="8"/>
        <v>-</v>
      </c>
      <c r="O192" s="62">
        <f t="shared" si="7"/>
        <v>0</v>
      </c>
    </row>
    <row r="193" spans="2:15" ht="13.95" customHeight="1" x14ac:dyDescent="0.25">
      <c r="B193" s="56">
        <v>1013400708</v>
      </c>
      <c r="C193" s="57">
        <f t="shared" si="6"/>
        <v>0</v>
      </c>
      <c r="D193" s="58" t="s">
        <v>1281</v>
      </c>
      <c r="E193" s="75" t="s">
        <v>251</v>
      </c>
      <c r="F193" s="75"/>
      <c r="G193" s="75" t="s">
        <v>252</v>
      </c>
      <c r="H193" s="75" t="s">
        <v>257</v>
      </c>
      <c r="I193" s="68" t="s">
        <v>2009</v>
      </c>
      <c r="J193" s="69">
        <v>525</v>
      </c>
      <c r="K193" s="70">
        <v>0.53</v>
      </c>
      <c r="L193" s="68">
        <v>75</v>
      </c>
      <c r="M193" s="60"/>
      <c r="N193" s="61" t="str">
        <f t="shared" si="8"/>
        <v>-</v>
      </c>
      <c r="O193" s="62">
        <f t="shared" si="7"/>
        <v>0</v>
      </c>
    </row>
    <row r="194" spans="2:15" ht="13.95" customHeight="1" x14ac:dyDescent="0.25">
      <c r="B194" s="56">
        <v>1013400808</v>
      </c>
      <c r="C194" s="57">
        <f t="shared" si="6"/>
        <v>0</v>
      </c>
      <c r="D194" s="58" t="s">
        <v>1282</v>
      </c>
      <c r="E194" s="75" t="s">
        <v>251</v>
      </c>
      <c r="F194" s="75"/>
      <c r="G194" s="75" t="s">
        <v>252</v>
      </c>
      <c r="H194" s="75" t="s">
        <v>258</v>
      </c>
      <c r="I194" s="68" t="s">
        <v>2009</v>
      </c>
      <c r="J194" s="69">
        <v>525</v>
      </c>
      <c r="K194" s="70">
        <v>0.78</v>
      </c>
      <c r="L194" s="68">
        <v>75</v>
      </c>
      <c r="M194" s="60"/>
      <c r="N194" s="61" t="str">
        <f t="shared" si="8"/>
        <v>-</v>
      </c>
      <c r="O194" s="62">
        <f t="shared" si="7"/>
        <v>0</v>
      </c>
    </row>
    <row r="195" spans="2:15" ht="13.95" customHeight="1" x14ac:dyDescent="0.25">
      <c r="B195" s="56">
        <v>1013400910</v>
      </c>
      <c r="C195" s="57">
        <f t="shared" si="6"/>
        <v>0</v>
      </c>
      <c r="D195" s="58" t="s">
        <v>1283</v>
      </c>
      <c r="E195" s="75" t="s">
        <v>251</v>
      </c>
      <c r="F195" s="75"/>
      <c r="G195" s="75" t="s">
        <v>252</v>
      </c>
      <c r="H195" s="75" t="s">
        <v>259</v>
      </c>
      <c r="I195" s="68" t="s">
        <v>2011</v>
      </c>
      <c r="J195" s="69">
        <v>525</v>
      </c>
      <c r="K195" s="70">
        <v>0.24</v>
      </c>
      <c r="L195" s="68">
        <v>75</v>
      </c>
      <c r="M195" s="60"/>
      <c r="N195" s="61" t="str">
        <f t="shared" si="8"/>
        <v>-</v>
      </c>
      <c r="O195" s="62">
        <f t="shared" si="7"/>
        <v>0</v>
      </c>
    </row>
    <row r="196" spans="2:15" ht="13.95" hidden="1" customHeight="1" x14ac:dyDescent="0.25">
      <c r="B196" s="137">
        <v>1013401008</v>
      </c>
      <c r="C196" s="138">
        <f t="shared" si="6"/>
        <v>0</v>
      </c>
      <c r="D196" s="139" t="s">
        <v>1284</v>
      </c>
      <c r="E196" s="140" t="s">
        <v>251</v>
      </c>
      <c r="F196" s="140"/>
      <c r="G196" s="140" t="s">
        <v>252</v>
      </c>
      <c r="H196" s="140" t="s">
        <v>260</v>
      </c>
      <c r="I196" s="141" t="s">
        <v>2009</v>
      </c>
      <c r="J196" s="142">
        <v>525</v>
      </c>
      <c r="K196" s="143">
        <v>0.4</v>
      </c>
      <c r="L196" s="141">
        <v>75</v>
      </c>
      <c r="M196" s="60"/>
      <c r="N196" s="61" t="str">
        <f t="shared" si="8"/>
        <v>-</v>
      </c>
      <c r="O196" s="62">
        <f t="shared" si="7"/>
        <v>0</v>
      </c>
    </row>
    <row r="197" spans="2:15" ht="13.95" hidden="1" customHeight="1" x14ac:dyDescent="0.25">
      <c r="B197" s="137">
        <v>1013401108</v>
      </c>
      <c r="C197" s="138">
        <f t="shared" si="6"/>
        <v>0</v>
      </c>
      <c r="D197" s="139" t="s">
        <v>1285</v>
      </c>
      <c r="E197" s="140" t="s">
        <v>251</v>
      </c>
      <c r="F197" s="140"/>
      <c r="G197" s="140" t="s">
        <v>252</v>
      </c>
      <c r="H197" s="140" t="s">
        <v>261</v>
      </c>
      <c r="I197" s="141" t="s">
        <v>2009</v>
      </c>
      <c r="J197" s="142">
        <v>525</v>
      </c>
      <c r="K197" s="143">
        <v>0.78</v>
      </c>
      <c r="L197" s="141">
        <v>75</v>
      </c>
      <c r="M197" s="60"/>
      <c r="N197" s="61" t="str">
        <f t="shared" si="8"/>
        <v>-</v>
      </c>
      <c r="O197" s="62">
        <f t="shared" si="7"/>
        <v>0</v>
      </c>
    </row>
    <row r="198" spans="2:15" ht="13.95" customHeight="1" x14ac:dyDescent="0.25">
      <c r="B198" s="56">
        <v>1013600501</v>
      </c>
      <c r="C198" s="57">
        <f t="shared" si="6"/>
        <v>0</v>
      </c>
      <c r="D198" s="58" t="s">
        <v>1286</v>
      </c>
      <c r="E198" s="75" t="s">
        <v>264</v>
      </c>
      <c r="F198" s="75"/>
      <c r="G198" s="75" t="s">
        <v>265</v>
      </c>
      <c r="H198" s="75" t="s">
        <v>266</v>
      </c>
      <c r="I198" s="68" t="s">
        <v>1986</v>
      </c>
      <c r="J198" s="69">
        <v>50</v>
      </c>
      <c r="K198" s="70">
        <v>1</v>
      </c>
      <c r="L198" s="68">
        <v>25</v>
      </c>
      <c r="M198" s="60"/>
      <c r="N198" s="61" t="str">
        <f t="shared" si="8"/>
        <v>-</v>
      </c>
      <c r="O198" s="62">
        <f t="shared" si="7"/>
        <v>0</v>
      </c>
    </row>
    <row r="199" spans="2:15" ht="13.95" customHeight="1" x14ac:dyDescent="0.25">
      <c r="B199" s="56">
        <v>1013610201</v>
      </c>
      <c r="C199" s="57">
        <f t="shared" si="6"/>
        <v>0</v>
      </c>
      <c r="D199" s="58" t="s">
        <v>1287</v>
      </c>
      <c r="E199" s="75" t="s">
        <v>264</v>
      </c>
      <c r="F199" s="75"/>
      <c r="G199" s="75" t="s">
        <v>265</v>
      </c>
      <c r="H199" s="75" t="s">
        <v>267</v>
      </c>
      <c r="I199" s="68" t="s">
        <v>1986</v>
      </c>
      <c r="J199" s="69">
        <v>50</v>
      </c>
      <c r="K199" s="70">
        <v>1</v>
      </c>
      <c r="L199" s="68">
        <v>25</v>
      </c>
      <c r="M199" s="60"/>
      <c r="N199" s="61" t="str">
        <f t="shared" si="8"/>
        <v>-</v>
      </c>
      <c r="O199" s="62">
        <f t="shared" si="7"/>
        <v>0</v>
      </c>
    </row>
    <row r="200" spans="2:15" ht="13.95" customHeight="1" x14ac:dyDescent="0.25">
      <c r="B200" s="56">
        <v>1013610301</v>
      </c>
      <c r="C200" s="57">
        <f t="shared" si="6"/>
        <v>0</v>
      </c>
      <c r="D200" s="58" t="s">
        <v>1288</v>
      </c>
      <c r="E200" s="75" t="s">
        <v>264</v>
      </c>
      <c r="F200" s="75"/>
      <c r="G200" s="75" t="s">
        <v>265</v>
      </c>
      <c r="H200" s="75" t="s">
        <v>268</v>
      </c>
      <c r="I200" s="68" t="s">
        <v>1986</v>
      </c>
      <c r="J200" s="69">
        <v>50</v>
      </c>
      <c r="K200" s="70">
        <v>1</v>
      </c>
      <c r="L200" s="68">
        <v>25</v>
      </c>
      <c r="M200" s="60"/>
      <c r="N200" s="61" t="str">
        <f t="shared" si="8"/>
        <v>-</v>
      </c>
      <c r="O200" s="62">
        <f t="shared" si="7"/>
        <v>0</v>
      </c>
    </row>
    <row r="201" spans="2:15" ht="13.95" customHeight="1" x14ac:dyDescent="0.25">
      <c r="B201" s="56">
        <v>1013603801</v>
      </c>
      <c r="C201" s="57">
        <f t="shared" si="6"/>
        <v>0</v>
      </c>
      <c r="D201" s="58" t="s">
        <v>1289</v>
      </c>
      <c r="E201" s="75" t="s">
        <v>264</v>
      </c>
      <c r="F201" s="75"/>
      <c r="G201" s="75" t="s">
        <v>265</v>
      </c>
      <c r="H201" s="75" t="s">
        <v>269</v>
      </c>
      <c r="I201" s="68" t="s">
        <v>1986</v>
      </c>
      <c r="J201" s="69">
        <v>50</v>
      </c>
      <c r="K201" s="70">
        <v>0.95</v>
      </c>
      <c r="L201" s="68">
        <v>25</v>
      </c>
      <c r="M201" s="60"/>
      <c r="N201" s="61" t="str">
        <f t="shared" si="8"/>
        <v>-</v>
      </c>
      <c r="O201" s="62">
        <f t="shared" si="7"/>
        <v>0</v>
      </c>
    </row>
    <row r="202" spans="2:15" ht="13.95" customHeight="1" x14ac:dyDescent="0.25">
      <c r="B202" s="56">
        <v>1013600301</v>
      </c>
      <c r="C202" s="57">
        <f t="shared" si="6"/>
        <v>0</v>
      </c>
      <c r="D202" s="58" t="s">
        <v>1290</v>
      </c>
      <c r="E202" s="75" t="s">
        <v>264</v>
      </c>
      <c r="F202" s="75"/>
      <c r="G202" s="75" t="s">
        <v>265</v>
      </c>
      <c r="H202" s="75" t="s">
        <v>270</v>
      </c>
      <c r="I202" s="68" t="s">
        <v>1986</v>
      </c>
      <c r="J202" s="69">
        <v>50</v>
      </c>
      <c r="K202" s="70">
        <v>1.04</v>
      </c>
      <c r="L202" s="68">
        <v>25</v>
      </c>
      <c r="M202" s="60"/>
      <c r="N202" s="61" t="str">
        <f t="shared" si="8"/>
        <v>-</v>
      </c>
      <c r="O202" s="62">
        <f t="shared" si="7"/>
        <v>0</v>
      </c>
    </row>
    <row r="203" spans="2:15" ht="13.95" hidden="1" customHeight="1" x14ac:dyDescent="0.25">
      <c r="B203" s="137">
        <v>1013602001</v>
      </c>
      <c r="C203" s="138">
        <f t="shared" si="6"/>
        <v>0</v>
      </c>
      <c r="D203" s="139" t="s">
        <v>1291</v>
      </c>
      <c r="E203" s="140" t="s">
        <v>264</v>
      </c>
      <c r="F203" s="140"/>
      <c r="G203" s="140" t="s">
        <v>265</v>
      </c>
      <c r="H203" s="140" t="s">
        <v>271</v>
      </c>
      <c r="I203" s="141" t="s">
        <v>1986</v>
      </c>
      <c r="J203" s="142">
        <v>50</v>
      </c>
      <c r="K203" s="143">
        <v>0.94</v>
      </c>
      <c r="L203" s="141">
        <v>25</v>
      </c>
      <c r="M203" s="60"/>
      <c r="N203" s="61" t="str">
        <f t="shared" si="8"/>
        <v>-</v>
      </c>
      <c r="O203" s="62">
        <f t="shared" si="7"/>
        <v>0</v>
      </c>
    </row>
    <row r="204" spans="2:15" ht="13.95" customHeight="1" x14ac:dyDescent="0.25">
      <c r="B204" s="56">
        <v>1013602101</v>
      </c>
      <c r="C204" s="57">
        <f t="shared" si="6"/>
        <v>0</v>
      </c>
      <c r="D204" s="58" t="s">
        <v>1292</v>
      </c>
      <c r="E204" s="75" t="s">
        <v>264</v>
      </c>
      <c r="F204" s="75"/>
      <c r="G204" s="75" t="s">
        <v>265</v>
      </c>
      <c r="H204" s="75" t="s">
        <v>272</v>
      </c>
      <c r="I204" s="68" t="s">
        <v>1986</v>
      </c>
      <c r="J204" s="69">
        <v>50</v>
      </c>
      <c r="K204" s="70">
        <v>1</v>
      </c>
      <c r="L204" s="68">
        <v>25</v>
      </c>
      <c r="M204" s="60"/>
      <c r="N204" s="61" t="str">
        <f t="shared" si="8"/>
        <v>-</v>
      </c>
      <c r="O204" s="62">
        <f t="shared" si="7"/>
        <v>0</v>
      </c>
    </row>
    <row r="205" spans="2:15" ht="13.95" customHeight="1" x14ac:dyDescent="0.25">
      <c r="B205" s="56">
        <v>1013600601</v>
      </c>
      <c r="C205" s="57">
        <f t="shared" si="6"/>
        <v>0</v>
      </c>
      <c r="D205" s="58" t="s">
        <v>1293</v>
      </c>
      <c r="E205" s="75" t="s">
        <v>264</v>
      </c>
      <c r="F205" s="75"/>
      <c r="G205" s="75" t="s">
        <v>265</v>
      </c>
      <c r="H205" s="75" t="s">
        <v>273</v>
      </c>
      <c r="I205" s="68" t="s">
        <v>1986</v>
      </c>
      <c r="J205" s="69">
        <v>50</v>
      </c>
      <c r="K205" s="70">
        <v>1.06</v>
      </c>
      <c r="L205" s="68">
        <v>25</v>
      </c>
      <c r="M205" s="60"/>
      <c r="N205" s="61" t="str">
        <f t="shared" si="8"/>
        <v>-</v>
      </c>
      <c r="O205" s="62">
        <f t="shared" si="7"/>
        <v>0</v>
      </c>
    </row>
    <row r="206" spans="2:15" x14ac:dyDescent="0.25">
      <c r="B206" s="56">
        <v>1013603301</v>
      </c>
      <c r="C206" s="57">
        <f t="shared" si="6"/>
        <v>0</v>
      </c>
      <c r="D206" s="58" t="s">
        <v>1294</v>
      </c>
      <c r="E206" s="75" t="s">
        <v>264</v>
      </c>
      <c r="F206" s="75"/>
      <c r="G206" s="75" t="s">
        <v>265</v>
      </c>
      <c r="H206" s="75" t="s">
        <v>274</v>
      </c>
      <c r="I206" s="68" t="s">
        <v>1986</v>
      </c>
      <c r="J206" s="69">
        <v>50</v>
      </c>
      <c r="K206" s="70">
        <v>1.01</v>
      </c>
      <c r="L206" s="68">
        <v>25</v>
      </c>
      <c r="M206" s="60"/>
      <c r="N206" s="61" t="str">
        <f t="shared" si="8"/>
        <v>-</v>
      </c>
      <c r="O206" s="62">
        <f t="shared" si="7"/>
        <v>0</v>
      </c>
    </row>
    <row r="207" spans="2:15" ht="13.95" customHeight="1" x14ac:dyDescent="0.25">
      <c r="B207" s="56">
        <v>1013603401</v>
      </c>
      <c r="C207" s="57">
        <f t="shared" si="6"/>
        <v>0</v>
      </c>
      <c r="D207" s="58" t="s">
        <v>1295</v>
      </c>
      <c r="E207" s="75" t="s">
        <v>264</v>
      </c>
      <c r="F207" s="75"/>
      <c r="G207" s="75" t="s">
        <v>265</v>
      </c>
      <c r="H207" s="75" t="s">
        <v>275</v>
      </c>
      <c r="I207" s="68" t="s">
        <v>1986</v>
      </c>
      <c r="J207" s="69">
        <v>50</v>
      </c>
      <c r="K207" s="70">
        <v>1.01</v>
      </c>
      <c r="L207" s="68">
        <v>25</v>
      </c>
      <c r="M207" s="60"/>
      <c r="N207" s="61" t="str">
        <f t="shared" si="8"/>
        <v>-</v>
      </c>
      <c r="O207" s="62">
        <f t="shared" si="7"/>
        <v>0</v>
      </c>
    </row>
    <row r="208" spans="2:15" ht="13.95" customHeight="1" x14ac:dyDescent="0.25">
      <c r="B208" s="56">
        <v>1013601101</v>
      </c>
      <c r="C208" s="57">
        <f t="shared" si="6"/>
        <v>0</v>
      </c>
      <c r="D208" s="58" t="s">
        <v>1296</v>
      </c>
      <c r="E208" s="75" t="s">
        <v>264</v>
      </c>
      <c r="F208" s="75"/>
      <c r="G208" s="75" t="s">
        <v>265</v>
      </c>
      <c r="H208" s="75" t="s">
        <v>276</v>
      </c>
      <c r="I208" s="68" t="s">
        <v>1986</v>
      </c>
      <c r="J208" s="69">
        <v>50</v>
      </c>
      <c r="K208" s="70">
        <v>1.01</v>
      </c>
      <c r="L208" s="68">
        <v>25</v>
      </c>
      <c r="M208" s="60"/>
      <c r="N208" s="61" t="str">
        <f t="shared" si="8"/>
        <v>-</v>
      </c>
      <c r="O208" s="62">
        <f t="shared" si="7"/>
        <v>0</v>
      </c>
    </row>
    <row r="209" spans="2:15" ht="13.95" customHeight="1" x14ac:dyDescent="0.25">
      <c r="B209" s="56">
        <v>1013609901</v>
      </c>
      <c r="C209" s="57">
        <f t="shared" si="6"/>
        <v>0</v>
      </c>
      <c r="D209" s="58" t="s">
        <v>1297</v>
      </c>
      <c r="E209" s="75" t="s">
        <v>264</v>
      </c>
      <c r="F209" s="75"/>
      <c r="G209" s="75" t="s">
        <v>265</v>
      </c>
      <c r="H209" s="75" t="s">
        <v>277</v>
      </c>
      <c r="I209" s="68" t="s">
        <v>1986</v>
      </c>
      <c r="J209" s="69">
        <v>50</v>
      </c>
      <c r="K209" s="70">
        <v>1</v>
      </c>
      <c r="L209" s="68">
        <v>25</v>
      </c>
      <c r="M209" s="60"/>
      <c r="N209" s="61" t="str">
        <f t="shared" si="8"/>
        <v>-</v>
      </c>
      <c r="O209" s="62">
        <f t="shared" si="7"/>
        <v>0</v>
      </c>
    </row>
    <row r="210" spans="2:15" ht="13.95" customHeight="1" x14ac:dyDescent="0.25">
      <c r="B210" s="56">
        <v>1013610101</v>
      </c>
      <c r="C210" s="57">
        <f t="shared" si="6"/>
        <v>0</v>
      </c>
      <c r="D210" s="58" t="s">
        <v>1298</v>
      </c>
      <c r="E210" s="75" t="s">
        <v>264</v>
      </c>
      <c r="F210" s="75"/>
      <c r="G210" s="75" t="s">
        <v>265</v>
      </c>
      <c r="H210" s="75" t="s">
        <v>278</v>
      </c>
      <c r="I210" s="68" t="s">
        <v>1986</v>
      </c>
      <c r="J210" s="69">
        <v>50</v>
      </c>
      <c r="K210" s="70">
        <v>1</v>
      </c>
      <c r="L210" s="68">
        <v>25</v>
      </c>
      <c r="M210" s="60"/>
      <c r="N210" s="61" t="str">
        <f t="shared" si="8"/>
        <v>-</v>
      </c>
      <c r="O210" s="62">
        <f t="shared" si="7"/>
        <v>0</v>
      </c>
    </row>
    <row r="211" spans="2:15" ht="13.95" customHeight="1" x14ac:dyDescent="0.25">
      <c r="B211" s="56">
        <v>1013612101</v>
      </c>
      <c r="C211" s="57">
        <f t="shared" si="6"/>
        <v>0</v>
      </c>
      <c r="D211" s="58" t="s">
        <v>1299</v>
      </c>
      <c r="E211" s="75" t="s">
        <v>264</v>
      </c>
      <c r="F211" s="75"/>
      <c r="G211" s="75" t="s">
        <v>265</v>
      </c>
      <c r="H211" s="75" t="s">
        <v>279</v>
      </c>
      <c r="I211" s="68" t="s">
        <v>1986</v>
      </c>
      <c r="J211" s="69">
        <v>50</v>
      </c>
      <c r="K211" s="70">
        <v>1</v>
      </c>
      <c r="L211" s="68">
        <v>25</v>
      </c>
      <c r="M211" s="60"/>
      <c r="N211" s="61" t="str">
        <f t="shared" si="8"/>
        <v>-</v>
      </c>
      <c r="O211" s="62">
        <f t="shared" si="7"/>
        <v>0</v>
      </c>
    </row>
    <row r="212" spans="2:15" ht="13.95" customHeight="1" x14ac:dyDescent="0.25">
      <c r="B212" s="56">
        <v>1013604101</v>
      </c>
      <c r="C212" s="57">
        <f t="shared" si="6"/>
        <v>0</v>
      </c>
      <c r="D212" s="58" t="s">
        <v>1300</v>
      </c>
      <c r="E212" s="75" t="s">
        <v>264</v>
      </c>
      <c r="F212" s="75"/>
      <c r="G212" s="75" t="s">
        <v>265</v>
      </c>
      <c r="H212" s="75" t="s">
        <v>280</v>
      </c>
      <c r="I212" s="68" t="s">
        <v>1986</v>
      </c>
      <c r="J212" s="69">
        <v>50</v>
      </c>
      <c r="K212" s="70">
        <v>0.85</v>
      </c>
      <c r="L212" s="68">
        <v>25</v>
      </c>
      <c r="M212" s="60"/>
      <c r="N212" s="61" t="str">
        <f t="shared" si="8"/>
        <v>-</v>
      </c>
      <c r="O212" s="62">
        <f t="shared" si="7"/>
        <v>0</v>
      </c>
    </row>
    <row r="213" spans="2:15" ht="13.95" hidden="1" customHeight="1" x14ac:dyDescent="0.25">
      <c r="B213" s="137">
        <v>1013612201</v>
      </c>
      <c r="C213" s="138">
        <f t="shared" si="6"/>
        <v>0</v>
      </c>
      <c r="D213" s="139" t="s">
        <v>1301</v>
      </c>
      <c r="E213" s="140" t="s">
        <v>264</v>
      </c>
      <c r="F213" s="140"/>
      <c r="G213" s="140" t="s">
        <v>265</v>
      </c>
      <c r="H213" s="140" t="s">
        <v>281</v>
      </c>
      <c r="I213" s="141" t="s">
        <v>1986</v>
      </c>
      <c r="J213" s="142">
        <v>50</v>
      </c>
      <c r="K213" s="143">
        <v>1.01</v>
      </c>
      <c r="L213" s="141">
        <v>25</v>
      </c>
      <c r="M213" s="60"/>
      <c r="N213" s="61" t="str">
        <f t="shared" si="8"/>
        <v>-</v>
      </c>
      <c r="O213" s="62">
        <f t="shared" si="7"/>
        <v>0</v>
      </c>
    </row>
    <row r="214" spans="2:15" ht="13.95" hidden="1" customHeight="1" x14ac:dyDescent="0.25">
      <c r="B214" s="137">
        <v>1013612301</v>
      </c>
      <c r="C214" s="138">
        <f t="shared" si="6"/>
        <v>0</v>
      </c>
      <c r="D214" s="139" t="s">
        <v>1302</v>
      </c>
      <c r="E214" s="140" t="s">
        <v>264</v>
      </c>
      <c r="F214" s="140"/>
      <c r="G214" s="140" t="s">
        <v>265</v>
      </c>
      <c r="H214" s="140" t="s">
        <v>282</v>
      </c>
      <c r="I214" s="141" t="s">
        <v>1986</v>
      </c>
      <c r="J214" s="142">
        <v>50</v>
      </c>
      <c r="K214" s="143">
        <v>1.01</v>
      </c>
      <c r="L214" s="141">
        <v>25</v>
      </c>
      <c r="M214" s="60"/>
      <c r="N214" s="61" t="str">
        <f t="shared" si="8"/>
        <v>-</v>
      </c>
      <c r="O214" s="62">
        <f t="shared" si="7"/>
        <v>0</v>
      </c>
    </row>
    <row r="215" spans="2:15" ht="13.95" customHeight="1" x14ac:dyDescent="0.25">
      <c r="B215" s="56">
        <v>1013601601</v>
      </c>
      <c r="C215" s="57">
        <f t="shared" si="6"/>
        <v>0</v>
      </c>
      <c r="D215" s="58" t="s">
        <v>1303</v>
      </c>
      <c r="E215" s="75" t="s">
        <v>264</v>
      </c>
      <c r="F215" s="75"/>
      <c r="G215" s="75" t="s">
        <v>265</v>
      </c>
      <c r="H215" s="75" t="s">
        <v>283</v>
      </c>
      <c r="I215" s="68" t="s">
        <v>1986</v>
      </c>
      <c r="J215" s="69">
        <v>50</v>
      </c>
      <c r="K215" s="70">
        <v>0.79</v>
      </c>
      <c r="L215" s="68">
        <v>25</v>
      </c>
      <c r="M215" s="60"/>
      <c r="N215" s="61" t="str">
        <f t="shared" si="8"/>
        <v>-</v>
      </c>
      <c r="O215" s="62">
        <f t="shared" si="7"/>
        <v>0</v>
      </c>
    </row>
    <row r="216" spans="2:15" ht="13.95" customHeight="1" x14ac:dyDescent="0.25">
      <c r="B216" s="56">
        <v>1013612401</v>
      </c>
      <c r="C216" s="57">
        <f t="shared" ref="C216:C279" si="9">M216</f>
        <v>0</v>
      </c>
      <c r="D216" s="58" t="s">
        <v>1304</v>
      </c>
      <c r="E216" s="75" t="s">
        <v>264</v>
      </c>
      <c r="F216" s="75"/>
      <c r="G216" s="75" t="s">
        <v>265</v>
      </c>
      <c r="H216" s="75" t="s">
        <v>284</v>
      </c>
      <c r="I216" s="68" t="s">
        <v>1986</v>
      </c>
      <c r="J216" s="69">
        <v>50</v>
      </c>
      <c r="K216" s="70">
        <v>0.96</v>
      </c>
      <c r="L216" s="68">
        <v>25</v>
      </c>
      <c r="M216" s="60"/>
      <c r="N216" s="61" t="str">
        <f t="shared" si="8"/>
        <v>-</v>
      </c>
      <c r="O216" s="62">
        <f t="shared" ref="O216:O279" si="10">M216*K216</f>
        <v>0</v>
      </c>
    </row>
    <row r="217" spans="2:15" ht="13.95" hidden="1" customHeight="1" x14ac:dyDescent="0.25">
      <c r="B217" s="137">
        <v>1013605301</v>
      </c>
      <c r="C217" s="138">
        <f t="shared" si="9"/>
        <v>0</v>
      </c>
      <c r="D217" s="139" t="s">
        <v>1305</v>
      </c>
      <c r="E217" s="140" t="s">
        <v>264</v>
      </c>
      <c r="F217" s="140"/>
      <c r="G217" s="140" t="s">
        <v>265</v>
      </c>
      <c r="H217" s="140" t="s">
        <v>285</v>
      </c>
      <c r="I217" s="141" t="s">
        <v>1986</v>
      </c>
      <c r="J217" s="142">
        <v>50</v>
      </c>
      <c r="K217" s="143">
        <v>0.94</v>
      </c>
      <c r="L217" s="141">
        <v>25</v>
      </c>
      <c r="M217" s="60"/>
      <c r="N217" s="61" t="str">
        <f t="shared" ref="N217:N280" si="11">IF(M217="","-",IF(MOD(M217,J217)=0,M217/J217,IF(MOD(M217,J217)&gt;=J217/2,INT(M217/J217)+(MOD(M217,J217)/J217)*1.05,IF(MOD(M217,J217)&gt;=J217/4,INT(M217/J217)+(MOD(M217,J217)/J217)*1.1,IF(AND(MOD(M217,J217)&lt;J217/4,MOD(M217,J217)&gt;=10),INT(M217/J217)+(MOD(M217,J217)/J217)*1.2,IF(MOD(M217,J217)&lt;10,INT(M217/J217)+(MOD(M217,J217)/J217)*1.3,))))))</f>
        <v>-</v>
      </c>
      <c r="O217" s="62">
        <f t="shared" si="10"/>
        <v>0</v>
      </c>
    </row>
    <row r="218" spans="2:15" ht="13.95" customHeight="1" x14ac:dyDescent="0.25">
      <c r="B218" s="56">
        <v>1013602201</v>
      </c>
      <c r="C218" s="57">
        <f t="shared" si="9"/>
        <v>0</v>
      </c>
      <c r="D218" s="58" t="s">
        <v>1306</v>
      </c>
      <c r="E218" s="75" t="s">
        <v>264</v>
      </c>
      <c r="F218" s="75"/>
      <c r="G218" s="75" t="s">
        <v>265</v>
      </c>
      <c r="H218" s="75" t="s">
        <v>286</v>
      </c>
      <c r="I218" s="68" t="s">
        <v>1986</v>
      </c>
      <c r="J218" s="69">
        <v>50</v>
      </c>
      <c r="K218" s="70">
        <v>0.82</v>
      </c>
      <c r="L218" s="68">
        <v>25</v>
      </c>
      <c r="M218" s="60"/>
      <c r="N218" s="61" t="str">
        <f t="shared" si="11"/>
        <v>-</v>
      </c>
      <c r="O218" s="62">
        <f t="shared" si="10"/>
        <v>0</v>
      </c>
    </row>
    <row r="219" spans="2:15" ht="13.95" hidden="1" customHeight="1" x14ac:dyDescent="0.25">
      <c r="B219" s="137">
        <v>1013605401</v>
      </c>
      <c r="C219" s="138">
        <f t="shared" si="9"/>
        <v>0</v>
      </c>
      <c r="D219" s="139" t="s">
        <v>1307</v>
      </c>
      <c r="E219" s="140" t="s">
        <v>264</v>
      </c>
      <c r="F219" s="140"/>
      <c r="G219" s="140" t="s">
        <v>265</v>
      </c>
      <c r="H219" s="140" t="s">
        <v>287</v>
      </c>
      <c r="I219" s="141" t="s">
        <v>1986</v>
      </c>
      <c r="J219" s="142">
        <v>50</v>
      </c>
      <c r="K219" s="143">
        <v>0.86</v>
      </c>
      <c r="L219" s="141">
        <v>25</v>
      </c>
      <c r="M219" s="60"/>
      <c r="N219" s="61" t="str">
        <f t="shared" si="11"/>
        <v>-</v>
      </c>
      <c r="O219" s="62">
        <f t="shared" si="10"/>
        <v>0</v>
      </c>
    </row>
    <row r="220" spans="2:15" ht="13.95" customHeight="1" x14ac:dyDescent="0.25">
      <c r="B220" s="56">
        <v>1013604301</v>
      </c>
      <c r="C220" s="57">
        <f t="shared" si="9"/>
        <v>0</v>
      </c>
      <c r="D220" s="58" t="s">
        <v>1308</v>
      </c>
      <c r="E220" s="75" t="s">
        <v>264</v>
      </c>
      <c r="F220" s="75"/>
      <c r="G220" s="75" t="s">
        <v>265</v>
      </c>
      <c r="H220" s="75" t="s">
        <v>288</v>
      </c>
      <c r="I220" s="68" t="s">
        <v>1986</v>
      </c>
      <c r="J220" s="69">
        <v>50</v>
      </c>
      <c r="K220" s="70">
        <v>0.94</v>
      </c>
      <c r="L220" s="68">
        <v>25</v>
      </c>
      <c r="M220" s="60"/>
      <c r="N220" s="61" t="str">
        <f t="shared" si="11"/>
        <v>-</v>
      </c>
      <c r="O220" s="62">
        <f t="shared" si="10"/>
        <v>0</v>
      </c>
    </row>
    <row r="221" spans="2:15" ht="13.95" customHeight="1" x14ac:dyDescent="0.25">
      <c r="B221" s="56">
        <v>1013602801</v>
      </c>
      <c r="C221" s="57">
        <f t="shared" si="9"/>
        <v>0</v>
      </c>
      <c r="D221" s="58" t="s">
        <v>1309</v>
      </c>
      <c r="E221" s="75" t="s">
        <v>264</v>
      </c>
      <c r="F221" s="75"/>
      <c r="G221" s="75" t="s">
        <v>265</v>
      </c>
      <c r="H221" s="75" t="s">
        <v>289</v>
      </c>
      <c r="I221" s="68" t="s">
        <v>1986</v>
      </c>
      <c r="J221" s="69">
        <v>50</v>
      </c>
      <c r="K221" s="70">
        <v>0.89</v>
      </c>
      <c r="L221" s="68">
        <v>25</v>
      </c>
      <c r="M221" s="60"/>
      <c r="N221" s="61" t="str">
        <f t="shared" si="11"/>
        <v>-</v>
      </c>
      <c r="O221" s="62">
        <f t="shared" si="10"/>
        <v>0</v>
      </c>
    </row>
    <row r="222" spans="2:15" ht="13.95" hidden="1" customHeight="1" x14ac:dyDescent="0.25">
      <c r="B222" s="137">
        <v>1013602901</v>
      </c>
      <c r="C222" s="138">
        <f t="shared" si="9"/>
        <v>0</v>
      </c>
      <c r="D222" s="139" t="s">
        <v>1310</v>
      </c>
      <c r="E222" s="140" t="s">
        <v>264</v>
      </c>
      <c r="F222" s="140"/>
      <c r="G222" s="140" t="s">
        <v>265</v>
      </c>
      <c r="H222" s="140" t="s">
        <v>290</v>
      </c>
      <c r="I222" s="141" t="s">
        <v>1986</v>
      </c>
      <c r="J222" s="142">
        <v>50</v>
      </c>
      <c r="K222" s="143">
        <v>0.85</v>
      </c>
      <c r="L222" s="141">
        <v>25</v>
      </c>
      <c r="M222" s="60"/>
      <c r="N222" s="61" t="str">
        <f t="shared" si="11"/>
        <v>-</v>
      </c>
      <c r="O222" s="62">
        <f t="shared" si="10"/>
        <v>0</v>
      </c>
    </row>
    <row r="223" spans="2:15" ht="13.95" customHeight="1" x14ac:dyDescent="0.25">
      <c r="B223" s="56">
        <v>1013603201</v>
      </c>
      <c r="C223" s="57">
        <f t="shared" si="9"/>
        <v>0</v>
      </c>
      <c r="D223" s="58" t="s">
        <v>1311</v>
      </c>
      <c r="E223" s="75" t="s">
        <v>264</v>
      </c>
      <c r="F223" s="75"/>
      <c r="G223" s="75" t="s">
        <v>265</v>
      </c>
      <c r="H223" s="75" t="s">
        <v>291</v>
      </c>
      <c r="I223" s="68" t="s">
        <v>1986</v>
      </c>
      <c r="J223" s="69">
        <v>50</v>
      </c>
      <c r="K223" s="70">
        <v>0.86</v>
      </c>
      <c r="L223" s="68">
        <v>25</v>
      </c>
      <c r="M223" s="60"/>
      <c r="N223" s="61" t="str">
        <f t="shared" si="11"/>
        <v>-</v>
      </c>
      <c r="O223" s="62">
        <f t="shared" si="10"/>
        <v>0</v>
      </c>
    </row>
    <row r="224" spans="2:15" ht="13.95" hidden="1" customHeight="1" x14ac:dyDescent="0.25">
      <c r="B224" s="137">
        <v>1013700101</v>
      </c>
      <c r="C224" s="138">
        <f t="shared" si="9"/>
        <v>0</v>
      </c>
      <c r="D224" s="139" t="s">
        <v>1312</v>
      </c>
      <c r="E224" s="140" t="s">
        <v>292</v>
      </c>
      <c r="F224" s="140"/>
      <c r="G224" s="140" t="s">
        <v>293</v>
      </c>
      <c r="H224" s="140" t="s">
        <v>294</v>
      </c>
      <c r="I224" s="141" t="s">
        <v>1986</v>
      </c>
      <c r="J224" s="142">
        <v>75</v>
      </c>
      <c r="K224" s="143">
        <v>1.01</v>
      </c>
      <c r="L224" s="141">
        <v>25</v>
      </c>
      <c r="M224" s="60"/>
      <c r="N224" s="61" t="str">
        <f t="shared" si="11"/>
        <v>-</v>
      </c>
      <c r="O224" s="62">
        <f t="shared" si="10"/>
        <v>0</v>
      </c>
    </row>
    <row r="225" spans="2:15" ht="13.95" customHeight="1" x14ac:dyDescent="0.25">
      <c r="B225" s="56">
        <v>1013800101</v>
      </c>
      <c r="C225" s="57">
        <f t="shared" si="9"/>
        <v>0</v>
      </c>
      <c r="D225" s="58" t="s">
        <v>1313</v>
      </c>
      <c r="E225" s="75" t="s">
        <v>295</v>
      </c>
      <c r="F225" s="75" t="s">
        <v>1987</v>
      </c>
      <c r="G225" s="75" t="s">
        <v>296</v>
      </c>
      <c r="H225" s="75" t="s">
        <v>297</v>
      </c>
      <c r="I225" s="68" t="s">
        <v>1986</v>
      </c>
      <c r="J225" s="69">
        <v>125</v>
      </c>
      <c r="K225" s="70">
        <v>3.08</v>
      </c>
      <c r="L225" s="68">
        <v>25</v>
      </c>
      <c r="M225" s="60"/>
      <c r="N225" s="61" t="str">
        <f t="shared" si="11"/>
        <v>-</v>
      </c>
      <c r="O225" s="62">
        <f t="shared" si="10"/>
        <v>0</v>
      </c>
    </row>
    <row r="226" spans="2:15" ht="13.95" hidden="1" customHeight="1" x14ac:dyDescent="0.25">
      <c r="B226" s="137">
        <v>1013800201</v>
      </c>
      <c r="C226" s="138">
        <f t="shared" si="9"/>
        <v>0</v>
      </c>
      <c r="D226" s="139" t="s">
        <v>1314</v>
      </c>
      <c r="E226" s="140" t="s">
        <v>295</v>
      </c>
      <c r="F226" s="140" t="s">
        <v>1987</v>
      </c>
      <c r="G226" s="140" t="s">
        <v>296</v>
      </c>
      <c r="H226" s="140" t="s">
        <v>298</v>
      </c>
      <c r="I226" s="141" t="s">
        <v>1986</v>
      </c>
      <c r="J226" s="142">
        <v>125</v>
      </c>
      <c r="K226" s="143">
        <v>3.17</v>
      </c>
      <c r="L226" s="141">
        <v>25</v>
      </c>
      <c r="M226" s="60"/>
      <c r="N226" s="61" t="str">
        <f t="shared" si="11"/>
        <v>-</v>
      </c>
      <c r="O226" s="62">
        <f t="shared" si="10"/>
        <v>0</v>
      </c>
    </row>
    <row r="227" spans="2:15" ht="13.95" customHeight="1" x14ac:dyDescent="0.25">
      <c r="B227" s="56">
        <v>1013800801</v>
      </c>
      <c r="C227" s="57">
        <f t="shared" si="9"/>
        <v>0</v>
      </c>
      <c r="D227" s="58" t="s">
        <v>1315</v>
      </c>
      <c r="E227" s="75" t="s">
        <v>295</v>
      </c>
      <c r="F227" s="75" t="s">
        <v>1987</v>
      </c>
      <c r="G227" s="75" t="s">
        <v>296</v>
      </c>
      <c r="H227" s="75" t="s">
        <v>299</v>
      </c>
      <c r="I227" s="68" t="s">
        <v>1986</v>
      </c>
      <c r="J227" s="69">
        <v>125</v>
      </c>
      <c r="K227" s="70">
        <v>3.17</v>
      </c>
      <c r="L227" s="68">
        <v>25</v>
      </c>
      <c r="M227" s="60"/>
      <c r="N227" s="61" t="str">
        <f t="shared" si="11"/>
        <v>-</v>
      </c>
      <c r="O227" s="62">
        <f t="shared" si="10"/>
        <v>0</v>
      </c>
    </row>
    <row r="228" spans="2:15" ht="13.95" customHeight="1" x14ac:dyDescent="0.25">
      <c r="B228" s="56">
        <v>1013801401</v>
      </c>
      <c r="C228" s="57">
        <f t="shared" si="9"/>
        <v>0</v>
      </c>
      <c r="D228" s="58" t="s">
        <v>1316</v>
      </c>
      <c r="E228" s="75" t="s">
        <v>295</v>
      </c>
      <c r="F228" s="75" t="s">
        <v>1987</v>
      </c>
      <c r="G228" s="75" t="s">
        <v>296</v>
      </c>
      <c r="H228" s="75" t="s">
        <v>300</v>
      </c>
      <c r="I228" s="68" t="s">
        <v>1986</v>
      </c>
      <c r="J228" s="69">
        <v>125</v>
      </c>
      <c r="K228" s="70">
        <v>2.97</v>
      </c>
      <c r="L228" s="68">
        <v>25</v>
      </c>
      <c r="M228" s="60"/>
      <c r="N228" s="61" t="str">
        <f t="shared" si="11"/>
        <v>-</v>
      </c>
      <c r="O228" s="62">
        <f t="shared" si="10"/>
        <v>0</v>
      </c>
    </row>
    <row r="229" spans="2:15" ht="13.95" customHeight="1" x14ac:dyDescent="0.25">
      <c r="B229" s="56">
        <v>1013900401</v>
      </c>
      <c r="C229" s="57">
        <f t="shared" si="9"/>
        <v>0</v>
      </c>
      <c r="D229" s="58" t="s">
        <v>1319</v>
      </c>
      <c r="E229" s="75" t="s">
        <v>301</v>
      </c>
      <c r="F229" s="75" t="s">
        <v>310</v>
      </c>
      <c r="G229" s="75" t="s">
        <v>302</v>
      </c>
      <c r="H229" s="75" t="s">
        <v>311</v>
      </c>
      <c r="I229" s="68" t="s">
        <v>1986</v>
      </c>
      <c r="J229" s="69">
        <v>75</v>
      </c>
      <c r="K229" s="70">
        <v>1.53</v>
      </c>
      <c r="L229" s="68">
        <v>25</v>
      </c>
      <c r="M229" s="60"/>
      <c r="N229" s="61" t="str">
        <f t="shared" si="11"/>
        <v>-</v>
      </c>
      <c r="O229" s="62">
        <f t="shared" si="10"/>
        <v>0</v>
      </c>
    </row>
    <row r="230" spans="2:15" ht="13.95" customHeight="1" x14ac:dyDescent="0.25">
      <c r="B230" s="56">
        <v>1013901301</v>
      </c>
      <c r="C230" s="57">
        <f t="shared" si="9"/>
        <v>0</v>
      </c>
      <c r="D230" s="58" t="s">
        <v>1327</v>
      </c>
      <c r="E230" s="75" t="s">
        <v>301</v>
      </c>
      <c r="F230" s="75" t="s">
        <v>310</v>
      </c>
      <c r="G230" s="75" t="s">
        <v>302</v>
      </c>
      <c r="H230" s="75" t="s">
        <v>312</v>
      </c>
      <c r="I230" s="68" t="s">
        <v>1986</v>
      </c>
      <c r="J230" s="69">
        <v>75</v>
      </c>
      <c r="K230" s="70">
        <v>1.22</v>
      </c>
      <c r="L230" s="68">
        <v>25</v>
      </c>
      <c r="M230" s="60"/>
      <c r="N230" s="61" t="str">
        <f t="shared" si="11"/>
        <v>-</v>
      </c>
      <c r="O230" s="62">
        <f t="shared" si="10"/>
        <v>0</v>
      </c>
    </row>
    <row r="231" spans="2:15" ht="13.95" hidden="1" customHeight="1" x14ac:dyDescent="0.25">
      <c r="B231" s="137">
        <v>1013902801</v>
      </c>
      <c r="C231" s="138">
        <f t="shared" si="9"/>
        <v>0</v>
      </c>
      <c r="D231" s="139" t="s">
        <v>1331</v>
      </c>
      <c r="E231" s="140" t="s">
        <v>301</v>
      </c>
      <c r="F231" s="140" t="s">
        <v>310</v>
      </c>
      <c r="G231" s="140" t="s">
        <v>302</v>
      </c>
      <c r="H231" s="140" t="s">
        <v>313</v>
      </c>
      <c r="I231" s="141" t="s">
        <v>1986</v>
      </c>
      <c r="J231" s="142">
        <v>75</v>
      </c>
      <c r="K231" s="143">
        <v>2.33</v>
      </c>
      <c r="L231" s="141">
        <v>25</v>
      </c>
      <c r="M231" s="60"/>
      <c r="N231" s="61" t="str">
        <f t="shared" si="11"/>
        <v>-</v>
      </c>
      <c r="O231" s="62">
        <f t="shared" si="10"/>
        <v>0</v>
      </c>
    </row>
    <row r="232" spans="2:15" ht="13.95" hidden="1" customHeight="1" x14ac:dyDescent="0.25">
      <c r="B232" s="137">
        <v>1013900202</v>
      </c>
      <c r="C232" s="138">
        <f t="shared" si="9"/>
        <v>0</v>
      </c>
      <c r="D232" s="139" t="s">
        <v>1317</v>
      </c>
      <c r="E232" s="140" t="s">
        <v>301</v>
      </c>
      <c r="F232" s="140" t="s">
        <v>314</v>
      </c>
      <c r="G232" s="140" t="s">
        <v>302</v>
      </c>
      <c r="H232" s="140" t="s">
        <v>315</v>
      </c>
      <c r="I232" s="141" t="s">
        <v>1991</v>
      </c>
      <c r="J232" s="142">
        <v>75</v>
      </c>
      <c r="K232" s="143">
        <v>1.1299999999999999</v>
      </c>
      <c r="L232" s="141">
        <v>25</v>
      </c>
      <c r="M232" s="60"/>
      <c r="N232" s="61" t="str">
        <f t="shared" si="11"/>
        <v>-</v>
      </c>
      <c r="O232" s="62">
        <f t="shared" si="10"/>
        <v>0</v>
      </c>
    </row>
    <row r="233" spans="2:15" ht="13.95" hidden="1" customHeight="1" x14ac:dyDescent="0.25">
      <c r="B233" s="137">
        <v>1013900203</v>
      </c>
      <c r="C233" s="138">
        <f t="shared" si="9"/>
        <v>0</v>
      </c>
      <c r="D233" s="139" t="s">
        <v>1318</v>
      </c>
      <c r="E233" s="140" t="s">
        <v>301</v>
      </c>
      <c r="F233" s="140" t="s">
        <v>314</v>
      </c>
      <c r="G233" s="140" t="s">
        <v>302</v>
      </c>
      <c r="H233" s="140" t="s">
        <v>315</v>
      </c>
      <c r="I233" s="141" t="s">
        <v>2012</v>
      </c>
      <c r="J233" s="142">
        <v>75</v>
      </c>
      <c r="K233" s="143">
        <v>1.57</v>
      </c>
      <c r="L233" s="141">
        <v>25</v>
      </c>
      <c r="M233" s="60"/>
      <c r="N233" s="61" t="str">
        <f t="shared" si="11"/>
        <v>-</v>
      </c>
      <c r="O233" s="62">
        <f t="shared" si="10"/>
        <v>0</v>
      </c>
    </row>
    <row r="234" spans="2:15" ht="13.95" customHeight="1" x14ac:dyDescent="0.25">
      <c r="B234" s="56">
        <v>1013903502</v>
      </c>
      <c r="C234" s="57">
        <f t="shared" si="9"/>
        <v>0</v>
      </c>
      <c r="D234" s="58" t="s">
        <v>1322</v>
      </c>
      <c r="E234" s="75" t="s">
        <v>301</v>
      </c>
      <c r="F234" s="75" t="s">
        <v>314</v>
      </c>
      <c r="G234" s="75" t="s">
        <v>302</v>
      </c>
      <c r="H234" s="75" t="s">
        <v>316</v>
      </c>
      <c r="I234" s="68" t="s">
        <v>1991</v>
      </c>
      <c r="J234" s="69">
        <v>75</v>
      </c>
      <c r="K234" s="70">
        <v>1.84</v>
      </c>
      <c r="L234" s="68">
        <v>25</v>
      </c>
      <c r="M234" s="60"/>
      <c r="N234" s="61" t="str">
        <f t="shared" si="11"/>
        <v>-</v>
      </c>
      <c r="O234" s="62">
        <f t="shared" si="10"/>
        <v>0</v>
      </c>
    </row>
    <row r="235" spans="2:15" ht="13.95" hidden="1" customHeight="1" x14ac:dyDescent="0.25">
      <c r="B235" s="137">
        <v>1013900901</v>
      </c>
      <c r="C235" s="138">
        <f t="shared" si="9"/>
        <v>0</v>
      </c>
      <c r="D235" s="139" t="s">
        <v>1323</v>
      </c>
      <c r="E235" s="140" t="s">
        <v>301</v>
      </c>
      <c r="F235" s="140" t="s">
        <v>314</v>
      </c>
      <c r="G235" s="140" t="s">
        <v>302</v>
      </c>
      <c r="H235" s="140" t="s">
        <v>317</v>
      </c>
      <c r="I235" s="141" t="s">
        <v>1986</v>
      </c>
      <c r="J235" s="142">
        <v>75</v>
      </c>
      <c r="K235" s="143">
        <v>2.4500000000000002</v>
      </c>
      <c r="L235" s="141">
        <v>25</v>
      </c>
      <c r="M235" s="60"/>
      <c r="N235" s="61" t="str">
        <f t="shared" si="11"/>
        <v>-</v>
      </c>
      <c r="O235" s="62">
        <f t="shared" si="10"/>
        <v>0</v>
      </c>
    </row>
    <row r="236" spans="2:15" ht="13.95" hidden="1" customHeight="1" x14ac:dyDescent="0.25">
      <c r="B236" s="137">
        <v>1013901702</v>
      </c>
      <c r="C236" s="138">
        <f t="shared" si="9"/>
        <v>0</v>
      </c>
      <c r="D236" s="139" t="s">
        <v>1333</v>
      </c>
      <c r="E236" s="140" t="s">
        <v>301</v>
      </c>
      <c r="F236" s="140" t="s">
        <v>314</v>
      </c>
      <c r="G236" s="140" t="s">
        <v>302</v>
      </c>
      <c r="H236" s="140" t="s">
        <v>318</v>
      </c>
      <c r="I236" s="141" t="s">
        <v>1991</v>
      </c>
      <c r="J236" s="142">
        <v>75</v>
      </c>
      <c r="K236" s="143">
        <v>2.1</v>
      </c>
      <c r="L236" s="141">
        <v>25</v>
      </c>
      <c r="M236" s="60"/>
      <c r="N236" s="61" t="str">
        <f t="shared" si="11"/>
        <v>-</v>
      </c>
      <c r="O236" s="62">
        <f t="shared" si="10"/>
        <v>0</v>
      </c>
    </row>
    <row r="237" spans="2:15" ht="13.95" hidden="1" customHeight="1" x14ac:dyDescent="0.25">
      <c r="B237" s="137">
        <v>1013901703</v>
      </c>
      <c r="C237" s="138">
        <f t="shared" si="9"/>
        <v>0</v>
      </c>
      <c r="D237" s="139" t="s">
        <v>1334</v>
      </c>
      <c r="E237" s="140" t="s">
        <v>301</v>
      </c>
      <c r="F237" s="140" t="s">
        <v>314</v>
      </c>
      <c r="G237" s="140" t="s">
        <v>302</v>
      </c>
      <c r="H237" s="140" t="s">
        <v>318</v>
      </c>
      <c r="I237" s="141" t="s">
        <v>2012</v>
      </c>
      <c r="J237" s="142">
        <v>25</v>
      </c>
      <c r="K237" s="143">
        <v>2.5</v>
      </c>
      <c r="L237" s="141">
        <v>25</v>
      </c>
      <c r="M237" s="60"/>
      <c r="N237" s="61" t="str">
        <f t="shared" si="11"/>
        <v>-</v>
      </c>
      <c r="O237" s="62">
        <f t="shared" si="10"/>
        <v>0</v>
      </c>
    </row>
    <row r="238" spans="2:15" ht="13.95" customHeight="1" x14ac:dyDescent="0.25">
      <c r="B238" s="56">
        <v>1013900601</v>
      </c>
      <c r="C238" s="57">
        <f t="shared" si="9"/>
        <v>0</v>
      </c>
      <c r="D238" s="58" t="s">
        <v>1320</v>
      </c>
      <c r="E238" s="75" t="s">
        <v>301</v>
      </c>
      <c r="F238" s="75"/>
      <c r="G238" s="75" t="s">
        <v>302</v>
      </c>
      <c r="H238" s="75" t="s">
        <v>303</v>
      </c>
      <c r="I238" s="68" t="s">
        <v>1986</v>
      </c>
      <c r="J238" s="69">
        <v>125</v>
      </c>
      <c r="K238" s="70">
        <v>3.41</v>
      </c>
      <c r="L238" s="68">
        <v>25</v>
      </c>
      <c r="M238" s="60"/>
      <c r="N238" s="61" t="str">
        <f t="shared" si="11"/>
        <v>-</v>
      </c>
      <c r="O238" s="62">
        <f t="shared" si="10"/>
        <v>0</v>
      </c>
    </row>
    <row r="239" spans="2:15" ht="13.95" customHeight="1" x14ac:dyDescent="0.25">
      <c r="B239" s="56">
        <v>1013900701</v>
      </c>
      <c r="C239" s="57">
        <f t="shared" si="9"/>
        <v>0</v>
      </c>
      <c r="D239" s="58" t="s">
        <v>1321</v>
      </c>
      <c r="E239" s="75" t="s">
        <v>301</v>
      </c>
      <c r="F239" s="75"/>
      <c r="G239" s="75" t="s">
        <v>302</v>
      </c>
      <c r="H239" s="75" t="s">
        <v>304</v>
      </c>
      <c r="I239" s="68" t="s">
        <v>1986</v>
      </c>
      <c r="J239" s="69">
        <v>125</v>
      </c>
      <c r="K239" s="70">
        <v>3.54</v>
      </c>
      <c r="L239" s="68">
        <v>25</v>
      </c>
      <c r="M239" s="60"/>
      <c r="N239" s="61" t="str">
        <f t="shared" si="11"/>
        <v>-</v>
      </c>
      <c r="O239" s="62">
        <f t="shared" si="10"/>
        <v>0</v>
      </c>
    </row>
    <row r="240" spans="2:15" ht="13.95" customHeight="1" x14ac:dyDescent="0.25">
      <c r="B240" s="56">
        <v>1013901001</v>
      </c>
      <c r="C240" s="57">
        <f t="shared" si="9"/>
        <v>0</v>
      </c>
      <c r="D240" s="58" t="s">
        <v>1324</v>
      </c>
      <c r="E240" s="75" t="s">
        <v>301</v>
      </c>
      <c r="F240" s="75"/>
      <c r="G240" s="75" t="s">
        <v>302</v>
      </c>
      <c r="H240" s="75" t="s">
        <v>305</v>
      </c>
      <c r="I240" s="68" t="s">
        <v>1986</v>
      </c>
      <c r="J240" s="69">
        <v>75</v>
      </c>
      <c r="K240" s="70">
        <v>3.32</v>
      </c>
      <c r="L240" s="68">
        <v>25</v>
      </c>
      <c r="M240" s="60"/>
      <c r="N240" s="61" t="str">
        <f t="shared" si="11"/>
        <v>-</v>
      </c>
      <c r="O240" s="62">
        <f t="shared" si="10"/>
        <v>0</v>
      </c>
    </row>
    <row r="241" spans="2:15" ht="13.95" customHeight="1" x14ac:dyDescent="0.25">
      <c r="B241" s="56">
        <v>1013901101</v>
      </c>
      <c r="C241" s="57">
        <f t="shared" si="9"/>
        <v>0</v>
      </c>
      <c r="D241" s="58" t="s">
        <v>1325</v>
      </c>
      <c r="E241" s="75" t="s">
        <v>301</v>
      </c>
      <c r="F241" s="75"/>
      <c r="G241" s="75" t="s">
        <v>302</v>
      </c>
      <c r="H241" s="75" t="s">
        <v>306</v>
      </c>
      <c r="I241" s="68" t="s">
        <v>1986</v>
      </c>
      <c r="J241" s="69">
        <v>75</v>
      </c>
      <c r="K241" s="70">
        <v>1.22</v>
      </c>
      <c r="L241" s="68">
        <v>25</v>
      </c>
      <c r="M241" s="60"/>
      <c r="N241" s="61" t="str">
        <f t="shared" si="11"/>
        <v>-</v>
      </c>
      <c r="O241" s="62">
        <f t="shared" si="10"/>
        <v>0</v>
      </c>
    </row>
    <row r="242" spans="2:15" ht="13.95" hidden="1" customHeight="1" x14ac:dyDescent="0.25">
      <c r="B242" s="137">
        <v>1013901201</v>
      </c>
      <c r="C242" s="138">
        <f t="shared" si="9"/>
        <v>0</v>
      </c>
      <c r="D242" s="139" t="s">
        <v>1326</v>
      </c>
      <c r="E242" s="140" t="s">
        <v>301</v>
      </c>
      <c r="F242" s="140"/>
      <c r="G242" s="140" t="s">
        <v>302</v>
      </c>
      <c r="H242" s="140" t="s">
        <v>307</v>
      </c>
      <c r="I242" s="141" t="s">
        <v>1986</v>
      </c>
      <c r="J242" s="142">
        <v>125</v>
      </c>
      <c r="K242" s="143">
        <v>3.31</v>
      </c>
      <c r="L242" s="141">
        <v>25</v>
      </c>
      <c r="M242" s="60"/>
      <c r="N242" s="61" t="str">
        <f t="shared" si="11"/>
        <v>-</v>
      </c>
      <c r="O242" s="62">
        <f t="shared" si="10"/>
        <v>0</v>
      </c>
    </row>
    <row r="243" spans="2:15" ht="13.95" customHeight="1" x14ac:dyDescent="0.25">
      <c r="B243" s="56">
        <v>1013901401</v>
      </c>
      <c r="C243" s="57">
        <f t="shared" si="9"/>
        <v>0</v>
      </c>
      <c r="D243" s="58" t="s">
        <v>1328</v>
      </c>
      <c r="E243" s="75" t="s">
        <v>301</v>
      </c>
      <c r="F243" s="75"/>
      <c r="G243" s="75" t="s">
        <v>302</v>
      </c>
      <c r="H243" s="75" t="s">
        <v>308</v>
      </c>
      <c r="I243" s="68" t="s">
        <v>1986</v>
      </c>
      <c r="J243" s="69">
        <v>125</v>
      </c>
      <c r="K243" s="70">
        <v>3.66</v>
      </c>
      <c r="L243" s="68">
        <v>25</v>
      </c>
      <c r="M243" s="60"/>
      <c r="N243" s="61" t="str">
        <f t="shared" si="11"/>
        <v>-</v>
      </c>
      <c r="O243" s="62">
        <f t="shared" si="10"/>
        <v>0</v>
      </c>
    </row>
    <row r="244" spans="2:15" ht="13.95" hidden="1" customHeight="1" x14ac:dyDescent="0.25">
      <c r="B244" s="137">
        <v>1013901502</v>
      </c>
      <c r="C244" s="138">
        <f t="shared" si="9"/>
        <v>0</v>
      </c>
      <c r="D244" s="139" t="s">
        <v>1329</v>
      </c>
      <c r="E244" s="140" t="s">
        <v>301</v>
      </c>
      <c r="F244" s="140"/>
      <c r="G244" s="140" t="s">
        <v>302</v>
      </c>
      <c r="H244" s="140" t="s">
        <v>314</v>
      </c>
      <c r="I244" s="141" t="s">
        <v>1991</v>
      </c>
      <c r="J244" s="142">
        <v>75</v>
      </c>
      <c r="K244" s="143">
        <v>1.04</v>
      </c>
      <c r="L244" s="141">
        <v>25</v>
      </c>
      <c r="M244" s="60"/>
      <c r="N244" s="61" t="str">
        <f t="shared" si="11"/>
        <v>-</v>
      </c>
      <c r="O244" s="62">
        <f t="shared" si="10"/>
        <v>0</v>
      </c>
    </row>
    <row r="245" spans="2:15" ht="13.95" hidden="1" customHeight="1" x14ac:dyDescent="0.25">
      <c r="B245" s="137">
        <v>1013901503</v>
      </c>
      <c r="C245" s="138">
        <f t="shared" si="9"/>
        <v>0</v>
      </c>
      <c r="D245" s="139" t="s">
        <v>1330</v>
      </c>
      <c r="E245" s="140" t="s">
        <v>301</v>
      </c>
      <c r="F245" s="140"/>
      <c r="G245" s="140" t="s">
        <v>302</v>
      </c>
      <c r="H245" s="140" t="s">
        <v>314</v>
      </c>
      <c r="I245" s="141" t="s">
        <v>2012</v>
      </c>
      <c r="J245" s="142">
        <v>75</v>
      </c>
      <c r="K245" s="143">
        <v>1.4</v>
      </c>
      <c r="L245" s="141">
        <v>25</v>
      </c>
      <c r="M245" s="60"/>
      <c r="N245" s="61" t="str">
        <f t="shared" si="11"/>
        <v>-</v>
      </c>
      <c r="O245" s="62">
        <f t="shared" si="10"/>
        <v>0</v>
      </c>
    </row>
    <row r="246" spans="2:15" ht="13.95" customHeight="1" x14ac:dyDescent="0.25">
      <c r="B246" s="56">
        <v>1013901601</v>
      </c>
      <c r="C246" s="57">
        <f t="shared" si="9"/>
        <v>0</v>
      </c>
      <c r="D246" s="58" t="s">
        <v>1332</v>
      </c>
      <c r="E246" s="75" t="s">
        <v>301</v>
      </c>
      <c r="F246" s="75"/>
      <c r="G246" s="75" t="s">
        <v>302</v>
      </c>
      <c r="H246" s="75" t="s">
        <v>309</v>
      </c>
      <c r="I246" s="68" t="s">
        <v>1986</v>
      </c>
      <c r="J246" s="69">
        <v>75</v>
      </c>
      <c r="K246" s="70">
        <v>3.56</v>
      </c>
      <c r="L246" s="68">
        <v>25</v>
      </c>
      <c r="M246" s="60"/>
      <c r="N246" s="61" t="str">
        <f t="shared" si="11"/>
        <v>-</v>
      </c>
      <c r="O246" s="62">
        <f t="shared" si="10"/>
        <v>0</v>
      </c>
    </row>
    <row r="247" spans="2:15" ht="13.95" customHeight="1" x14ac:dyDescent="0.25">
      <c r="B247" s="56">
        <v>1014300201</v>
      </c>
      <c r="C247" s="57">
        <f t="shared" si="9"/>
        <v>0</v>
      </c>
      <c r="D247" s="58" t="s">
        <v>1335</v>
      </c>
      <c r="E247" s="75" t="s">
        <v>319</v>
      </c>
      <c r="F247" s="75"/>
      <c r="G247" s="75" t="s">
        <v>322</v>
      </c>
      <c r="H247" s="75" t="s">
        <v>320</v>
      </c>
      <c r="I247" s="68" t="s">
        <v>1986</v>
      </c>
      <c r="J247" s="69">
        <v>525</v>
      </c>
      <c r="K247" s="70">
        <v>0.64</v>
      </c>
      <c r="L247" s="68">
        <v>25</v>
      </c>
      <c r="M247" s="60"/>
      <c r="N247" s="61" t="str">
        <f t="shared" si="11"/>
        <v>-</v>
      </c>
      <c r="O247" s="62">
        <f t="shared" si="10"/>
        <v>0</v>
      </c>
    </row>
    <row r="248" spans="2:15" ht="13.95" customHeight="1" x14ac:dyDescent="0.25">
      <c r="B248" s="56">
        <v>1014300301</v>
      </c>
      <c r="C248" s="57">
        <f t="shared" si="9"/>
        <v>0</v>
      </c>
      <c r="D248" s="58" t="s">
        <v>1336</v>
      </c>
      <c r="E248" s="75" t="s">
        <v>319</v>
      </c>
      <c r="F248" s="75"/>
      <c r="G248" s="75" t="s">
        <v>322</v>
      </c>
      <c r="H248" s="75" t="s">
        <v>321</v>
      </c>
      <c r="I248" s="68" t="s">
        <v>1986</v>
      </c>
      <c r="J248" s="69">
        <v>525</v>
      </c>
      <c r="K248" s="70">
        <v>0.64</v>
      </c>
      <c r="L248" s="68">
        <v>25</v>
      </c>
      <c r="M248" s="60"/>
      <c r="N248" s="61" t="str">
        <f t="shared" si="11"/>
        <v>-</v>
      </c>
      <c r="O248" s="62">
        <f t="shared" si="10"/>
        <v>0</v>
      </c>
    </row>
    <row r="249" spans="2:15" ht="13.95" customHeight="1" x14ac:dyDescent="0.25">
      <c r="B249" s="56">
        <v>1014300701</v>
      </c>
      <c r="C249" s="57">
        <f t="shared" si="9"/>
        <v>0</v>
      </c>
      <c r="D249" s="58" t="s">
        <v>1337</v>
      </c>
      <c r="E249" s="75" t="s">
        <v>319</v>
      </c>
      <c r="F249" s="75"/>
      <c r="G249" s="75" t="s">
        <v>322</v>
      </c>
      <c r="H249" s="75" t="s">
        <v>323</v>
      </c>
      <c r="I249" s="68" t="s">
        <v>1986</v>
      </c>
      <c r="J249" s="69">
        <v>525</v>
      </c>
      <c r="K249" s="70">
        <v>0.59</v>
      </c>
      <c r="L249" s="68">
        <v>25</v>
      </c>
      <c r="M249" s="60"/>
      <c r="N249" s="61" t="str">
        <f t="shared" si="11"/>
        <v>-</v>
      </c>
      <c r="O249" s="62">
        <f t="shared" si="10"/>
        <v>0</v>
      </c>
    </row>
    <row r="250" spans="2:15" ht="13.95" customHeight="1" x14ac:dyDescent="0.25">
      <c r="B250" s="56">
        <v>1014500301</v>
      </c>
      <c r="C250" s="57">
        <f t="shared" si="9"/>
        <v>0</v>
      </c>
      <c r="D250" s="58" t="s">
        <v>1342</v>
      </c>
      <c r="E250" s="75" t="s">
        <v>324</v>
      </c>
      <c r="F250" s="75" t="s">
        <v>1987</v>
      </c>
      <c r="G250" s="75" t="s">
        <v>325</v>
      </c>
      <c r="H250" s="75" t="s">
        <v>326</v>
      </c>
      <c r="I250" s="68" t="s">
        <v>1986</v>
      </c>
      <c r="J250" s="69">
        <v>125</v>
      </c>
      <c r="K250" s="70">
        <v>2.74</v>
      </c>
      <c r="L250" s="68">
        <v>25</v>
      </c>
      <c r="M250" s="60"/>
      <c r="N250" s="61" t="str">
        <f t="shared" si="11"/>
        <v>-</v>
      </c>
      <c r="O250" s="62">
        <f t="shared" si="10"/>
        <v>0</v>
      </c>
    </row>
    <row r="251" spans="2:15" ht="13.95" customHeight="1" x14ac:dyDescent="0.25">
      <c r="B251" s="56">
        <v>1014500101</v>
      </c>
      <c r="C251" s="57">
        <f t="shared" si="9"/>
        <v>0</v>
      </c>
      <c r="D251" s="58" t="s">
        <v>1354</v>
      </c>
      <c r="E251" s="75" t="s">
        <v>324</v>
      </c>
      <c r="F251" s="75" t="s">
        <v>1987</v>
      </c>
      <c r="G251" s="75" t="s">
        <v>325</v>
      </c>
      <c r="H251" s="75" t="s">
        <v>330</v>
      </c>
      <c r="I251" s="68" t="s">
        <v>1986</v>
      </c>
      <c r="J251" s="69">
        <v>125</v>
      </c>
      <c r="K251" s="70">
        <v>2.74</v>
      </c>
      <c r="L251" s="68">
        <v>25</v>
      </c>
      <c r="M251" s="60"/>
      <c r="N251" s="61" t="str">
        <f t="shared" si="11"/>
        <v>-</v>
      </c>
      <c r="O251" s="62">
        <f t="shared" si="10"/>
        <v>0</v>
      </c>
    </row>
    <row r="252" spans="2:15" ht="13.95" customHeight="1" x14ac:dyDescent="0.25">
      <c r="B252" s="56">
        <v>1014504001</v>
      </c>
      <c r="C252" s="57">
        <f t="shared" si="9"/>
        <v>0</v>
      </c>
      <c r="D252" s="58" t="s">
        <v>1355</v>
      </c>
      <c r="E252" s="75" t="s">
        <v>324</v>
      </c>
      <c r="F252" s="75" t="s">
        <v>1987</v>
      </c>
      <c r="G252" s="75" t="s">
        <v>325</v>
      </c>
      <c r="H252" s="75" t="s">
        <v>331</v>
      </c>
      <c r="I252" s="68" t="s">
        <v>1986</v>
      </c>
      <c r="J252" s="69">
        <v>125</v>
      </c>
      <c r="K252" s="70">
        <v>2.74</v>
      </c>
      <c r="L252" s="68">
        <v>25</v>
      </c>
      <c r="M252" s="60"/>
      <c r="N252" s="61" t="str">
        <f t="shared" si="11"/>
        <v>-</v>
      </c>
      <c r="O252" s="62">
        <f t="shared" si="10"/>
        <v>0</v>
      </c>
    </row>
    <row r="253" spans="2:15" ht="13.95" hidden="1" customHeight="1" x14ac:dyDescent="0.25">
      <c r="B253" s="137">
        <v>1014501301</v>
      </c>
      <c r="C253" s="138">
        <f t="shared" si="9"/>
        <v>0</v>
      </c>
      <c r="D253" s="139" t="s">
        <v>1357</v>
      </c>
      <c r="E253" s="140" t="s">
        <v>324</v>
      </c>
      <c r="F253" s="140" t="s">
        <v>1987</v>
      </c>
      <c r="G253" s="140" t="s">
        <v>325</v>
      </c>
      <c r="H253" s="140" t="s">
        <v>332</v>
      </c>
      <c r="I253" s="141" t="s">
        <v>1986</v>
      </c>
      <c r="J253" s="142">
        <v>125</v>
      </c>
      <c r="K253" s="143">
        <v>2.93</v>
      </c>
      <c r="L253" s="141">
        <v>25</v>
      </c>
      <c r="M253" s="60"/>
      <c r="N253" s="61" t="str">
        <f t="shared" si="11"/>
        <v>-</v>
      </c>
      <c r="O253" s="62">
        <f t="shared" si="10"/>
        <v>0</v>
      </c>
    </row>
    <row r="254" spans="2:15" ht="13.95" customHeight="1" x14ac:dyDescent="0.25">
      <c r="B254" s="56">
        <v>1014510101</v>
      </c>
      <c r="C254" s="57">
        <f t="shared" si="9"/>
        <v>0</v>
      </c>
      <c r="D254" s="58" t="s">
        <v>1361</v>
      </c>
      <c r="E254" s="75" t="s">
        <v>324</v>
      </c>
      <c r="F254" s="75" t="s">
        <v>1987</v>
      </c>
      <c r="G254" s="75" t="s">
        <v>325</v>
      </c>
      <c r="H254" s="75" t="s">
        <v>333</v>
      </c>
      <c r="I254" s="68" t="s">
        <v>1986</v>
      </c>
      <c r="J254" s="69">
        <v>125</v>
      </c>
      <c r="K254" s="70">
        <v>2.74</v>
      </c>
      <c r="L254" s="68">
        <v>25</v>
      </c>
      <c r="M254" s="60"/>
      <c r="N254" s="61" t="str">
        <f t="shared" si="11"/>
        <v>-</v>
      </c>
      <c r="O254" s="62">
        <f t="shared" si="10"/>
        <v>0</v>
      </c>
    </row>
    <row r="255" spans="2:15" ht="13.95" customHeight="1" x14ac:dyDescent="0.25">
      <c r="B255" s="56">
        <v>1014503901</v>
      </c>
      <c r="C255" s="57">
        <f t="shared" si="9"/>
        <v>0</v>
      </c>
      <c r="D255" s="58" t="s">
        <v>1338</v>
      </c>
      <c r="E255" s="75" t="s">
        <v>324</v>
      </c>
      <c r="F255" s="75" t="s">
        <v>334</v>
      </c>
      <c r="G255" s="75" t="s">
        <v>325</v>
      </c>
      <c r="H255" s="75" t="s">
        <v>335</v>
      </c>
      <c r="I255" s="68" t="s">
        <v>1986</v>
      </c>
      <c r="J255" s="69">
        <v>125</v>
      </c>
      <c r="K255" s="70">
        <v>2.74</v>
      </c>
      <c r="L255" s="68">
        <v>25</v>
      </c>
      <c r="M255" s="60"/>
      <c r="N255" s="61" t="str">
        <f t="shared" si="11"/>
        <v>-</v>
      </c>
      <c r="O255" s="62">
        <f t="shared" si="10"/>
        <v>0</v>
      </c>
    </row>
    <row r="256" spans="2:15" ht="13.95" customHeight="1" x14ac:dyDescent="0.25">
      <c r="B256" s="56">
        <v>1014512001</v>
      </c>
      <c r="C256" s="57">
        <f t="shared" si="9"/>
        <v>0</v>
      </c>
      <c r="D256" s="58" t="s">
        <v>1339</v>
      </c>
      <c r="E256" s="75" t="s">
        <v>324</v>
      </c>
      <c r="F256" s="75" t="s">
        <v>334</v>
      </c>
      <c r="G256" s="75" t="s">
        <v>325</v>
      </c>
      <c r="H256" s="75" t="s">
        <v>2013</v>
      </c>
      <c r="I256" s="68" t="s">
        <v>1986</v>
      </c>
      <c r="J256" s="69">
        <v>125</v>
      </c>
      <c r="K256" s="70">
        <v>3.66</v>
      </c>
      <c r="L256" s="68">
        <v>25</v>
      </c>
      <c r="M256" s="60"/>
      <c r="N256" s="61" t="str">
        <f t="shared" si="11"/>
        <v>-</v>
      </c>
      <c r="O256" s="62">
        <f t="shared" si="10"/>
        <v>0</v>
      </c>
    </row>
    <row r="257" spans="2:15" ht="13.95" customHeight="1" x14ac:dyDescent="0.25">
      <c r="B257" s="56">
        <v>1014505301</v>
      </c>
      <c r="C257" s="57">
        <f t="shared" si="9"/>
        <v>0</v>
      </c>
      <c r="D257" s="58" t="s">
        <v>1340</v>
      </c>
      <c r="E257" s="75" t="s">
        <v>324</v>
      </c>
      <c r="F257" s="75" t="s">
        <v>334</v>
      </c>
      <c r="G257" s="75" t="s">
        <v>325</v>
      </c>
      <c r="H257" s="75" t="s">
        <v>336</v>
      </c>
      <c r="I257" s="68" t="s">
        <v>1986</v>
      </c>
      <c r="J257" s="69">
        <v>125</v>
      </c>
      <c r="K257" s="70">
        <v>3.41</v>
      </c>
      <c r="L257" s="68">
        <v>25</v>
      </c>
      <c r="M257" s="60"/>
      <c r="N257" s="61" t="str">
        <f t="shared" si="11"/>
        <v>-</v>
      </c>
      <c r="O257" s="62">
        <f t="shared" si="10"/>
        <v>0</v>
      </c>
    </row>
    <row r="258" spans="2:15" ht="13.95" hidden="1" customHeight="1" x14ac:dyDescent="0.25">
      <c r="B258" s="137">
        <v>1014500201</v>
      </c>
      <c r="C258" s="138">
        <f t="shared" si="9"/>
        <v>0</v>
      </c>
      <c r="D258" s="139" t="s">
        <v>1341</v>
      </c>
      <c r="E258" s="140" t="s">
        <v>324</v>
      </c>
      <c r="F258" s="140" t="s">
        <v>334</v>
      </c>
      <c r="G258" s="140" t="s">
        <v>325</v>
      </c>
      <c r="H258" s="140" t="s">
        <v>337</v>
      </c>
      <c r="I258" s="141" t="s">
        <v>1986</v>
      </c>
      <c r="J258" s="142">
        <v>125</v>
      </c>
      <c r="K258" s="143">
        <v>2.74</v>
      </c>
      <c r="L258" s="141">
        <v>25</v>
      </c>
      <c r="M258" s="60"/>
      <c r="N258" s="61" t="str">
        <f t="shared" si="11"/>
        <v>-</v>
      </c>
      <c r="O258" s="62">
        <f t="shared" si="10"/>
        <v>0</v>
      </c>
    </row>
    <row r="259" spans="2:15" ht="13.95" customHeight="1" x14ac:dyDescent="0.25">
      <c r="B259" s="56">
        <v>1014504101</v>
      </c>
      <c r="C259" s="57">
        <f t="shared" si="9"/>
        <v>0</v>
      </c>
      <c r="D259" s="58" t="s">
        <v>1343</v>
      </c>
      <c r="E259" s="75" t="s">
        <v>324</v>
      </c>
      <c r="F259" s="75" t="s">
        <v>334</v>
      </c>
      <c r="G259" s="75" t="s">
        <v>325</v>
      </c>
      <c r="H259" s="75" t="s">
        <v>338</v>
      </c>
      <c r="I259" s="68" t="s">
        <v>1986</v>
      </c>
      <c r="J259" s="69">
        <v>125</v>
      </c>
      <c r="K259" s="70">
        <v>2.74</v>
      </c>
      <c r="L259" s="68">
        <v>25</v>
      </c>
      <c r="M259" s="60"/>
      <c r="N259" s="61" t="str">
        <f t="shared" si="11"/>
        <v>-</v>
      </c>
      <c r="O259" s="62">
        <f t="shared" si="10"/>
        <v>0</v>
      </c>
    </row>
    <row r="260" spans="2:15" ht="13.95" customHeight="1" x14ac:dyDescent="0.25">
      <c r="B260" s="56">
        <v>1014501801</v>
      </c>
      <c r="C260" s="57">
        <f t="shared" si="9"/>
        <v>0</v>
      </c>
      <c r="D260" s="58" t="s">
        <v>1344</v>
      </c>
      <c r="E260" s="75" t="s">
        <v>324</v>
      </c>
      <c r="F260" s="75" t="s">
        <v>334</v>
      </c>
      <c r="G260" s="75" t="s">
        <v>325</v>
      </c>
      <c r="H260" s="75" t="s">
        <v>339</v>
      </c>
      <c r="I260" s="68" t="s">
        <v>1986</v>
      </c>
      <c r="J260" s="69">
        <v>125</v>
      </c>
      <c r="K260" s="70">
        <v>2.74</v>
      </c>
      <c r="L260" s="68">
        <v>25</v>
      </c>
      <c r="M260" s="60"/>
      <c r="N260" s="61" t="str">
        <f t="shared" si="11"/>
        <v>-</v>
      </c>
      <c r="O260" s="62">
        <f t="shared" si="10"/>
        <v>0</v>
      </c>
    </row>
    <row r="261" spans="2:15" ht="13.95" customHeight="1" x14ac:dyDescent="0.25">
      <c r="B261" s="56">
        <v>1014502201</v>
      </c>
      <c r="C261" s="57">
        <f t="shared" si="9"/>
        <v>0</v>
      </c>
      <c r="D261" s="58" t="s">
        <v>1345</v>
      </c>
      <c r="E261" s="75" t="s">
        <v>324</v>
      </c>
      <c r="F261" s="75" t="s">
        <v>334</v>
      </c>
      <c r="G261" s="75" t="s">
        <v>325</v>
      </c>
      <c r="H261" s="75" t="s">
        <v>340</v>
      </c>
      <c r="I261" s="68" t="s">
        <v>1986</v>
      </c>
      <c r="J261" s="69">
        <v>125</v>
      </c>
      <c r="K261" s="70">
        <v>2.74</v>
      </c>
      <c r="L261" s="68">
        <v>25</v>
      </c>
      <c r="M261" s="60"/>
      <c r="N261" s="61" t="str">
        <f t="shared" si="11"/>
        <v>-</v>
      </c>
      <c r="O261" s="62">
        <f t="shared" si="10"/>
        <v>0</v>
      </c>
    </row>
    <row r="262" spans="2:15" ht="13.95" customHeight="1" x14ac:dyDescent="0.25">
      <c r="B262" s="56">
        <v>1014506901</v>
      </c>
      <c r="C262" s="57">
        <f t="shared" si="9"/>
        <v>0</v>
      </c>
      <c r="D262" s="58" t="s">
        <v>1346</v>
      </c>
      <c r="E262" s="75" t="s">
        <v>324</v>
      </c>
      <c r="F262" s="75" t="s">
        <v>334</v>
      </c>
      <c r="G262" s="75" t="s">
        <v>325</v>
      </c>
      <c r="H262" s="75" t="s">
        <v>341</v>
      </c>
      <c r="I262" s="68" t="s">
        <v>1986</v>
      </c>
      <c r="J262" s="69">
        <v>125</v>
      </c>
      <c r="K262" s="70">
        <v>3.08</v>
      </c>
      <c r="L262" s="68">
        <v>25</v>
      </c>
      <c r="M262" s="60"/>
      <c r="N262" s="61" t="str">
        <f t="shared" si="11"/>
        <v>-</v>
      </c>
      <c r="O262" s="62">
        <f t="shared" si="10"/>
        <v>0</v>
      </c>
    </row>
    <row r="263" spans="2:15" ht="13.95" customHeight="1" x14ac:dyDescent="0.25">
      <c r="B263" s="56">
        <v>1014500601</v>
      </c>
      <c r="C263" s="57">
        <f t="shared" si="9"/>
        <v>0</v>
      </c>
      <c r="D263" s="58" t="s">
        <v>1347</v>
      </c>
      <c r="E263" s="75" t="s">
        <v>324</v>
      </c>
      <c r="F263" s="75" t="s">
        <v>334</v>
      </c>
      <c r="G263" s="75" t="s">
        <v>325</v>
      </c>
      <c r="H263" s="75" t="s">
        <v>342</v>
      </c>
      <c r="I263" s="68" t="s">
        <v>1986</v>
      </c>
      <c r="J263" s="69">
        <v>125</v>
      </c>
      <c r="K263" s="70">
        <v>2.62</v>
      </c>
      <c r="L263" s="68">
        <v>25</v>
      </c>
      <c r="M263" s="60"/>
      <c r="N263" s="61" t="str">
        <f t="shared" si="11"/>
        <v>-</v>
      </c>
      <c r="O263" s="62">
        <f t="shared" si="10"/>
        <v>0</v>
      </c>
    </row>
    <row r="264" spans="2:15" ht="13.95" customHeight="1" x14ac:dyDescent="0.25">
      <c r="B264" s="56">
        <v>1014510201</v>
      </c>
      <c r="C264" s="57">
        <f t="shared" si="9"/>
        <v>0</v>
      </c>
      <c r="D264" s="58" t="s">
        <v>1348</v>
      </c>
      <c r="E264" s="75" t="s">
        <v>324</v>
      </c>
      <c r="F264" s="75" t="s">
        <v>334</v>
      </c>
      <c r="G264" s="75" t="s">
        <v>325</v>
      </c>
      <c r="H264" s="75" t="s">
        <v>327</v>
      </c>
      <c r="I264" s="68" t="s">
        <v>1986</v>
      </c>
      <c r="J264" s="69">
        <v>125</v>
      </c>
      <c r="K264" s="70">
        <v>2.93</v>
      </c>
      <c r="L264" s="68">
        <v>25</v>
      </c>
      <c r="M264" s="60"/>
      <c r="N264" s="61" t="str">
        <f t="shared" si="11"/>
        <v>-</v>
      </c>
      <c r="O264" s="62">
        <f t="shared" si="10"/>
        <v>0</v>
      </c>
    </row>
    <row r="265" spans="2:15" ht="13.95" customHeight="1" x14ac:dyDescent="0.25">
      <c r="B265" s="56">
        <v>1014500901</v>
      </c>
      <c r="C265" s="57">
        <f t="shared" si="9"/>
        <v>0</v>
      </c>
      <c r="D265" s="58" t="s">
        <v>1349</v>
      </c>
      <c r="E265" s="75" t="s">
        <v>324</v>
      </c>
      <c r="F265" s="75" t="s">
        <v>334</v>
      </c>
      <c r="G265" s="75" t="s">
        <v>325</v>
      </c>
      <c r="H265" s="75" t="s">
        <v>343</v>
      </c>
      <c r="I265" s="68" t="s">
        <v>1986</v>
      </c>
      <c r="J265" s="69">
        <v>125</v>
      </c>
      <c r="K265" s="70">
        <v>3.29</v>
      </c>
      <c r="L265" s="68">
        <v>25</v>
      </c>
      <c r="M265" s="60"/>
      <c r="N265" s="61" t="str">
        <f t="shared" si="11"/>
        <v>-</v>
      </c>
      <c r="O265" s="62">
        <f t="shared" si="10"/>
        <v>0</v>
      </c>
    </row>
    <row r="266" spans="2:15" ht="13.95" customHeight="1" x14ac:dyDescent="0.25">
      <c r="B266" s="56">
        <v>1014501001</v>
      </c>
      <c r="C266" s="57">
        <f t="shared" si="9"/>
        <v>0</v>
      </c>
      <c r="D266" s="58" t="s">
        <v>1350</v>
      </c>
      <c r="E266" s="75" t="s">
        <v>324</v>
      </c>
      <c r="F266" s="75" t="s">
        <v>334</v>
      </c>
      <c r="G266" s="75" t="s">
        <v>325</v>
      </c>
      <c r="H266" s="75" t="s">
        <v>344</v>
      </c>
      <c r="I266" s="68" t="s">
        <v>1986</v>
      </c>
      <c r="J266" s="69">
        <v>125</v>
      </c>
      <c r="K266" s="70">
        <v>3.29</v>
      </c>
      <c r="L266" s="68">
        <v>25</v>
      </c>
      <c r="M266" s="60"/>
      <c r="N266" s="61" t="str">
        <f t="shared" si="11"/>
        <v>-</v>
      </c>
      <c r="O266" s="62">
        <f t="shared" si="10"/>
        <v>0</v>
      </c>
    </row>
    <row r="267" spans="2:15" ht="13.95" customHeight="1" x14ac:dyDescent="0.25">
      <c r="B267" s="56">
        <v>1014507501</v>
      </c>
      <c r="C267" s="57">
        <f t="shared" si="9"/>
        <v>0</v>
      </c>
      <c r="D267" s="58" t="s">
        <v>1351</v>
      </c>
      <c r="E267" s="75" t="s">
        <v>324</v>
      </c>
      <c r="F267" s="75" t="s">
        <v>334</v>
      </c>
      <c r="G267" s="75" t="s">
        <v>325</v>
      </c>
      <c r="H267" s="75" t="s">
        <v>328</v>
      </c>
      <c r="I267" s="68" t="s">
        <v>1986</v>
      </c>
      <c r="J267" s="69">
        <v>125</v>
      </c>
      <c r="K267" s="70">
        <v>3.66</v>
      </c>
      <c r="L267" s="68">
        <v>25</v>
      </c>
      <c r="M267" s="60"/>
      <c r="N267" s="61" t="str">
        <f t="shared" si="11"/>
        <v>-</v>
      </c>
      <c r="O267" s="62">
        <f t="shared" si="10"/>
        <v>0</v>
      </c>
    </row>
    <row r="268" spans="2:15" ht="13.95" customHeight="1" x14ac:dyDescent="0.25">
      <c r="B268" s="56">
        <v>1014505401</v>
      </c>
      <c r="C268" s="57">
        <f t="shared" si="9"/>
        <v>0</v>
      </c>
      <c r="D268" s="58" t="s">
        <v>1352</v>
      </c>
      <c r="E268" s="75" t="s">
        <v>324</v>
      </c>
      <c r="F268" s="75" t="s">
        <v>334</v>
      </c>
      <c r="G268" s="75" t="s">
        <v>325</v>
      </c>
      <c r="H268" s="75" t="s">
        <v>345</v>
      </c>
      <c r="I268" s="68" t="s">
        <v>1986</v>
      </c>
      <c r="J268" s="69">
        <v>125</v>
      </c>
      <c r="K268" s="70">
        <v>3.41</v>
      </c>
      <c r="L268" s="68">
        <v>25</v>
      </c>
      <c r="M268" s="60"/>
      <c r="N268" s="61" t="str">
        <f t="shared" si="11"/>
        <v>-</v>
      </c>
      <c r="O268" s="62">
        <f t="shared" si="10"/>
        <v>0</v>
      </c>
    </row>
    <row r="269" spans="2:15" ht="13.95" customHeight="1" x14ac:dyDescent="0.25">
      <c r="B269" s="56">
        <v>1014502701</v>
      </c>
      <c r="C269" s="57">
        <f t="shared" si="9"/>
        <v>0</v>
      </c>
      <c r="D269" s="58" t="s">
        <v>1353</v>
      </c>
      <c r="E269" s="75" t="s">
        <v>324</v>
      </c>
      <c r="F269" s="75" t="s">
        <v>334</v>
      </c>
      <c r="G269" s="75" t="s">
        <v>325</v>
      </c>
      <c r="H269" s="75" t="s">
        <v>329</v>
      </c>
      <c r="I269" s="68" t="s">
        <v>1986</v>
      </c>
      <c r="J269" s="69">
        <v>125</v>
      </c>
      <c r="K269" s="70">
        <v>3.19</v>
      </c>
      <c r="L269" s="68">
        <v>25</v>
      </c>
      <c r="M269" s="60"/>
      <c r="N269" s="61" t="str">
        <f t="shared" si="11"/>
        <v>-</v>
      </c>
      <c r="O269" s="62">
        <f t="shared" si="10"/>
        <v>0</v>
      </c>
    </row>
    <row r="270" spans="2:15" ht="13.95" customHeight="1" x14ac:dyDescent="0.25">
      <c r="B270" s="56">
        <v>1014500701</v>
      </c>
      <c r="C270" s="57">
        <f t="shared" si="9"/>
        <v>0</v>
      </c>
      <c r="D270" s="58" t="s">
        <v>1356</v>
      </c>
      <c r="E270" s="75" t="s">
        <v>324</v>
      </c>
      <c r="F270" s="75" t="s">
        <v>334</v>
      </c>
      <c r="G270" s="75" t="s">
        <v>325</v>
      </c>
      <c r="H270" s="75" t="s">
        <v>346</v>
      </c>
      <c r="I270" s="68" t="s">
        <v>1986</v>
      </c>
      <c r="J270" s="69">
        <v>125</v>
      </c>
      <c r="K270" s="70">
        <v>2.93</v>
      </c>
      <c r="L270" s="68">
        <v>25</v>
      </c>
      <c r="M270" s="60"/>
      <c r="N270" s="61" t="str">
        <f t="shared" si="11"/>
        <v>-</v>
      </c>
      <c r="O270" s="62">
        <f t="shared" si="10"/>
        <v>0</v>
      </c>
    </row>
    <row r="271" spans="2:15" ht="13.95" customHeight="1" x14ac:dyDescent="0.25">
      <c r="B271" s="56">
        <v>1014501701</v>
      </c>
      <c r="C271" s="57">
        <f t="shared" si="9"/>
        <v>0</v>
      </c>
      <c r="D271" s="58" t="s">
        <v>1358</v>
      </c>
      <c r="E271" s="75" t="s">
        <v>324</v>
      </c>
      <c r="F271" s="75" t="s">
        <v>334</v>
      </c>
      <c r="G271" s="75" t="s">
        <v>325</v>
      </c>
      <c r="H271" s="75" t="s">
        <v>347</v>
      </c>
      <c r="I271" s="68" t="s">
        <v>1986</v>
      </c>
      <c r="J271" s="69">
        <v>125</v>
      </c>
      <c r="K271" s="70">
        <v>2.93</v>
      </c>
      <c r="L271" s="68">
        <v>25</v>
      </c>
      <c r="M271" s="60"/>
      <c r="N271" s="61" t="str">
        <f t="shared" si="11"/>
        <v>-</v>
      </c>
      <c r="O271" s="62">
        <f t="shared" si="10"/>
        <v>0</v>
      </c>
    </row>
    <row r="272" spans="2:15" ht="13.95" customHeight="1" x14ac:dyDescent="0.25">
      <c r="B272" s="56">
        <v>1014502501</v>
      </c>
      <c r="C272" s="57">
        <f t="shared" si="9"/>
        <v>0</v>
      </c>
      <c r="D272" s="58" t="s">
        <v>1359</v>
      </c>
      <c r="E272" s="75" t="s">
        <v>324</v>
      </c>
      <c r="F272" s="75" t="s">
        <v>334</v>
      </c>
      <c r="G272" s="75" t="s">
        <v>325</v>
      </c>
      <c r="H272" s="75" t="s">
        <v>348</v>
      </c>
      <c r="I272" s="68" t="s">
        <v>1986</v>
      </c>
      <c r="J272" s="69">
        <v>125</v>
      </c>
      <c r="K272" s="70">
        <v>2.93</v>
      </c>
      <c r="L272" s="68">
        <v>25</v>
      </c>
      <c r="M272" s="60"/>
      <c r="N272" s="61" t="str">
        <f t="shared" si="11"/>
        <v>-</v>
      </c>
      <c r="O272" s="62">
        <f t="shared" si="10"/>
        <v>0</v>
      </c>
    </row>
    <row r="273" spans="2:15" ht="13.95" customHeight="1" x14ac:dyDescent="0.25">
      <c r="B273" s="56">
        <v>1014502601</v>
      </c>
      <c r="C273" s="57">
        <f t="shared" si="9"/>
        <v>0</v>
      </c>
      <c r="D273" s="58" t="s">
        <v>1360</v>
      </c>
      <c r="E273" s="75" t="s">
        <v>324</v>
      </c>
      <c r="F273" s="75" t="s">
        <v>334</v>
      </c>
      <c r="G273" s="75" t="s">
        <v>325</v>
      </c>
      <c r="H273" s="75" t="s">
        <v>349</v>
      </c>
      <c r="I273" s="68" t="s">
        <v>1986</v>
      </c>
      <c r="J273" s="69">
        <v>125</v>
      </c>
      <c r="K273" s="70">
        <v>2.93</v>
      </c>
      <c r="L273" s="68">
        <v>25</v>
      </c>
      <c r="M273" s="60"/>
      <c r="N273" s="61" t="str">
        <f t="shared" si="11"/>
        <v>-</v>
      </c>
      <c r="O273" s="62">
        <f t="shared" si="10"/>
        <v>0</v>
      </c>
    </row>
    <row r="274" spans="2:15" ht="13.95" customHeight="1" x14ac:dyDescent="0.25">
      <c r="B274" s="56">
        <v>1014510601</v>
      </c>
      <c r="C274" s="57">
        <f t="shared" si="9"/>
        <v>0</v>
      </c>
      <c r="D274" s="58" t="s">
        <v>1362</v>
      </c>
      <c r="E274" s="75" t="s">
        <v>324</v>
      </c>
      <c r="F274" s="75" t="s">
        <v>334</v>
      </c>
      <c r="G274" s="75" t="s">
        <v>325</v>
      </c>
      <c r="H274" s="75" t="s">
        <v>350</v>
      </c>
      <c r="I274" s="68" t="s">
        <v>1986</v>
      </c>
      <c r="J274" s="69">
        <v>125</v>
      </c>
      <c r="K274" s="70">
        <v>3.41</v>
      </c>
      <c r="L274" s="68">
        <v>25</v>
      </c>
      <c r="M274" s="60"/>
      <c r="N274" s="61" t="str">
        <f t="shared" si="11"/>
        <v>-</v>
      </c>
      <c r="O274" s="62">
        <f t="shared" si="10"/>
        <v>0</v>
      </c>
    </row>
    <row r="275" spans="2:15" x14ac:dyDescent="0.25">
      <c r="B275" s="56">
        <v>1014511301</v>
      </c>
      <c r="C275" s="57">
        <f t="shared" si="9"/>
        <v>0</v>
      </c>
      <c r="D275" s="58" t="s">
        <v>1363</v>
      </c>
      <c r="E275" s="75" t="s">
        <v>324</v>
      </c>
      <c r="F275" s="75" t="s">
        <v>334</v>
      </c>
      <c r="G275" s="75" t="s">
        <v>325</v>
      </c>
      <c r="H275" s="75" t="s">
        <v>351</v>
      </c>
      <c r="I275" s="68" t="s">
        <v>1986</v>
      </c>
      <c r="J275" s="69">
        <v>125</v>
      </c>
      <c r="K275" s="70">
        <v>3.54</v>
      </c>
      <c r="L275" s="68">
        <v>25</v>
      </c>
      <c r="M275" s="60"/>
      <c r="N275" s="61" t="str">
        <f t="shared" si="11"/>
        <v>-</v>
      </c>
      <c r="O275" s="62">
        <f t="shared" si="10"/>
        <v>0</v>
      </c>
    </row>
    <row r="276" spans="2:15" ht="13.95" customHeight="1" x14ac:dyDescent="0.25">
      <c r="B276" s="56">
        <v>1014512201</v>
      </c>
      <c r="C276" s="57">
        <f t="shared" si="9"/>
        <v>0</v>
      </c>
      <c r="D276" s="58" t="s">
        <v>1364</v>
      </c>
      <c r="E276" s="75" t="s">
        <v>324</v>
      </c>
      <c r="F276" s="75"/>
      <c r="G276" s="75" t="s">
        <v>325</v>
      </c>
      <c r="H276" s="75" t="s">
        <v>2014</v>
      </c>
      <c r="I276" s="68" t="s">
        <v>1986</v>
      </c>
      <c r="J276" s="69">
        <v>125</v>
      </c>
      <c r="K276" s="70">
        <v>3.66</v>
      </c>
      <c r="L276" s="68">
        <v>25</v>
      </c>
      <c r="M276" s="60"/>
      <c r="N276" s="61" t="str">
        <f t="shared" si="11"/>
        <v>-</v>
      </c>
      <c r="O276" s="62">
        <f t="shared" si="10"/>
        <v>0</v>
      </c>
    </row>
    <row r="277" spans="2:15" ht="13.95" hidden="1" customHeight="1" x14ac:dyDescent="0.25">
      <c r="B277" s="137">
        <v>1014600601</v>
      </c>
      <c r="C277" s="138">
        <f t="shared" si="9"/>
        <v>0</v>
      </c>
      <c r="D277" s="139" t="s">
        <v>1368</v>
      </c>
      <c r="E277" s="140" t="s">
        <v>352</v>
      </c>
      <c r="F277" s="140" t="s">
        <v>357</v>
      </c>
      <c r="G277" s="140" t="s">
        <v>353</v>
      </c>
      <c r="H277" s="140" t="s">
        <v>358</v>
      </c>
      <c r="I277" s="141" t="s">
        <v>1986</v>
      </c>
      <c r="J277" s="142">
        <v>125</v>
      </c>
      <c r="K277" s="143">
        <v>2.27</v>
      </c>
      <c r="L277" s="141">
        <v>25</v>
      </c>
      <c r="M277" s="60"/>
      <c r="N277" s="61" t="str">
        <f t="shared" si="11"/>
        <v>-</v>
      </c>
      <c r="O277" s="62">
        <f t="shared" si="10"/>
        <v>0</v>
      </c>
    </row>
    <row r="278" spans="2:15" ht="13.95" customHeight="1" x14ac:dyDescent="0.25">
      <c r="B278" s="56">
        <v>1014603101</v>
      </c>
      <c r="C278" s="57">
        <f t="shared" si="9"/>
        <v>0</v>
      </c>
      <c r="D278" s="58" t="s">
        <v>1365</v>
      </c>
      <c r="E278" s="75" t="s">
        <v>352</v>
      </c>
      <c r="F278" s="75" t="s">
        <v>2015</v>
      </c>
      <c r="G278" s="75" t="s">
        <v>353</v>
      </c>
      <c r="H278" s="75" t="s">
        <v>544</v>
      </c>
      <c r="I278" s="68" t="s">
        <v>1986</v>
      </c>
      <c r="J278" s="69">
        <v>125</v>
      </c>
      <c r="K278" s="70">
        <v>2.81</v>
      </c>
      <c r="L278" s="68">
        <v>25</v>
      </c>
      <c r="M278" s="60"/>
      <c r="N278" s="61" t="str">
        <f t="shared" si="11"/>
        <v>-</v>
      </c>
      <c r="O278" s="62">
        <f t="shared" si="10"/>
        <v>0</v>
      </c>
    </row>
    <row r="279" spans="2:15" ht="13.95" hidden="1" customHeight="1" x14ac:dyDescent="0.25">
      <c r="B279" s="137">
        <v>1014600501</v>
      </c>
      <c r="C279" s="138">
        <f t="shared" si="9"/>
        <v>0</v>
      </c>
      <c r="D279" s="139" t="s">
        <v>1367</v>
      </c>
      <c r="E279" s="140" t="s">
        <v>352</v>
      </c>
      <c r="F279" s="140" t="s">
        <v>359</v>
      </c>
      <c r="G279" s="140" t="s">
        <v>353</v>
      </c>
      <c r="H279" s="140" t="s">
        <v>360</v>
      </c>
      <c r="I279" s="141" t="s">
        <v>1986</v>
      </c>
      <c r="J279" s="142">
        <v>125</v>
      </c>
      <c r="K279" s="143">
        <v>2.27</v>
      </c>
      <c r="L279" s="141">
        <v>25</v>
      </c>
      <c r="M279" s="60"/>
      <c r="N279" s="61" t="str">
        <f t="shared" si="11"/>
        <v>-</v>
      </c>
      <c r="O279" s="62">
        <f t="shared" si="10"/>
        <v>0</v>
      </c>
    </row>
    <row r="280" spans="2:15" ht="13.95" hidden="1" customHeight="1" x14ac:dyDescent="0.25">
      <c r="B280" s="137">
        <v>1014601001</v>
      </c>
      <c r="C280" s="138">
        <f t="shared" ref="C280:C343" si="12">M280</f>
        <v>0</v>
      </c>
      <c r="D280" s="139" t="s">
        <v>1373</v>
      </c>
      <c r="E280" s="140" t="s">
        <v>352</v>
      </c>
      <c r="F280" s="140" t="s">
        <v>361</v>
      </c>
      <c r="G280" s="140" t="s">
        <v>353</v>
      </c>
      <c r="H280" s="140" t="s">
        <v>362</v>
      </c>
      <c r="I280" s="141" t="s">
        <v>1986</v>
      </c>
      <c r="J280" s="142">
        <v>75</v>
      </c>
      <c r="K280" s="143">
        <v>2.2799999999999998</v>
      </c>
      <c r="L280" s="141">
        <v>25</v>
      </c>
      <c r="M280" s="60"/>
      <c r="N280" s="61" t="str">
        <f t="shared" si="11"/>
        <v>-</v>
      </c>
      <c r="O280" s="62">
        <f t="shared" ref="O280:O343" si="13">M280*K280</f>
        <v>0</v>
      </c>
    </row>
    <row r="281" spans="2:15" ht="13.95" hidden="1" customHeight="1" x14ac:dyDescent="0.25">
      <c r="B281" s="137">
        <v>1014600701</v>
      </c>
      <c r="C281" s="138">
        <f t="shared" si="12"/>
        <v>0</v>
      </c>
      <c r="D281" s="139" t="s">
        <v>1370</v>
      </c>
      <c r="E281" s="140" t="s">
        <v>352</v>
      </c>
      <c r="F281" s="140" t="s">
        <v>363</v>
      </c>
      <c r="G281" s="140" t="s">
        <v>353</v>
      </c>
      <c r="H281" s="140" t="s">
        <v>364</v>
      </c>
      <c r="I281" s="141" t="s">
        <v>1986</v>
      </c>
      <c r="J281" s="142">
        <v>125</v>
      </c>
      <c r="K281" s="143">
        <v>2.3199999999999998</v>
      </c>
      <c r="L281" s="141">
        <v>25</v>
      </c>
      <c r="M281" s="60"/>
      <c r="N281" s="61" t="str">
        <f t="shared" ref="N281:N344" si="14">IF(M281="","-",IF(MOD(M281,J281)=0,M281/J281,IF(MOD(M281,J281)&gt;=J281/2,INT(M281/J281)+(MOD(M281,J281)/J281)*1.05,IF(MOD(M281,J281)&gt;=J281/4,INT(M281/J281)+(MOD(M281,J281)/J281)*1.1,IF(AND(MOD(M281,J281)&lt;J281/4,MOD(M281,J281)&gt;=10),INT(M281/J281)+(MOD(M281,J281)/J281)*1.2,IF(MOD(M281,J281)&lt;10,INT(M281/J281)+(MOD(M281,J281)/J281)*1.3,))))))</f>
        <v>-</v>
      </c>
      <c r="O281" s="62">
        <f t="shared" si="13"/>
        <v>0</v>
      </c>
    </row>
    <row r="282" spans="2:15" ht="13.95" customHeight="1" x14ac:dyDescent="0.25">
      <c r="B282" s="56">
        <v>1014600801</v>
      </c>
      <c r="C282" s="57">
        <f t="shared" si="12"/>
        <v>0</v>
      </c>
      <c r="D282" s="58" t="s">
        <v>1371</v>
      </c>
      <c r="E282" s="75" t="s">
        <v>352</v>
      </c>
      <c r="F282" s="75" t="s">
        <v>363</v>
      </c>
      <c r="G282" s="75" t="s">
        <v>353</v>
      </c>
      <c r="H282" s="75" t="s">
        <v>365</v>
      </c>
      <c r="I282" s="68" t="s">
        <v>1986</v>
      </c>
      <c r="J282" s="69">
        <v>125</v>
      </c>
      <c r="K282" s="70">
        <v>2.2000000000000002</v>
      </c>
      <c r="L282" s="68">
        <v>25</v>
      </c>
      <c r="M282" s="60"/>
      <c r="N282" s="61" t="str">
        <f t="shared" si="14"/>
        <v>-</v>
      </c>
      <c r="O282" s="62">
        <f t="shared" si="13"/>
        <v>0</v>
      </c>
    </row>
    <row r="283" spans="2:15" ht="13.95" hidden="1" customHeight="1" x14ac:dyDescent="0.25">
      <c r="B283" s="137">
        <v>1014600301</v>
      </c>
      <c r="C283" s="138">
        <f t="shared" si="12"/>
        <v>0</v>
      </c>
      <c r="D283" s="139" t="s">
        <v>1366</v>
      </c>
      <c r="E283" s="140" t="s">
        <v>352</v>
      </c>
      <c r="F283" s="140"/>
      <c r="G283" s="140" t="s">
        <v>353</v>
      </c>
      <c r="H283" s="140" t="s">
        <v>354</v>
      </c>
      <c r="I283" s="141" t="s">
        <v>1986</v>
      </c>
      <c r="J283" s="142">
        <v>125</v>
      </c>
      <c r="K283" s="143">
        <v>2.3199999999999998</v>
      </c>
      <c r="L283" s="141">
        <v>25</v>
      </c>
      <c r="M283" s="60"/>
      <c r="N283" s="61" t="str">
        <f t="shared" si="14"/>
        <v>-</v>
      </c>
      <c r="O283" s="62">
        <f t="shared" si="13"/>
        <v>0</v>
      </c>
    </row>
    <row r="284" spans="2:15" ht="13.95" customHeight="1" x14ac:dyDescent="0.25">
      <c r="B284" s="56">
        <v>1014602901</v>
      </c>
      <c r="C284" s="57">
        <f t="shared" si="12"/>
        <v>0</v>
      </c>
      <c r="D284" s="58" t="s">
        <v>1369</v>
      </c>
      <c r="E284" s="75" t="s">
        <v>352</v>
      </c>
      <c r="F284" s="75"/>
      <c r="G284" s="75" t="s">
        <v>353</v>
      </c>
      <c r="H284" s="75" t="s">
        <v>355</v>
      </c>
      <c r="I284" s="68" t="s">
        <v>1986</v>
      </c>
      <c r="J284" s="69">
        <v>125</v>
      </c>
      <c r="K284" s="70">
        <v>2.0699999999999998</v>
      </c>
      <c r="L284" s="68">
        <v>25</v>
      </c>
      <c r="M284" s="60"/>
      <c r="N284" s="61" t="str">
        <f t="shared" si="14"/>
        <v>-</v>
      </c>
      <c r="O284" s="62">
        <f t="shared" si="13"/>
        <v>0</v>
      </c>
    </row>
    <row r="285" spans="2:15" ht="13.95" customHeight="1" x14ac:dyDescent="0.25">
      <c r="B285" s="56">
        <v>1014600901</v>
      </c>
      <c r="C285" s="57">
        <f t="shared" si="12"/>
        <v>0</v>
      </c>
      <c r="D285" s="58" t="s">
        <v>1372</v>
      </c>
      <c r="E285" s="75" t="s">
        <v>352</v>
      </c>
      <c r="F285" s="75"/>
      <c r="G285" s="75" t="s">
        <v>353</v>
      </c>
      <c r="H285" s="75" t="s">
        <v>356</v>
      </c>
      <c r="I285" s="68" t="s">
        <v>1986</v>
      </c>
      <c r="J285" s="69">
        <v>125</v>
      </c>
      <c r="K285" s="70">
        <v>2.11</v>
      </c>
      <c r="L285" s="68">
        <v>25</v>
      </c>
      <c r="M285" s="60"/>
      <c r="N285" s="61" t="str">
        <f t="shared" si="14"/>
        <v>-</v>
      </c>
      <c r="O285" s="62">
        <f t="shared" si="13"/>
        <v>0</v>
      </c>
    </row>
    <row r="286" spans="2:15" ht="13.95" hidden="1" customHeight="1" x14ac:dyDescent="0.25">
      <c r="B286" s="137">
        <v>1014602501</v>
      </c>
      <c r="C286" s="138">
        <f t="shared" si="12"/>
        <v>0</v>
      </c>
      <c r="D286" s="139" t="s">
        <v>1374</v>
      </c>
      <c r="E286" s="140" t="s">
        <v>352</v>
      </c>
      <c r="F286" s="140"/>
      <c r="G286" s="140" t="s">
        <v>353</v>
      </c>
      <c r="H286" s="140" t="s">
        <v>2016</v>
      </c>
      <c r="I286" s="141" t="s">
        <v>1986</v>
      </c>
      <c r="J286" s="142">
        <v>125</v>
      </c>
      <c r="K286" s="143">
        <v>3.17</v>
      </c>
      <c r="L286" s="141">
        <v>25</v>
      </c>
      <c r="M286" s="60"/>
      <c r="N286" s="61" t="str">
        <f t="shared" si="14"/>
        <v>-</v>
      </c>
      <c r="O286" s="62">
        <f t="shared" si="13"/>
        <v>0</v>
      </c>
    </row>
    <row r="287" spans="2:15" ht="13.95" customHeight="1" x14ac:dyDescent="0.25">
      <c r="B287" s="56">
        <v>1014700201</v>
      </c>
      <c r="C287" s="57">
        <f t="shared" si="12"/>
        <v>0</v>
      </c>
      <c r="D287" s="58" t="s">
        <v>1376</v>
      </c>
      <c r="E287" s="75" t="s">
        <v>366</v>
      </c>
      <c r="F287" s="75" t="s">
        <v>2017</v>
      </c>
      <c r="G287" s="75" t="s">
        <v>367</v>
      </c>
      <c r="H287" s="75" t="s">
        <v>368</v>
      </c>
      <c r="I287" s="68" t="s">
        <v>1986</v>
      </c>
      <c r="J287" s="69">
        <v>125</v>
      </c>
      <c r="K287" s="70">
        <v>0.94</v>
      </c>
      <c r="L287" s="68">
        <v>25</v>
      </c>
      <c r="M287" s="60"/>
      <c r="N287" s="61" t="str">
        <f t="shared" si="14"/>
        <v>-</v>
      </c>
      <c r="O287" s="62">
        <f t="shared" si="13"/>
        <v>0</v>
      </c>
    </row>
    <row r="288" spans="2:15" ht="13.95" customHeight="1" x14ac:dyDescent="0.25">
      <c r="B288" s="56">
        <v>1014700101</v>
      </c>
      <c r="C288" s="57">
        <f t="shared" si="12"/>
        <v>0</v>
      </c>
      <c r="D288" s="58" t="s">
        <v>1375</v>
      </c>
      <c r="E288" s="75" t="s">
        <v>366</v>
      </c>
      <c r="F288" s="75" t="s">
        <v>369</v>
      </c>
      <c r="G288" s="75" t="s">
        <v>367</v>
      </c>
      <c r="H288" s="75" t="s">
        <v>370</v>
      </c>
      <c r="I288" s="68" t="s">
        <v>1986</v>
      </c>
      <c r="J288" s="69">
        <v>125</v>
      </c>
      <c r="K288" s="70">
        <v>1.1299999999999999</v>
      </c>
      <c r="L288" s="68">
        <v>25</v>
      </c>
      <c r="M288" s="60"/>
      <c r="N288" s="61" t="str">
        <f t="shared" si="14"/>
        <v>-</v>
      </c>
      <c r="O288" s="62">
        <f t="shared" si="13"/>
        <v>0</v>
      </c>
    </row>
    <row r="289" spans="2:15" ht="13.95" customHeight="1" x14ac:dyDescent="0.25">
      <c r="B289" s="56">
        <v>1014901101</v>
      </c>
      <c r="C289" s="57">
        <f t="shared" si="12"/>
        <v>0</v>
      </c>
      <c r="D289" s="58" t="s">
        <v>1378</v>
      </c>
      <c r="E289" s="75" t="s">
        <v>371</v>
      </c>
      <c r="F289" s="75" t="s">
        <v>372</v>
      </c>
      <c r="G289" s="75" t="s">
        <v>373</v>
      </c>
      <c r="H289" s="75" t="s">
        <v>374</v>
      </c>
      <c r="I289" s="68" t="s">
        <v>1986</v>
      </c>
      <c r="J289" s="69">
        <v>75</v>
      </c>
      <c r="K289" s="70">
        <v>1.51</v>
      </c>
      <c r="L289" s="68">
        <v>25</v>
      </c>
      <c r="M289" s="60"/>
      <c r="N289" s="61" t="str">
        <f t="shared" si="14"/>
        <v>-</v>
      </c>
      <c r="O289" s="62">
        <f t="shared" si="13"/>
        <v>0</v>
      </c>
    </row>
    <row r="290" spans="2:15" ht="13.95" customHeight="1" x14ac:dyDescent="0.25">
      <c r="B290" s="56">
        <v>1014900101</v>
      </c>
      <c r="C290" s="57">
        <f t="shared" si="12"/>
        <v>0</v>
      </c>
      <c r="D290" s="58" t="s">
        <v>1377</v>
      </c>
      <c r="E290" s="75" t="s">
        <v>371</v>
      </c>
      <c r="F290" s="75" t="s">
        <v>375</v>
      </c>
      <c r="G290" s="75" t="s">
        <v>373</v>
      </c>
      <c r="H290" s="75" t="s">
        <v>376</v>
      </c>
      <c r="I290" s="68" t="s">
        <v>1986</v>
      </c>
      <c r="J290" s="69">
        <v>125</v>
      </c>
      <c r="K290" s="70">
        <v>0.9</v>
      </c>
      <c r="L290" s="68">
        <v>25</v>
      </c>
      <c r="M290" s="60"/>
      <c r="N290" s="61" t="str">
        <f t="shared" si="14"/>
        <v>-</v>
      </c>
      <c r="O290" s="62">
        <f t="shared" si="13"/>
        <v>0</v>
      </c>
    </row>
    <row r="291" spans="2:15" ht="13.95" customHeight="1" x14ac:dyDescent="0.25">
      <c r="B291" s="56">
        <v>1014900501</v>
      </c>
      <c r="C291" s="57">
        <f t="shared" si="12"/>
        <v>0</v>
      </c>
      <c r="D291" s="58" t="s">
        <v>1379</v>
      </c>
      <c r="E291" s="75" t="s">
        <v>371</v>
      </c>
      <c r="F291" s="75" t="s">
        <v>375</v>
      </c>
      <c r="G291" s="75" t="s">
        <v>373</v>
      </c>
      <c r="H291" s="75" t="s">
        <v>377</v>
      </c>
      <c r="I291" s="68" t="s">
        <v>1986</v>
      </c>
      <c r="J291" s="69">
        <v>75</v>
      </c>
      <c r="K291" s="70">
        <v>1.61</v>
      </c>
      <c r="L291" s="68">
        <v>25</v>
      </c>
      <c r="M291" s="60"/>
      <c r="N291" s="61" t="str">
        <f t="shared" si="14"/>
        <v>-</v>
      </c>
      <c r="O291" s="62">
        <f t="shared" si="13"/>
        <v>0</v>
      </c>
    </row>
    <row r="292" spans="2:15" ht="13.95" customHeight="1" x14ac:dyDescent="0.25">
      <c r="B292" s="56">
        <v>1024802001</v>
      </c>
      <c r="C292" s="57">
        <f t="shared" si="12"/>
        <v>0</v>
      </c>
      <c r="D292" s="58" t="s">
        <v>1380</v>
      </c>
      <c r="E292" s="75" t="s">
        <v>378</v>
      </c>
      <c r="F292" s="75" t="s">
        <v>379</v>
      </c>
      <c r="G292" s="75" t="s">
        <v>380</v>
      </c>
      <c r="H292" s="75" t="s">
        <v>381</v>
      </c>
      <c r="I292" s="68" t="s">
        <v>1986</v>
      </c>
      <c r="J292" s="69">
        <v>125</v>
      </c>
      <c r="K292" s="70">
        <v>3.89</v>
      </c>
      <c r="L292" s="68">
        <v>25</v>
      </c>
      <c r="M292" s="60"/>
      <c r="N292" s="61" t="str">
        <f t="shared" si="14"/>
        <v>-</v>
      </c>
      <c r="O292" s="62">
        <f t="shared" si="13"/>
        <v>0</v>
      </c>
    </row>
    <row r="293" spans="2:15" ht="13.95" hidden="1" customHeight="1" x14ac:dyDescent="0.25">
      <c r="B293" s="137">
        <v>1015000201</v>
      </c>
      <c r="C293" s="138">
        <f t="shared" si="12"/>
        <v>0</v>
      </c>
      <c r="D293" s="139" t="s">
        <v>1382</v>
      </c>
      <c r="E293" s="140" t="s">
        <v>382</v>
      </c>
      <c r="F293" s="140" t="s">
        <v>385</v>
      </c>
      <c r="G293" s="140" t="s">
        <v>383</v>
      </c>
      <c r="H293" s="140" t="s">
        <v>386</v>
      </c>
      <c r="I293" s="141" t="s">
        <v>1986</v>
      </c>
      <c r="J293" s="142">
        <v>125</v>
      </c>
      <c r="K293" s="143">
        <v>1.08</v>
      </c>
      <c r="L293" s="141">
        <v>25</v>
      </c>
      <c r="M293" s="60"/>
      <c r="N293" s="61" t="str">
        <f t="shared" si="14"/>
        <v>-</v>
      </c>
      <c r="O293" s="62">
        <f t="shared" si="13"/>
        <v>0</v>
      </c>
    </row>
    <row r="294" spans="2:15" ht="13.95" customHeight="1" x14ac:dyDescent="0.25">
      <c r="B294" s="56">
        <v>1015000101</v>
      </c>
      <c r="C294" s="57">
        <f t="shared" si="12"/>
        <v>0</v>
      </c>
      <c r="D294" s="58" t="s">
        <v>1381</v>
      </c>
      <c r="E294" s="75" t="s">
        <v>382</v>
      </c>
      <c r="F294" s="75"/>
      <c r="G294" s="75" t="s">
        <v>383</v>
      </c>
      <c r="H294" s="75" t="s">
        <v>384</v>
      </c>
      <c r="I294" s="68" t="s">
        <v>1986</v>
      </c>
      <c r="J294" s="69">
        <v>125</v>
      </c>
      <c r="K294" s="70">
        <v>2.0699999999999998</v>
      </c>
      <c r="L294" s="68">
        <v>25</v>
      </c>
      <c r="M294" s="60"/>
      <c r="N294" s="61" t="str">
        <f t="shared" si="14"/>
        <v>-</v>
      </c>
      <c r="O294" s="62">
        <f t="shared" si="13"/>
        <v>0</v>
      </c>
    </row>
    <row r="295" spans="2:15" ht="13.95" customHeight="1" x14ac:dyDescent="0.25">
      <c r="B295" s="56">
        <v>1015310701</v>
      </c>
      <c r="C295" s="57">
        <f t="shared" si="12"/>
        <v>0</v>
      </c>
      <c r="D295" s="58" t="s">
        <v>1399</v>
      </c>
      <c r="E295" s="75" t="s">
        <v>387</v>
      </c>
      <c r="F295" s="75" t="s">
        <v>399</v>
      </c>
      <c r="G295" s="75" t="s">
        <v>388</v>
      </c>
      <c r="H295" s="75" t="s">
        <v>400</v>
      </c>
      <c r="I295" s="68" t="s">
        <v>1986</v>
      </c>
      <c r="J295" s="69">
        <v>125</v>
      </c>
      <c r="K295" s="70">
        <v>3.17</v>
      </c>
      <c r="L295" s="68">
        <v>25</v>
      </c>
      <c r="M295" s="60"/>
      <c r="N295" s="61" t="str">
        <f t="shared" si="14"/>
        <v>-</v>
      </c>
      <c r="O295" s="62">
        <f t="shared" si="13"/>
        <v>0</v>
      </c>
    </row>
    <row r="296" spans="2:15" ht="13.95" hidden="1" customHeight="1" x14ac:dyDescent="0.25">
      <c r="B296" s="137">
        <v>1015307801</v>
      </c>
      <c r="C296" s="138">
        <f t="shared" si="12"/>
        <v>0</v>
      </c>
      <c r="D296" s="139" t="s">
        <v>1411</v>
      </c>
      <c r="E296" s="140" t="s">
        <v>387</v>
      </c>
      <c r="F296" s="140" t="s">
        <v>399</v>
      </c>
      <c r="G296" s="140" t="s">
        <v>388</v>
      </c>
      <c r="H296" s="140" t="s">
        <v>401</v>
      </c>
      <c r="I296" s="141" t="s">
        <v>1986</v>
      </c>
      <c r="J296" s="142">
        <v>125</v>
      </c>
      <c r="K296" s="143">
        <v>2.3199999999999998</v>
      </c>
      <c r="L296" s="141">
        <v>25</v>
      </c>
      <c r="M296" s="60"/>
      <c r="N296" s="61" t="str">
        <f t="shared" si="14"/>
        <v>-</v>
      </c>
      <c r="O296" s="62">
        <f t="shared" si="13"/>
        <v>0</v>
      </c>
    </row>
    <row r="297" spans="2:15" ht="13.95" customHeight="1" x14ac:dyDescent="0.25">
      <c r="B297" s="56">
        <v>1015301301</v>
      </c>
      <c r="C297" s="57">
        <f t="shared" si="12"/>
        <v>0</v>
      </c>
      <c r="D297" s="58" t="s">
        <v>1392</v>
      </c>
      <c r="E297" s="75" t="s">
        <v>387</v>
      </c>
      <c r="F297" s="75" t="s">
        <v>402</v>
      </c>
      <c r="G297" s="75" t="s">
        <v>388</v>
      </c>
      <c r="H297" s="75" t="s">
        <v>403</v>
      </c>
      <c r="I297" s="68" t="s">
        <v>1986</v>
      </c>
      <c r="J297" s="69">
        <v>125</v>
      </c>
      <c r="K297" s="70">
        <v>1.08</v>
      </c>
      <c r="L297" s="68">
        <v>25</v>
      </c>
      <c r="M297" s="60"/>
      <c r="N297" s="61" t="str">
        <f t="shared" si="14"/>
        <v>-</v>
      </c>
      <c r="O297" s="62">
        <f t="shared" si="13"/>
        <v>0</v>
      </c>
    </row>
    <row r="298" spans="2:15" ht="13.95" customHeight="1" x14ac:dyDescent="0.25">
      <c r="B298" s="56">
        <v>1015303201</v>
      </c>
      <c r="C298" s="57">
        <f t="shared" si="12"/>
        <v>0</v>
      </c>
      <c r="D298" s="58" t="s">
        <v>1405</v>
      </c>
      <c r="E298" s="75" t="s">
        <v>387</v>
      </c>
      <c r="F298" s="75" t="s">
        <v>402</v>
      </c>
      <c r="G298" s="75" t="s">
        <v>388</v>
      </c>
      <c r="H298" s="75" t="s">
        <v>404</v>
      </c>
      <c r="I298" s="68" t="s">
        <v>1986</v>
      </c>
      <c r="J298" s="69">
        <v>125</v>
      </c>
      <c r="K298" s="70">
        <v>1.1299999999999999</v>
      </c>
      <c r="L298" s="68">
        <v>25</v>
      </c>
      <c r="M298" s="60"/>
      <c r="N298" s="61" t="str">
        <f t="shared" si="14"/>
        <v>-</v>
      </c>
      <c r="O298" s="62">
        <f t="shared" si="13"/>
        <v>0</v>
      </c>
    </row>
    <row r="299" spans="2:15" ht="13.95" customHeight="1" x14ac:dyDescent="0.25">
      <c r="B299" s="56">
        <v>1015300401</v>
      </c>
      <c r="C299" s="57">
        <f t="shared" si="12"/>
        <v>0</v>
      </c>
      <c r="D299" s="58" t="s">
        <v>1385</v>
      </c>
      <c r="E299" s="75" t="s">
        <v>387</v>
      </c>
      <c r="F299" s="75" t="s">
        <v>1987</v>
      </c>
      <c r="G299" s="75" t="s">
        <v>388</v>
      </c>
      <c r="H299" s="75" t="s">
        <v>389</v>
      </c>
      <c r="I299" s="68" t="s">
        <v>1986</v>
      </c>
      <c r="J299" s="69">
        <v>125</v>
      </c>
      <c r="K299" s="70">
        <v>2.68</v>
      </c>
      <c r="L299" s="68">
        <v>25</v>
      </c>
      <c r="M299" s="60"/>
      <c r="N299" s="61" t="str">
        <f t="shared" si="14"/>
        <v>-</v>
      </c>
      <c r="O299" s="62">
        <f t="shared" si="13"/>
        <v>0</v>
      </c>
    </row>
    <row r="300" spans="2:15" ht="13.95" customHeight="1" x14ac:dyDescent="0.25">
      <c r="B300" s="56">
        <v>1015301001</v>
      </c>
      <c r="C300" s="57">
        <f t="shared" si="12"/>
        <v>0</v>
      </c>
      <c r="D300" s="58" t="s">
        <v>1389</v>
      </c>
      <c r="E300" s="75" t="s">
        <v>387</v>
      </c>
      <c r="F300" s="75" t="s">
        <v>1987</v>
      </c>
      <c r="G300" s="75" t="s">
        <v>388</v>
      </c>
      <c r="H300" s="75" t="s">
        <v>391</v>
      </c>
      <c r="I300" s="68" t="s">
        <v>1986</v>
      </c>
      <c r="J300" s="69">
        <v>125</v>
      </c>
      <c r="K300" s="70">
        <v>1.08</v>
      </c>
      <c r="L300" s="68">
        <v>25</v>
      </c>
      <c r="M300" s="60"/>
      <c r="N300" s="61" t="str">
        <f t="shared" si="14"/>
        <v>-</v>
      </c>
      <c r="O300" s="62">
        <f t="shared" si="13"/>
        <v>0</v>
      </c>
    </row>
    <row r="301" spans="2:15" ht="13.95" customHeight="1" x14ac:dyDescent="0.25">
      <c r="B301" s="56">
        <v>1015317801</v>
      </c>
      <c r="C301" s="57">
        <f t="shared" si="12"/>
        <v>0</v>
      </c>
      <c r="D301" s="58" t="s">
        <v>1391</v>
      </c>
      <c r="E301" s="75" t="s">
        <v>387</v>
      </c>
      <c r="F301" s="75" t="s">
        <v>1987</v>
      </c>
      <c r="G301" s="75" t="s">
        <v>388</v>
      </c>
      <c r="H301" s="75" t="s">
        <v>392</v>
      </c>
      <c r="I301" s="68" t="s">
        <v>1986</v>
      </c>
      <c r="J301" s="69">
        <v>125</v>
      </c>
      <c r="K301" s="70">
        <v>3.29</v>
      </c>
      <c r="L301" s="68">
        <v>25</v>
      </c>
      <c r="M301" s="60"/>
      <c r="N301" s="61" t="str">
        <f t="shared" si="14"/>
        <v>-</v>
      </c>
      <c r="O301" s="62">
        <f t="shared" si="13"/>
        <v>0</v>
      </c>
    </row>
    <row r="302" spans="2:15" ht="13.95" customHeight="1" x14ac:dyDescent="0.25">
      <c r="B302" s="56">
        <v>1015301501</v>
      </c>
      <c r="C302" s="57">
        <f t="shared" si="12"/>
        <v>0</v>
      </c>
      <c r="D302" s="58" t="s">
        <v>1394</v>
      </c>
      <c r="E302" s="75" t="s">
        <v>387</v>
      </c>
      <c r="F302" s="75" t="s">
        <v>1987</v>
      </c>
      <c r="G302" s="75" t="s">
        <v>388</v>
      </c>
      <c r="H302" s="75" t="s">
        <v>393</v>
      </c>
      <c r="I302" s="68" t="s">
        <v>1986</v>
      </c>
      <c r="J302" s="69">
        <v>125</v>
      </c>
      <c r="K302" s="70">
        <v>3.17</v>
      </c>
      <c r="L302" s="68">
        <v>25</v>
      </c>
      <c r="M302" s="60"/>
      <c r="N302" s="61" t="str">
        <f t="shared" si="14"/>
        <v>-</v>
      </c>
      <c r="O302" s="62">
        <f t="shared" si="13"/>
        <v>0</v>
      </c>
    </row>
    <row r="303" spans="2:15" ht="13.95" customHeight="1" x14ac:dyDescent="0.25">
      <c r="B303" s="56">
        <v>1015302201</v>
      </c>
      <c r="C303" s="57">
        <f t="shared" si="12"/>
        <v>0</v>
      </c>
      <c r="D303" s="58" t="s">
        <v>1398</v>
      </c>
      <c r="E303" s="75" t="s">
        <v>387</v>
      </c>
      <c r="F303" s="75" t="s">
        <v>1987</v>
      </c>
      <c r="G303" s="75" t="s">
        <v>388</v>
      </c>
      <c r="H303" s="75" t="s">
        <v>394</v>
      </c>
      <c r="I303" s="68" t="s">
        <v>1986</v>
      </c>
      <c r="J303" s="69">
        <v>125</v>
      </c>
      <c r="K303" s="70">
        <v>1.21</v>
      </c>
      <c r="L303" s="68">
        <v>25</v>
      </c>
      <c r="M303" s="60"/>
      <c r="N303" s="61" t="str">
        <f t="shared" si="14"/>
        <v>-</v>
      </c>
      <c r="O303" s="62">
        <f t="shared" si="13"/>
        <v>0</v>
      </c>
    </row>
    <row r="304" spans="2:15" ht="13.95" customHeight="1" x14ac:dyDescent="0.25">
      <c r="B304" s="56">
        <v>1015303001</v>
      </c>
      <c r="C304" s="57">
        <f t="shared" si="12"/>
        <v>0</v>
      </c>
      <c r="D304" s="58" t="s">
        <v>1403</v>
      </c>
      <c r="E304" s="75" t="s">
        <v>387</v>
      </c>
      <c r="F304" s="75" t="s">
        <v>1987</v>
      </c>
      <c r="G304" s="75" t="s">
        <v>388</v>
      </c>
      <c r="H304" s="75" t="s">
        <v>395</v>
      </c>
      <c r="I304" s="68" t="s">
        <v>1986</v>
      </c>
      <c r="J304" s="69">
        <v>125</v>
      </c>
      <c r="K304" s="70">
        <v>1.08</v>
      </c>
      <c r="L304" s="68">
        <v>25</v>
      </c>
      <c r="M304" s="60"/>
      <c r="N304" s="61" t="str">
        <f t="shared" si="14"/>
        <v>-</v>
      </c>
      <c r="O304" s="62">
        <f t="shared" si="13"/>
        <v>0</v>
      </c>
    </row>
    <row r="305" spans="2:15" ht="13.95" hidden="1" customHeight="1" x14ac:dyDescent="0.25">
      <c r="B305" s="137">
        <v>1015306401</v>
      </c>
      <c r="C305" s="138">
        <f t="shared" si="12"/>
        <v>0</v>
      </c>
      <c r="D305" s="139" t="s">
        <v>1407</v>
      </c>
      <c r="E305" s="140" t="s">
        <v>387</v>
      </c>
      <c r="F305" s="140" t="s">
        <v>1987</v>
      </c>
      <c r="G305" s="140" t="s">
        <v>388</v>
      </c>
      <c r="H305" s="140" t="s">
        <v>396</v>
      </c>
      <c r="I305" s="141" t="s">
        <v>1986</v>
      </c>
      <c r="J305" s="142">
        <v>125</v>
      </c>
      <c r="K305" s="143">
        <v>2.74</v>
      </c>
      <c r="L305" s="141">
        <v>25</v>
      </c>
      <c r="M305" s="60"/>
      <c r="N305" s="61" t="str">
        <f t="shared" si="14"/>
        <v>-</v>
      </c>
      <c r="O305" s="62">
        <f t="shared" si="13"/>
        <v>0</v>
      </c>
    </row>
    <row r="306" spans="2:15" ht="13.95" customHeight="1" x14ac:dyDescent="0.25">
      <c r="B306" s="56">
        <v>1015304301</v>
      </c>
      <c r="C306" s="57">
        <f t="shared" si="12"/>
        <v>0</v>
      </c>
      <c r="D306" s="58" t="s">
        <v>1410</v>
      </c>
      <c r="E306" s="75" t="s">
        <v>387</v>
      </c>
      <c r="F306" s="75" t="s">
        <v>1987</v>
      </c>
      <c r="G306" s="75" t="s">
        <v>388</v>
      </c>
      <c r="H306" s="75" t="s">
        <v>398</v>
      </c>
      <c r="I306" s="68" t="s">
        <v>1986</v>
      </c>
      <c r="J306" s="69">
        <v>125</v>
      </c>
      <c r="K306" s="70">
        <v>3.17</v>
      </c>
      <c r="L306" s="68">
        <v>25</v>
      </c>
      <c r="M306" s="60"/>
      <c r="N306" s="61" t="str">
        <f t="shared" si="14"/>
        <v>-</v>
      </c>
      <c r="O306" s="62">
        <f t="shared" si="13"/>
        <v>0</v>
      </c>
    </row>
    <row r="307" spans="2:15" ht="13.95" customHeight="1" x14ac:dyDescent="0.25">
      <c r="B307" s="56">
        <v>1015305701</v>
      </c>
      <c r="C307" s="57">
        <f t="shared" si="12"/>
        <v>0</v>
      </c>
      <c r="D307" s="58" t="s">
        <v>1404</v>
      </c>
      <c r="E307" s="75" t="s">
        <v>387</v>
      </c>
      <c r="F307" s="75" t="s">
        <v>92</v>
      </c>
      <c r="G307" s="75" t="s">
        <v>388</v>
      </c>
      <c r="H307" s="75" t="s">
        <v>2020</v>
      </c>
      <c r="I307" s="68" t="s">
        <v>1986</v>
      </c>
      <c r="J307" s="69">
        <v>125</v>
      </c>
      <c r="K307" s="70">
        <v>3.17</v>
      </c>
      <c r="L307" s="68">
        <v>25</v>
      </c>
      <c r="M307" s="60"/>
      <c r="N307" s="61" t="str">
        <f t="shared" si="14"/>
        <v>-</v>
      </c>
      <c r="O307" s="62">
        <f t="shared" si="13"/>
        <v>0</v>
      </c>
    </row>
    <row r="308" spans="2:15" ht="13.95" customHeight="1" x14ac:dyDescent="0.25">
      <c r="B308" s="56">
        <v>1015300701</v>
      </c>
      <c r="C308" s="57">
        <f t="shared" si="12"/>
        <v>0</v>
      </c>
      <c r="D308" s="58" t="s">
        <v>1387</v>
      </c>
      <c r="E308" s="75" t="s">
        <v>387</v>
      </c>
      <c r="F308" s="75" t="s">
        <v>2019</v>
      </c>
      <c r="G308" s="75" t="s">
        <v>388</v>
      </c>
      <c r="H308" s="75" t="s">
        <v>390</v>
      </c>
      <c r="I308" s="68" t="s">
        <v>1986</v>
      </c>
      <c r="J308" s="69">
        <v>125</v>
      </c>
      <c r="K308" s="70">
        <v>1.33</v>
      </c>
      <c r="L308" s="68">
        <v>25</v>
      </c>
      <c r="M308" s="60"/>
      <c r="N308" s="61" t="str">
        <f t="shared" si="14"/>
        <v>-</v>
      </c>
      <c r="O308" s="62">
        <f t="shared" si="13"/>
        <v>0</v>
      </c>
    </row>
    <row r="309" spans="2:15" ht="13.95" customHeight="1" x14ac:dyDescent="0.25">
      <c r="B309" s="56">
        <v>1015302101</v>
      </c>
      <c r="C309" s="57">
        <f t="shared" si="12"/>
        <v>0</v>
      </c>
      <c r="D309" s="58" t="s">
        <v>1397</v>
      </c>
      <c r="E309" s="75" t="s">
        <v>387</v>
      </c>
      <c r="F309" s="75" t="s">
        <v>405</v>
      </c>
      <c r="G309" s="75" t="s">
        <v>388</v>
      </c>
      <c r="H309" s="75" t="s">
        <v>406</v>
      </c>
      <c r="I309" s="68" t="s">
        <v>1986</v>
      </c>
      <c r="J309" s="69">
        <v>125</v>
      </c>
      <c r="K309" s="70">
        <v>1.04</v>
      </c>
      <c r="L309" s="68">
        <v>25</v>
      </c>
      <c r="M309" s="60"/>
      <c r="N309" s="61" t="str">
        <f t="shared" si="14"/>
        <v>-</v>
      </c>
      <c r="O309" s="62">
        <f t="shared" si="13"/>
        <v>0</v>
      </c>
    </row>
    <row r="310" spans="2:15" ht="13.95" hidden="1" customHeight="1" x14ac:dyDescent="0.25">
      <c r="B310" s="137">
        <v>1015301401</v>
      </c>
      <c r="C310" s="138">
        <f t="shared" si="12"/>
        <v>0</v>
      </c>
      <c r="D310" s="139" t="s">
        <v>1393</v>
      </c>
      <c r="E310" s="140" t="s">
        <v>387</v>
      </c>
      <c r="F310" s="140" t="s">
        <v>407</v>
      </c>
      <c r="G310" s="140" t="s">
        <v>388</v>
      </c>
      <c r="H310" s="140" t="s">
        <v>408</v>
      </c>
      <c r="I310" s="141" t="s">
        <v>1986</v>
      </c>
      <c r="J310" s="142">
        <v>125</v>
      </c>
      <c r="K310" s="143">
        <v>3.04</v>
      </c>
      <c r="L310" s="141">
        <v>25</v>
      </c>
      <c r="M310" s="60"/>
      <c r="N310" s="61" t="str">
        <f t="shared" si="14"/>
        <v>-</v>
      </c>
      <c r="O310" s="62">
        <f t="shared" si="13"/>
        <v>0</v>
      </c>
    </row>
    <row r="311" spans="2:15" ht="13.95" customHeight="1" x14ac:dyDescent="0.25">
      <c r="B311" s="56">
        <v>1015302001</v>
      </c>
      <c r="C311" s="57">
        <f t="shared" si="12"/>
        <v>0</v>
      </c>
      <c r="D311" s="58" t="s">
        <v>1396</v>
      </c>
      <c r="E311" s="75" t="s">
        <v>387</v>
      </c>
      <c r="F311" s="75" t="s">
        <v>407</v>
      </c>
      <c r="G311" s="75" t="s">
        <v>388</v>
      </c>
      <c r="H311" s="75" t="s">
        <v>409</v>
      </c>
      <c r="I311" s="68" t="s">
        <v>1986</v>
      </c>
      <c r="J311" s="69">
        <v>125</v>
      </c>
      <c r="K311" s="70">
        <v>2.81</v>
      </c>
      <c r="L311" s="68">
        <v>25</v>
      </c>
      <c r="M311" s="60"/>
      <c r="N311" s="61" t="str">
        <f t="shared" si="14"/>
        <v>-</v>
      </c>
      <c r="O311" s="62">
        <f t="shared" si="13"/>
        <v>0</v>
      </c>
    </row>
    <row r="312" spans="2:15" ht="13.95" customHeight="1" x14ac:dyDescent="0.25">
      <c r="B312" s="56">
        <v>1015302401</v>
      </c>
      <c r="C312" s="57">
        <f t="shared" si="12"/>
        <v>0</v>
      </c>
      <c r="D312" s="58" t="s">
        <v>1400</v>
      </c>
      <c r="E312" s="75" t="s">
        <v>387</v>
      </c>
      <c r="F312" s="75" t="s">
        <v>407</v>
      </c>
      <c r="G312" s="75" t="s">
        <v>388</v>
      </c>
      <c r="H312" s="75" t="s">
        <v>50</v>
      </c>
      <c r="I312" s="68" t="s">
        <v>1986</v>
      </c>
      <c r="J312" s="69">
        <v>125</v>
      </c>
      <c r="K312" s="70">
        <v>2.56</v>
      </c>
      <c r="L312" s="68">
        <v>25</v>
      </c>
      <c r="M312" s="60"/>
      <c r="N312" s="61" t="str">
        <f t="shared" si="14"/>
        <v>-</v>
      </c>
      <c r="O312" s="62">
        <f t="shared" si="13"/>
        <v>0</v>
      </c>
    </row>
    <row r="313" spans="2:15" ht="13.95" customHeight="1" x14ac:dyDescent="0.25">
      <c r="B313" s="56">
        <v>1015302801</v>
      </c>
      <c r="C313" s="57">
        <f t="shared" si="12"/>
        <v>0</v>
      </c>
      <c r="D313" s="58" t="s">
        <v>1402</v>
      </c>
      <c r="E313" s="75" t="s">
        <v>387</v>
      </c>
      <c r="F313" s="75" t="s">
        <v>407</v>
      </c>
      <c r="G313" s="75" t="s">
        <v>388</v>
      </c>
      <c r="H313" s="75" t="s">
        <v>410</v>
      </c>
      <c r="I313" s="68" t="s">
        <v>1986</v>
      </c>
      <c r="J313" s="69">
        <v>125</v>
      </c>
      <c r="K313" s="70">
        <v>2.81</v>
      </c>
      <c r="L313" s="68">
        <v>25</v>
      </c>
      <c r="M313" s="60"/>
      <c r="N313" s="61" t="str">
        <f t="shared" si="14"/>
        <v>-</v>
      </c>
      <c r="O313" s="62">
        <f t="shared" si="13"/>
        <v>0</v>
      </c>
    </row>
    <row r="314" spans="2:15" ht="13.95" customHeight="1" x14ac:dyDescent="0.25">
      <c r="B314" s="56">
        <v>1015303801</v>
      </c>
      <c r="C314" s="57">
        <f t="shared" si="12"/>
        <v>0</v>
      </c>
      <c r="D314" s="58" t="s">
        <v>1408</v>
      </c>
      <c r="E314" s="75" t="s">
        <v>387</v>
      </c>
      <c r="F314" s="75" t="s">
        <v>411</v>
      </c>
      <c r="G314" s="75" t="s">
        <v>388</v>
      </c>
      <c r="H314" s="75" t="s">
        <v>412</v>
      </c>
      <c r="I314" s="68" t="s">
        <v>1986</v>
      </c>
      <c r="J314" s="69">
        <v>125</v>
      </c>
      <c r="K314" s="70">
        <v>3.17</v>
      </c>
      <c r="L314" s="68">
        <v>25</v>
      </c>
      <c r="M314" s="60"/>
      <c r="N314" s="61" t="str">
        <f t="shared" si="14"/>
        <v>-</v>
      </c>
      <c r="O314" s="62">
        <f t="shared" si="13"/>
        <v>0</v>
      </c>
    </row>
    <row r="315" spans="2:15" ht="13.95" hidden="1" customHeight="1" x14ac:dyDescent="0.25">
      <c r="B315" s="137">
        <v>1015300101</v>
      </c>
      <c r="C315" s="138">
        <f t="shared" si="12"/>
        <v>0</v>
      </c>
      <c r="D315" s="139" t="s">
        <v>1383</v>
      </c>
      <c r="E315" s="140" t="s">
        <v>387</v>
      </c>
      <c r="F315" s="140" t="s">
        <v>397</v>
      </c>
      <c r="G315" s="140" t="s">
        <v>388</v>
      </c>
      <c r="H315" s="140" t="s">
        <v>63</v>
      </c>
      <c r="I315" s="141" t="s">
        <v>1986</v>
      </c>
      <c r="J315" s="142">
        <v>125</v>
      </c>
      <c r="K315" s="143">
        <v>0.97</v>
      </c>
      <c r="L315" s="141">
        <v>25</v>
      </c>
      <c r="M315" s="60"/>
      <c r="N315" s="61" t="str">
        <f t="shared" si="14"/>
        <v>-</v>
      </c>
      <c r="O315" s="62">
        <f t="shared" si="13"/>
        <v>0</v>
      </c>
    </row>
    <row r="316" spans="2:15" ht="13.95" customHeight="1" x14ac:dyDescent="0.25">
      <c r="B316" s="56">
        <v>1015300301</v>
      </c>
      <c r="C316" s="57">
        <f t="shared" si="12"/>
        <v>0</v>
      </c>
      <c r="D316" s="58" t="s">
        <v>1384</v>
      </c>
      <c r="E316" s="75" t="s">
        <v>387</v>
      </c>
      <c r="F316" s="75" t="s">
        <v>397</v>
      </c>
      <c r="G316" s="75" t="s">
        <v>388</v>
      </c>
      <c r="H316" s="75" t="s">
        <v>413</v>
      </c>
      <c r="I316" s="68" t="s">
        <v>1986</v>
      </c>
      <c r="J316" s="69">
        <v>125</v>
      </c>
      <c r="K316" s="70">
        <v>1.58</v>
      </c>
      <c r="L316" s="68">
        <v>25</v>
      </c>
      <c r="M316" s="60"/>
      <c r="N316" s="61" t="str">
        <f t="shared" si="14"/>
        <v>-</v>
      </c>
      <c r="O316" s="62">
        <f t="shared" si="13"/>
        <v>0</v>
      </c>
    </row>
    <row r="317" spans="2:15" ht="13.95" customHeight="1" x14ac:dyDescent="0.25">
      <c r="B317" s="56">
        <v>1015301801</v>
      </c>
      <c r="C317" s="57">
        <f t="shared" si="12"/>
        <v>0</v>
      </c>
      <c r="D317" s="58" t="s">
        <v>1395</v>
      </c>
      <c r="E317" s="75" t="s">
        <v>387</v>
      </c>
      <c r="F317" s="75" t="s">
        <v>397</v>
      </c>
      <c r="G317" s="75" t="s">
        <v>388</v>
      </c>
      <c r="H317" s="75" t="s">
        <v>414</v>
      </c>
      <c r="I317" s="68" t="s">
        <v>1986</v>
      </c>
      <c r="J317" s="69">
        <v>125</v>
      </c>
      <c r="K317" s="70">
        <v>1.33</v>
      </c>
      <c r="L317" s="68">
        <v>25</v>
      </c>
      <c r="M317" s="60"/>
      <c r="N317" s="61" t="str">
        <f t="shared" si="14"/>
        <v>-</v>
      </c>
      <c r="O317" s="62">
        <f t="shared" si="13"/>
        <v>0</v>
      </c>
    </row>
    <row r="318" spans="2:15" ht="13.95" customHeight="1" x14ac:dyDescent="0.25">
      <c r="B318" s="56">
        <v>1015302501</v>
      </c>
      <c r="C318" s="57">
        <f t="shared" si="12"/>
        <v>0</v>
      </c>
      <c r="D318" s="58" t="s">
        <v>1401</v>
      </c>
      <c r="E318" s="75" t="s">
        <v>387</v>
      </c>
      <c r="F318" s="75" t="s">
        <v>397</v>
      </c>
      <c r="G318" s="75" t="s">
        <v>388</v>
      </c>
      <c r="H318" s="75" t="s">
        <v>415</v>
      </c>
      <c r="I318" s="68" t="s">
        <v>1986</v>
      </c>
      <c r="J318" s="69">
        <v>125</v>
      </c>
      <c r="K318" s="70">
        <v>1.08</v>
      </c>
      <c r="L318" s="68">
        <v>25</v>
      </c>
      <c r="M318" s="60"/>
      <c r="N318" s="61" t="str">
        <f t="shared" si="14"/>
        <v>-</v>
      </c>
      <c r="O318" s="62">
        <f t="shared" si="13"/>
        <v>0</v>
      </c>
    </row>
    <row r="319" spans="2:15" ht="13.95" customHeight="1" x14ac:dyDescent="0.25">
      <c r="B319" s="56">
        <v>1015304001</v>
      </c>
      <c r="C319" s="57">
        <f t="shared" si="12"/>
        <v>0</v>
      </c>
      <c r="D319" s="58" t="s">
        <v>1412</v>
      </c>
      <c r="E319" s="75" t="s">
        <v>387</v>
      </c>
      <c r="F319" s="75" t="s">
        <v>397</v>
      </c>
      <c r="G319" s="75" t="s">
        <v>388</v>
      </c>
      <c r="H319" s="75" t="s">
        <v>416</v>
      </c>
      <c r="I319" s="68" t="s">
        <v>1986</v>
      </c>
      <c r="J319" s="69">
        <v>125</v>
      </c>
      <c r="K319" s="70">
        <v>1.08</v>
      </c>
      <c r="L319" s="68">
        <v>25</v>
      </c>
      <c r="M319" s="60"/>
      <c r="N319" s="61" t="str">
        <f t="shared" si="14"/>
        <v>-</v>
      </c>
      <c r="O319" s="62">
        <f t="shared" si="13"/>
        <v>0</v>
      </c>
    </row>
    <row r="320" spans="2:15" ht="13.95" customHeight="1" x14ac:dyDescent="0.25">
      <c r="B320" s="56">
        <v>1015303901</v>
      </c>
      <c r="C320" s="57">
        <f t="shared" si="12"/>
        <v>0</v>
      </c>
      <c r="D320" s="58" t="s">
        <v>1409</v>
      </c>
      <c r="E320" s="75" t="s">
        <v>387</v>
      </c>
      <c r="F320" s="75" t="s">
        <v>397</v>
      </c>
      <c r="G320" s="75" t="s">
        <v>388</v>
      </c>
      <c r="H320" s="75"/>
      <c r="I320" s="68" t="s">
        <v>1986</v>
      </c>
      <c r="J320" s="69">
        <v>125</v>
      </c>
      <c r="K320" s="70">
        <v>0.85</v>
      </c>
      <c r="L320" s="68">
        <v>25</v>
      </c>
      <c r="M320" s="60"/>
      <c r="N320" s="61" t="str">
        <f t="shared" si="14"/>
        <v>-</v>
      </c>
      <c r="O320" s="62">
        <f t="shared" si="13"/>
        <v>0</v>
      </c>
    </row>
    <row r="321" spans="2:15" ht="13.95" customHeight="1" x14ac:dyDescent="0.25">
      <c r="B321" s="56">
        <v>1015300801</v>
      </c>
      <c r="C321" s="57">
        <f t="shared" si="12"/>
        <v>0</v>
      </c>
      <c r="D321" s="58" t="s">
        <v>1388</v>
      </c>
      <c r="E321" s="75" t="s">
        <v>387</v>
      </c>
      <c r="F321" s="75" t="s">
        <v>417</v>
      </c>
      <c r="G321" s="75" t="s">
        <v>388</v>
      </c>
      <c r="H321" s="75" t="s">
        <v>418</v>
      </c>
      <c r="I321" s="68" t="s">
        <v>1986</v>
      </c>
      <c r="J321" s="69">
        <v>125</v>
      </c>
      <c r="K321" s="70">
        <v>3.42</v>
      </c>
      <c r="L321" s="68">
        <v>25</v>
      </c>
      <c r="M321" s="60"/>
      <c r="N321" s="61" t="str">
        <f t="shared" si="14"/>
        <v>-</v>
      </c>
      <c r="O321" s="62">
        <f t="shared" si="13"/>
        <v>0</v>
      </c>
    </row>
    <row r="322" spans="2:15" ht="13.95" hidden="1" customHeight="1" x14ac:dyDescent="0.25">
      <c r="B322" s="137">
        <v>1015301201</v>
      </c>
      <c r="C322" s="138">
        <f t="shared" si="12"/>
        <v>0</v>
      </c>
      <c r="D322" s="139" t="s">
        <v>1390</v>
      </c>
      <c r="E322" s="140" t="s">
        <v>387</v>
      </c>
      <c r="F322" s="140" t="s">
        <v>417</v>
      </c>
      <c r="G322" s="140" t="s">
        <v>388</v>
      </c>
      <c r="H322" s="140" t="s">
        <v>419</v>
      </c>
      <c r="I322" s="141" t="s">
        <v>1986</v>
      </c>
      <c r="J322" s="142">
        <v>125</v>
      </c>
      <c r="K322" s="143">
        <v>2.68</v>
      </c>
      <c r="L322" s="141">
        <v>25</v>
      </c>
      <c r="M322" s="60"/>
      <c r="N322" s="61" t="str">
        <f t="shared" si="14"/>
        <v>-</v>
      </c>
      <c r="O322" s="62">
        <f t="shared" si="13"/>
        <v>0</v>
      </c>
    </row>
    <row r="323" spans="2:15" ht="13.95" customHeight="1" x14ac:dyDescent="0.25">
      <c r="B323" s="56">
        <v>1015303601</v>
      </c>
      <c r="C323" s="57">
        <f t="shared" si="12"/>
        <v>0</v>
      </c>
      <c r="D323" s="58" t="s">
        <v>1406</v>
      </c>
      <c r="E323" s="75" t="s">
        <v>387</v>
      </c>
      <c r="F323" s="75" t="s">
        <v>417</v>
      </c>
      <c r="G323" s="75" t="s">
        <v>388</v>
      </c>
      <c r="H323" s="75" t="s">
        <v>420</v>
      </c>
      <c r="I323" s="68" t="s">
        <v>1986</v>
      </c>
      <c r="J323" s="69">
        <v>125</v>
      </c>
      <c r="K323" s="70">
        <v>3.29</v>
      </c>
      <c r="L323" s="68">
        <v>25</v>
      </c>
      <c r="M323" s="60"/>
      <c r="N323" s="61" t="str">
        <f t="shared" si="14"/>
        <v>-</v>
      </c>
      <c r="O323" s="62">
        <f t="shared" si="13"/>
        <v>0</v>
      </c>
    </row>
    <row r="324" spans="2:15" ht="13.95" hidden="1" customHeight="1" x14ac:dyDescent="0.25">
      <c r="B324" s="137">
        <v>1015319101</v>
      </c>
      <c r="C324" s="138">
        <f t="shared" si="12"/>
        <v>0</v>
      </c>
      <c r="D324" s="139" t="s">
        <v>1386</v>
      </c>
      <c r="E324" s="140" t="s">
        <v>387</v>
      </c>
      <c r="F324" s="140"/>
      <c r="G324" s="140" t="s">
        <v>388</v>
      </c>
      <c r="H324" s="140" t="s">
        <v>2018</v>
      </c>
      <c r="I324" s="141" t="s">
        <v>1986</v>
      </c>
      <c r="J324" s="142">
        <v>125</v>
      </c>
      <c r="K324" s="143">
        <v>2.81</v>
      </c>
      <c r="L324" s="141">
        <v>25</v>
      </c>
      <c r="M324" s="60"/>
      <c r="N324" s="61" t="str">
        <f t="shared" si="14"/>
        <v>-</v>
      </c>
      <c r="O324" s="62">
        <f t="shared" si="13"/>
        <v>0</v>
      </c>
    </row>
    <row r="325" spans="2:15" ht="13.95" customHeight="1" x14ac:dyDescent="0.25">
      <c r="B325" s="56">
        <v>1015401901</v>
      </c>
      <c r="C325" s="57">
        <f t="shared" si="12"/>
        <v>0</v>
      </c>
      <c r="D325" s="58" t="s">
        <v>1414</v>
      </c>
      <c r="E325" s="75" t="s">
        <v>421</v>
      </c>
      <c r="F325" s="75" t="s">
        <v>2021</v>
      </c>
      <c r="G325" s="75" t="s">
        <v>422</v>
      </c>
      <c r="H325" s="75" t="s">
        <v>424</v>
      </c>
      <c r="I325" s="68" t="s">
        <v>1986</v>
      </c>
      <c r="J325" s="69">
        <v>125</v>
      </c>
      <c r="K325" s="70">
        <v>1.33</v>
      </c>
      <c r="L325" s="68">
        <v>25</v>
      </c>
      <c r="M325" s="60"/>
      <c r="N325" s="61" t="str">
        <f t="shared" si="14"/>
        <v>-</v>
      </c>
      <c r="O325" s="62">
        <f t="shared" si="13"/>
        <v>0</v>
      </c>
    </row>
    <row r="326" spans="2:15" ht="13.95" customHeight="1" x14ac:dyDescent="0.25">
      <c r="B326" s="56">
        <v>1015400301</v>
      </c>
      <c r="C326" s="57">
        <f t="shared" si="12"/>
        <v>0</v>
      </c>
      <c r="D326" s="58" t="s">
        <v>1413</v>
      </c>
      <c r="E326" s="75" t="s">
        <v>421</v>
      </c>
      <c r="F326" s="75" t="s">
        <v>1989</v>
      </c>
      <c r="G326" s="75" t="s">
        <v>422</v>
      </c>
      <c r="H326" s="75" t="s">
        <v>423</v>
      </c>
      <c r="I326" s="68" t="s">
        <v>1986</v>
      </c>
      <c r="J326" s="69">
        <v>125</v>
      </c>
      <c r="K326" s="70">
        <v>2.0699999999999998</v>
      </c>
      <c r="L326" s="68">
        <v>25</v>
      </c>
      <c r="M326" s="60"/>
      <c r="N326" s="61" t="str">
        <f t="shared" si="14"/>
        <v>-</v>
      </c>
      <c r="O326" s="62">
        <f t="shared" si="13"/>
        <v>0</v>
      </c>
    </row>
    <row r="327" spans="2:15" ht="13.95" customHeight="1" x14ac:dyDescent="0.25">
      <c r="B327" s="56">
        <v>1015402201</v>
      </c>
      <c r="C327" s="57">
        <f t="shared" si="12"/>
        <v>0</v>
      </c>
      <c r="D327" s="58" t="s">
        <v>1415</v>
      </c>
      <c r="E327" s="75" t="s">
        <v>421</v>
      </c>
      <c r="F327" s="75" t="s">
        <v>1989</v>
      </c>
      <c r="G327" s="75" t="s">
        <v>422</v>
      </c>
      <c r="H327" s="75" t="s">
        <v>425</v>
      </c>
      <c r="I327" s="68" t="s">
        <v>1986</v>
      </c>
      <c r="J327" s="69">
        <v>125</v>
      </c>
      <c r="K327" s="70">
        <v>1.33</v>
      </c>
      <c r="L327" s="68">
        <v>25</v>
      </c>
      <c r="M327" s="60"/>
      <c r="N327" s="61" t="str">
        <f t="shared" si="14"/>
        <v>-</v>
      </c>
      <c r="O327" s="62">
        <f t="shared" si="13"/>
        <v>0</v>
      </c>
    </row>
    <row r="328" spans="2:15" ht="13.95" customHeight="1" x14ac:dyDescent="0.25">
      <c r="B328" s="56">
        <v>1015402301</v>
      </c>
      <c r="C328" s="57">
        <f t="shared" si="12"/>
        <v>0</v>
      </c>
      <c r="D328" s="58" t="s">
        <v>1416</v>
      </c>
      <c r="E328" s="75" t="s">
        <v>421</v>
      </c>
      <c r="F328" s="75" t="s">
        <v>1989</v>
      </c>
      <c r="G328" s="75" t="s">
        <v>422</v>
      </c>
      <c r="H328" s="75" t="s">
        <v>426</v>
      </c>
      <c r="I328" s="68" t="s">
        <v>1986</v>
      </c>
      <c r="J328" s="69">
        <v>125</v>
      </c>
      <c r="K328" s="70">
        <v>1.33</v>
      </c>
      <c r="L328" s="68">
        <v>25</v>
      </c>
      <c r="M328" s="60"/>
      <c r="N328" s="61" t="str">
        <f t="shared" si="14"/>
        <v>-</v>
      </c>
      <c r="O328" s="62">
        <f t="shared" si="13"/>
        <v>0</v>
      </c>
    </row>
    <row r="329" spans="2:15" ht="13.95" customHeight="1" x14ac:dyDescent="0.25">
      <c r="B329" s="56">
        <v>1015400601</v>
      </c>
      <c r="C329" s="57">
        <f t="shared" si="12"/>
        <v>0</v>
      </c>
      <c r="D329" s="58" t="s">
        <v>1417</v>
      </c>
      <c r="E329" s="75" t="s">
        <v>421</v>
      </c>
      <c r="F329" s="75" t="s">
        <v>1989</v>
      </c>
      <c r="G329" s="75" t="s">
        <v>422</v>
      </c>
      <c r="H329" s="75" t="s">
        <v>427</v>
      </c>
      <c r="I329" s="68" t="s">
        <v>1986</v>
      </c>
      <c r="J329" s="69">
        <v>125</v>
      </c>
      <c r="K329" s="70">
        <v>1.82</v>
      </c>
      <c r="L329" s="68">
        <v>25</v>
      </c>
      <c r="M329" s="60"/>
      <c r="N329" s="61" t="str">
        <f t="shared" si="14"/>
        <v>-</v>
      </c>
      <c r="O329" s="62">
        <f t="shared" si="13"/>
        <v>0</v>
      </c>
    </row>
    <row r="330" spans="2:15" ht="13.95" customHeight="1" x14ac:dyDescent="0.25">
      <c r="B330" s="56">
        <v>1015400801</v>
      </c>
      <c r="C330" s="57">
        <f t="shared" si="12"/>
        <v>0</v>
      </c>
      <c r="D330" s="58" t="s">
        <v>1418</v>
      </c>
      <c r="E330" s="75" t="s">
        <v>421</v>
      </c>
      <c r="F330" s="75" t="s">
        <v>1989</v>
      </c>
      <c r="G330" s="75" t="s">
        <v>422</v>
      </c>
      <c r="H330" s="75" t="s">
        <v>428</v>
      </c>
      <c r="I330" s="68" t="s">
        <v>1986</v>
      </c>
      <c r="J330" s="69">
        <v>125</v>
      </c>
      <c r="K330" s="70">
        <v>1.82</v>
      </c>
      <c r="L330" s="68">
        <v>25</v>
      </c>
      <c r="M330" s="60"/>
      <c r="N330" s="61" t="str">
        <f t="shared" si="14"/>
        <v>-</v>
      </c>
      <c r="O330" s="62">
        <f t="shared" si="13"/>
        <v>0</v>
      </c>
    </row>
    <row r="331" spans="2:15" ht="13.95" customHeight="1" x14ac:dyDescent="0.25">
      <c r="B331" s="56">
        <v>1015500101</v>
      </c>
      <c r="C331" s="57">
        <f t="shared" si="12"/>
        <v>0</v>
      </c>
      <c r="D331" s="58" t="s">
        <v>1419</v>
      </c>
      <c r="E331" s="75" t="s">
        <v>429</v>
      </c>
      <c r="F331" s="75"/>
      <c r="G331" s="75" t="s">
        <v>430</v>
      </c>
      <c r="H331" s="75" t="s">
        <v>431</v>
      </c>
      <c r="I331" s="68" t="s">
        <v>1986</v>
      </c>
      <c r="J331" s="69">
        <v>125</v>
      </c>
      <c r="K331" s="70">
        <v>1.59</v>
      </c>
      <c r="L331" s="68">
        <v>25</v>
      </c>
      <c r="M331" s="60"/>
      <c r="N331" s="61" t="str">
        <f t="shared" si="14"/>
        <v>-</v>
      </c>
      <c r="O331" s="62">
        <f t="shared" si="13"/>
        <v>0</v>
      </c>
    </row>
    <row r="332" spans="2:15" ht="13.95" customHeight="1" x14ac:dyDescent="0.25">
      <c r="B332" s="56">
        <v>1015600001</v>
      </c>
      <c r="C332" s="57">
        <f t="shared" si="12"/>
        <v>0</v>
      </c>
      <c r="D332" s="58" t="s">
        <v>1420</v>
      </c>
      <c r="E332" s="75" t="s">
        <v>432</v>
      </c>
      <c r="F332" s="75" t="s">
        <v>1989</v>
      </c>
      <c r="G332" s="75" t="s">
        <v>433</v>
      </c>
      <c r="H332" s="75" t="s">
        <v>434</v>
      </c>
      <c r="I332" s="68" t="s">
        <v>1986</v>
      </c>
      <c r="J332" s="69">
        <v>350</v>
      </c>
      <c r="K332" s="70">
        <v>1.08</v>
      </c>
      <c r="L332" s="68">
        <v>25</v>
      </c>
      <c r="M332" s="60"/>
      <c r="N332" s="61" t="str">
        <f t="shared" si="14"/>
        <v>-</v>
      </c>
      <c r="O332" s="62">
        <f t="shared" si="13"/>
        <v>0</v>
      </c>
    </row>
    <row r="333" spans="2:15" ht="13.95" customHeight="1" x14ac:dyDescent="0.25">
      <c r="B333" s="56">
        <v>1015600401</v>
      </c>
      <c r="C333" s="57">
        <f t="shared" si="12"/>
        <v>0</v>
      </c>
      <c r="D333" s="58" t="s">
        <v>1421</v>
      </c>
      <c r="E333" s="75" t="s">
        <v>432</v>
      </c>
      <c r="F333" s="75" t="s">
        <v>1989</v>
      </c>
      <c r="G333" s="75" t="s">
        <v>433</v>
      </c>
      <c r="H333" s="75" t="s">
        <v>435</v>
      </c>
      <c r="I333" s="68" t="s">
        <v>1986</v>
      </c>
      <c r="J333" s="69">
        <v>350</v>
      </c>
      <c r="K333" s="70">
        <v>1.08</v>
      </c>
      <c r="L333" s="68">
        <v>25</v>
      </c>
      <c r="M333" s="60"/>
      <c r="N333" s="61" t="str">
        <f t="shared" si="14"/>
        <v>-</v>
      </c>
      <c r="O333" s="62">
        <f t="shared" si="13"/>
        <v>0</v>
      </c>
    </row>
    <row r="334" spans="2:15" ht="13.95" customHeight="1" x14ac:dyDescent="0.25">
      <c r="B334" s="56">
        <v>1015600501</v>
      </c>
      <c r="C334" s="57">
        <f t="shared" si="12"/>
        <v>0</v>
      </c>
      <c r="D334" s="58" t="s">
        <v>1422</v>
      </c>
      <c r="E334" s="75" t="s">
        <v>432</v>
      </c>
      <c r="F334" s="75" t="s">
        <v>1989</v>
      </c>
      <c r="G334" s="75" t="s">
        <v>433</v>
      </c>
      <c r="H334" s="75" t="s">
        <v>436</v>
      </c>
      <c r="I334" s="68" t="s">
        <v>1986</v>
      </c>
      <c r="J334" s="69">
        <v>350</v>
      </c>
      <c r="K334" s="70">
        <v>1.08</v>
      </c>
      <c r="L334" s="68">
        <v>25</v>
      </c>
      <c r="M334" s="60"/>
      <c r="N334" s="61" t="str">
        <f t="shared" si="14"/>
        <v>-</v>
      </c>
      <c r="O334" s="62">
        <f t="shared" si="13"/>
        <v>0</v>
      </c>
    </row>
    <row r="335" spans="2:15" ht="13.95" hidden="1" customHeight="1" x14ac:dyDescent="0.25">
      <c r="B335" s="137">
        <v>1015600601</v>
      </c>
      <c r="C335" s="138">
        <f t="shared" si="12"/>
        <v>0</v>
      </c>
      <c r="D335" s="139" t="s">
        <v>1423</v>
      </c>
      <c r="E335" s="140" t="s">
        <v>432</v>
      </c>
      <c r="F335" s="140" t="s">
        <v>1989</v>
      </c>
      <c r="G335" s="140" t="s">
        <v>433</v>
      </c>
      <c r="H335" s="140" t="s">
        <v>437</v>
      </c>
      <c r="I335" s="141" t="s">
        <v>1986</v>
      </c>
      <c r="J335" s="142">
        <v>350</v>
      </c>
      <c r="K335" s="143">
        <v>1.08</v>
      </c>
      <c r="L335" s="141">
        <v>25</v>
      </c>
      <c r="M335" s="60"/>
      <c r="N335" s="61" t="str">
        <f t="shared" si="14"/>
        <v>-</v>
      </c>
      <c r="O335" s="62">
        <f t="shared" si="13"/>
        <v>0</v>
      </c>
    </row>
    <row r="336" spans="2:15" ht="13.95" customHeight="1" x14ac:dyDescent="0.25">
      <c r="B336" s="56">
        <v>1015600701</v>
      </c>
      <c r="C336" s="57">
        <f t="shared" si="12"/>
        <v>0</v>
      </c>
      <c r="D336" s="58" t="s">
        <v>1424</v>
      </c>
      <c r="E336" s="75" t="s">
        <v>432</v>
      </c>
      <c r="F336" s="75" t="s">
        <v>1989</v>
      </c>
      <c r="G336" s="75" t="s">
        <v>433</v>
      </c>
      <c r="H336" s="75" t="s">
        <v>438</v>
      </c>
      <c r="I336" s="68" t="s">
        <v>1986</v>
      </c>
      <c r="J336" s="69">
        <v>350</v>
      </c>
      <c r="K336" s="70">
        <v>1.1299999999999999</v>
      </c>
      <c r="L336" s="68">
        <v>25</v>
      </c>
      <c r="M336" s="60"/>
      <c r="N336" s="61" t="str">
        <f t="shared" si="14"/>
        <v>-</v>
      </c>
      <c r="O336" s="62">
        <f t="shared" si="13"/>
        <v>0</v>
      </c>
    </row>
    <row r="337" spans="2:15" ht="13.95" customHeight="1" x14ac:dyDescent="0.25">
      <c r="B337" s="56">
        <v>1015600801</v>
      </c>
      <c r="C337" s="57">
        <f t="shared" si="12"/>
        <v>0</v>
      </c>
      <c r="D337" s="58" t="s">
        <v>1425</v>
      </c>
      <c r="E337" s="75" t="s">
        <v>432</v>
      </c>
      <c r="F337" s="75" t="s">
        <v>1989</v>
      </c>
      <c r="G337" s="75" t="s">
        <v>433</v>
      </c>
      <c r="H337" s="75" t="s">
        <v>439</v>
      </c>
      <c r="I337" s="68" t="s">
        <v>1986</v>
      </c>
      <c r="J337" s="69">
        <v>350</v>
      </c>
      <c r="K337" s="70">
        <v>1.08</v>
      </c>
      <c r="L337" s="68">
        <v>25</v>
      </c>
      <c r="M337" s="60"/>
      <c r="N337" s="61" t="str">
        <f t="shared" si="14"/>
        <v>-</v>
      </c>
      <c r="O337" s="62">
        <f t="shared" si="13"/>
        <v>0</v>
      </c>
    </row>
    <row r="338" spans="2:15" ht="13.95" customHeight="1" x14ac:dyDescent="0.25">
      <c r="B338" s="56">
        <v>1015600901</v>
      </c>
      <c r="C338" s="57">
        <f t="shared" si="12"/>
        <v>0</v>
      </c>
      <c r="D338" s="58" t="s">
        <v>1426</v>
      </c>
      <c r="E338" s="75" t="s">
        <v>432</v>
      </c>
      <c r="F338" s="75" t="s">
        <v>1989</v>
      </c>
      <c r="G338" s="75" t="s">
        <v>433</v>
      </c>
      <c r="H338" s="75" t="s">
        <v>440</v>
      </c>
      <c r="I338" s="68" t="s">
        <v>1986</v>
      </c>
      <c r="J338" s="69">
        <v>350</v>
      </c>
      <c r="K338" s="70">
        <v>1.1499999999999999</v>
      </c>
      <c r="L338" s="68">
        <v>25</v>
      </c>
      <c r="M338" s="60"/>
      <c r="N338" s="61" t="str">
        <f t="shared" si="14"/>
        <v>-</v>
      </c>
      <c r="O338" s="62">
        <f t="shared" si="13"/>
        <v>0</v>
      </c>
    </row>
    <row r="339" spans="2:15" ht="13.95" customHeight="1" x14ac:dyDescent="0.25">
      <c r="B339" s="56">
        <v>1015700801</v>
      </c>
      <c r="C339" s="57">
        <f t="shared" si="12"/>
        <v>0</v>
      </c>
      <c r="D339" s="58" t="s">
        <v>1427</v>
      </c>
      <c r="E339" s="75" t="s">
        <v>441</v>
      </c>
      <c r="F339" s="75" t="s">
        <v>442</v>
      </c>
      <c r="G339" s="75" t="s">
        <v>2087</v>
      </c>
      <c r="H339" s="75" t="s">
        <v>443</v>
      </c>
      <c r="I339" s="68" t="s">
        <v>1986</v>
      </c>
      <c r="J339" s="69">
        <v>125</v>
      </c>
      <c r="K339" s="70">
        <v>1.7</v>
      </c>
      <c r="L339" s="68">
        <v>25</v>
      </c>
      <c r="M339" s="60"/>
      <c r="N339" s="61" t="str">
        <f t="shared" si="14"/>
        <v>-</v>
      </c>
      <c r="O339" s="62">
        <f t="shared" si="13"/>
        <v>0</v>
      </c>
    </row>
    <row r="340" spans="2:15" ht="13.95" customHeight="1" x14ac:dyDescent="0.25">
      <c r="B340" s="56">
        <v>1015800101</v>
      </c>
      <c r="C340" s="57">
        <f t="shared" si="12"/>
        <v>0</v>
      </c>
      <c r="D340" s="58" t="s">
        <v>1428</v>
      </c>
      <c r="E340" s="75" t="s">
        <v>444</v>
      </c>
      <c r="F340" s="75" t="s">
        <v>448</v>
      </c>
      <c r="G340" s="75" t="s">
        <v>2088</v>
      </c>
      <c r="H340" s="75" t="s">
        <v>449</v>
      </c>
      <c r="I340" s="68" t="s">
        <v>1986</v>
      </c>
      <c r="J340" s="69">
        <v>125</v>
      </c>
      <c r="K340" s="70">
        <v>1.08</v>
      </c>
      <c r="L340" s="68">
        <v>25</v>
      </c>
      <c r="M340" s="60"/>
      <c r="N340" s="61" t="str">
        <f t="shared" si="14"/>
        <v>-</v>
      </c>
      <c r="O340" s="62">
        <f t="shared" si="13"/>
        <v>0</v>
      </c>
    </row>
    <row r="341" spans="2:15" ht="13.95" customHeight="1" x14ac:dyDescent="0.25">
      <c r="B341" s="56">
        <v>1015800301</v>
      </c>
      <c r="C341" s="57">
        <f t="shared" si="12"/>
        <v>0</v>
      </c>
      <c r="D341" s="58" t="s">
        <v>1430</v>
      </c>
      <c r="E341" s="75" t="s">
        <v>444</v>
      </c>
      <c r="F341" s="75" t="s">
        <v>448</v>
      </c>
      <c r="G341" s="75" t="s">
        <v>2088</v>
      </c>
      <c r="H341" s="75" t="s">
        <v>450</v>
      </c>
      <c r="I341" s="68" t="s">
        <v>1986</v>
      </c>
      <c r="J341" s="69">
        <v>125</v>
      </c>
      <c r="K341" s="70">
        <v>2.0699999999999998</v>
      </c>
      <c r="L341" s="68">
        <v>25</v>
      </c>
      <c r="M341" s="60"/>
      <c r="N341" s="61" t="str">
        <f t="shared" si="14"/>
        <v>-</v>
      </c>
      <c r="O341" s="62">
        <f t="shared" si="13"/>
        <v>0</v>
      </c>
    </row>
    <row r="342" spans="2:15" ht="13.95" customHeight="1" x14ac:dyDescent="0.25">
      <c r="B342" s="56">
        <v>1015801201</v>
      </c>
      <c r="C342" s="57">
        <f t="shared" si="12"/>
        <v>0</v>
      </c>
      <c r="D342" s="58" t="s">
        <v>1429</v>
      </c>
      <c r="E342" s="75" t="s">
        <v>444</v>
      </c>
      <c r="F342" s="75"/>
      <c r="G342" s="75" t="s">
        <v>445</v>
      </c>
      <c r="H342" s="75" t="s">
        <v>446</v>
      </c>
      <c r="I342" s="68" t="s">
        <v>1986</v>
      </c>
      <c r="J342" s="69">
        <v>125</v>
      </c>
      <c r="K342" s="70">
        <v>2.3199999999999998</v>
      </c>
      <c r="L342" s="68">
        <v>25</v>
      </c>
      <c r="M342" s="60"/>
      <c r="N342" s="61" t="str">
        <f t="shared" si="14"/>
        <v>-</v>
      </c>
      <c r="O342" s="62">
        <f t="shared" si="13"/>
        <v>0</v>
      </c>
    </row>
    <row r="343" spans="2:15" ht="13.95" customHeight="1" x14ac:dyDescent="0.25">
      <c r="B343" s="56">
        <v>1015801301</v>
      </c>
      <c r="C343" s="57">
        <f t="shared" si="12"/>
        <v>0</v>
      </c>
      <c r="D343" s="58" t="s">
        <v>1431</v>
      </c>
      <c r="E343" s="75" t="s">
        <v>444</v>
      </c>
      <c r="F343" s="75"/>
      <c r="G343" s="75" t="s">
        <v>445</v>
      </c>
      <c r="H343" s="75" t="s">
        <v>447</v>
      </c>
      <c r="I343" s="68" t="s">
        <v>1986</v>
      </c>
      <c r="J343" s="69">
        <v>125</v>
      </c>
      <c r="K343" s="70">
        <v>1.7</v>
      </c>
      <c r="L343" s="68">
        <v>25</v>
      </c>
      <c r="M343" s="60"/>
      <c r="N343" s="61" t="str">
        <f t="shared" si="14"/>
        <v>-</v>
      </c>
      <c r="O343" s="62">
        <f t="shared" si="13"/>
        <v>0</v>
      </c>
    </row>
    <row r="344" spans="2:15" ht="13.95" customHeight="1" x14ac:dyDescent="0.25">
      <c r="B344" s="56">
        <v>1015900101</v>
      </c>
      <c r="C344" s="57">
        <f t="shared" ref="C344:C407" si="15">M344</f>
        <v>0</v>
      </c>
      <c r="D344" s="58" t="s">
        <v>1432</v>
      </c>
      <c r="E344" s="75" t="s">
        <v>451</v>
      </c>
      <c r="F344" s="75" t="s">
        <v>453</v>
      </c>
      <c r="G344" s="75" t="s">
        <v>454</v>
      </c>
      <c r="H344" s="75" t="s">
        <v>455</v>
      </c>
      <c r="I344" s="68" t="s">
        <v>1986</v>
      </c>
      <c r="J344" s="69">
        <v>125</v>
      </c>
      <c r="K344" s="70">
        <v>3.17</v>
      </c>
      <c r="L344" s="68">
        <v>25</v>
      </c>
      <c r="M344" s="60"/>
      <c r="N344" s="61" t="str">
        <f t="shared" si="14"/>
        <v>-</v>
      </c>
      <c r="O344" s="62">
        <f t="shared" ref="O344:O407" si="16">M344*K344</f>
        <v>0</v>
      </c>
    </row>
    <row r="345" spans="2:15" ht="13.95" customHeight="1" x14ac:dyDescent="0.25">
      <c r="B345" s="56">
        <v>1015900601</v>
      </c>
      <c r="C345" s="57">
        <f t="shared" si="15"/>
        <v>0</v>
      </c>
      <c r="D345" s="58" t="s">
        <v>1433</v>
      </c>
      <c r="E345" s="75" t="s">
        <v>451</v>
      </c>
      <c r="F345" s="75"/>
      <c r="G345" s="75" t="s">
        <v>452</v>
      </c>
      <c r="H345" s="75" t="s">
        <v>453</v>
      </c>
      <c r="I345" s="68" t="s">
        <v>1986</v>
      </c>
      <c r="J345" s="69">
        <v>125</v>
      </c>
      <c r="K345" s="70">
        <v>1.82</v>
      </c>
      <c r="L345" s="68">
        <v>25</v>
      </c>
      <c r="M345" s="60"/>
      <c r="N345" s="61" t="str">
        <f t="shared" ref="N345:N408" si="17">IF(M345="","-",IF(MOD(M345,J345)=0,M345/J345,IF(MOD(M345,J345)&gt;=J345/2,INT(M345/J345)+(MOD(M345,J345)/J345)*1.05,IF(MOD(M345,J345)&gt;=J345/4,INT(M345/J345)+(MOD(M345,J345)/J345)*1.1,IF(AND(MOD(M345,J345)&lt;J345/4,MOD(M345,J345)&gt;=10),INT(M345/J345)+(MOD(M345,J345)/J345)*1.2,IF(MOD(M345,J345)&lt;10,INT(M345/J345)+(MOD(M345,J345)/J345)*1.3,))))))</f>
        <v>-</v>
      </c>
      <c r="O345" s="62">
        <f t="shared" si="16"/>
        <v>0</v>
      </c>
    </row>
    <row r="346" spans="2:15" ht="13.95" customHeight="1" x14ac:dyDescent="0.25">
      <c r="B346" s="56">
        <v>1016053601</v>
      </c>
      <c r="C346" s="57">
        <f t="shared" si="15"/>
        <v>0</v>
      </c>
      <c r="D346" s="58" t="s">
        <v>1434</v>
      </c>
      <c r="E346" s="75" t="s">
        <v>456</v>
      </c>
      <c r="F346" s="75"/>
      <c r="G346" s="75" t="s">
        <v>457</v>
      </c>
      <c r="H346" s="75" t="s">
        <v>458</v>
      </c>
      <c r="I346" s="68" t="s">
        <v>1986</v>
      </c>
      <c r="J346" s="69">
        <v>75</v>
      </c>
      <c r="K346" s="70">
        <v>2.57</v>
      </c>
      <c r="L346" s="68">
        <v>25</v>
      </c>
      <c r="M346" s="60"/>
      <c r="N346" s="61" t="str">
        <f t="shared" si="17"/>
        <v>-</v>
      </c>
      <c r="O346" s="62">
        <f t="shared" si="16"/>
        <v>0</v>
      </c>
    </row>
    <row r="347" spans="2:15" ht="13.95" customHeight="1" x14ac:dyDescent="0.25">
      <c r="B347" s="56">
        <v>1016057001</v>
      </c>
      <c r="C347" s="57">
        <f t="shared" si="15"/>
        <v>0</v>
      </c>
      <c r="D347" s="58" t="s">
        <v>1435</v>
      </c>
      <c r="E347" s="75" t="s">
        <v>456</v>
      </c>
      <c r="F347" s="75"/>
      <c r="G347" s="75" t="s">
        <v>457</v>
      </c>
      <c r="H347" s="75" t="s">
        <v>459</v>
      </c>
      <c r="I347" s="68" t="s">
        <v>1986</v>
      </c>
      <c r="J347" s="69">
        <v>75</v>
      </c>
      <c r="K347" s="70">
        <v>1.01</v>
      </c>
      <c r="L347" s="68">
        <v>25</v>
      </c>
      <c r="M347" s="60"/>
      <c r="N347" s="61" t="str">
        <f t="shared" si="17"/>
        <v>-</v>
      </c>
      <c r="O347" s="62">
        <f t="shared" si="16"/>
        <v>0</v>
      </c>
    </row>
    <row r="348" spans="2:15" ht="13.95" customHeight="1" x14ac:dyDescent="0.25">
      <c r="B348" s="56">
        <v>1016053701</v>
      </c>
      <c r="C348" s="57">
        <f t="shared" si="15"/>
        <v>0</v>
      </c>
      <c r="D348" s="58" t="s">
        <v>1436</v>
      </c>
      <c r="E348" s="75" t="s">
        <v>456</v>
      </c>
      <c r="F348" s="75"/>
      <c r="G348" s="75" t="s">
        <v>457</v>
      </c>
      <c r="H348" s="75" t="s">
        <v>460</v>
      </c>
      <c r="I348" s="68" t="s">
        <v>1986</v>
      </c>
      <c r="J348" s="69">
        <v>75</v>
      </c>
      <c r="K348" s="70">
        <v>1.59</v>
      </c>
      <c r="L348" s="68">
        <v>25</v>
      </c>
      <c r="M348" s="60"/>
      <c r="N348" s="61" t="str">
        <f t="shared" si="17"/>
        <v>-</v>
      </c>
      <c r="O348" s="62">
        <f t="shared" si="16"/>
        <v>0</v>
      </c>
    </row>
    <row r="349" spans="2:15" ht="13.95" customHeight="1" x14ac:dyDescent="0.25">
      <c r="B349" s="56">
        <v>1016000401</v>
      </c>
      <c r="C349" s="57">
        <f t="shared" si="15"/>
        <v>0</v>
      </c>
      <c r="D349" s="58" t="s">
        <v>1437</v>
      </c>
      <c r="E349" s="75" t="s">
        <v>456</v>
      </c>
      <c r="F349" s="75"/>
      <c r="G349" s="75" t="s">
        <v>457</v>
      </c>
      <c r="H349" s="75" t="s">
        <v>461</v>
      </c>
      <c r="I349" s="68" t="s">
        <v>1986</v>
      </c>
      <c r="J349" s="69">
        <v>75</v>
      </c>
      <c r="K349" s="70">
        <v>0.97</v>
      </c>
      <c r="L349" s="68">
        <v>25</v>
      </c>
      <c r="M349" s="60"/>
      <c r="N349" s="61" t="str">
        <f t="shared" si="17"/>
        <v>-</v>
      </c>
      <c r="O349" s="62">
        <f t="shared" si="16"/>
        <v>0</v>
      </c>
    </row>
    <row r="350" spans="2:15" ht="13.95" customHeight="1" x14ac:dyDescent="0.25">
      <c r="B350" s="56">
        <v>1016000701</v>
      </c>
      <c r="C350" s="57">
        <f t="shared" si="15"/>
        <v>0</v>
      </c>
      <c r="D350" s="58" t="s">
        <v>1438</v>
      </c>
      <c r="E350" s="75" t="s">
        <v>456</v>
      </c>
      <c r="F350" s="75"/>
      <c r="G350" s="75" t="s">
        <v>457</v>
      </c>
      <c r="H350" s="75" t="s">
        <v>462</v>
      </c>
      <c r="I350" s="68" t="s">
        <v>1986</v>
      </c>
      <c r="J350" s="69">
        <v>75</v>
      </c>
      <c r="K350" s="70">
        <v>2.57</v>
      </c>
      <c r="L350" s="68">
        <v>25</v>
      </c>
      <c r="M350" s="60"/>
      <c r="N350" s="61" t="str">
        <f t="shared" si="17"/>
        <v>-</v>
      </c>
      <c r="O350" s="62">
        <f t="shared" si="16"/>
        <v>0</v>
      </c>
    </row>
    <row r="351" spans="2:15" ht="13.95" customHeight="1" x14ac:dyDescent="0.25">
      <c r="B351" s="56">
        <v>1016000801</v>
      </c>
      <c r="C351" s="57">
        <f t="shared" si="15"/>
        <v>0</v>
      </c>
      <c r="D351" s="58" t="s">
        <v>1439</v>
      </c>
      <c r="E351" s="75" t="s">
        <v>456</v>
      </c>
      <c r="F351" s="75"/>
      <c r="G351" s="75" t="s">
        <v>457</v>
      </c>
      <c r="H351" s="75" t="s">
        <v>463</v>
      </c>
      <c r="I351" s="68" t="s">
        <v>1986</v>
      </c>
      <c r="J351" s="69">
        <v>75</v>
      </c>
      <c r="K351" s="70">
        <v>2.0499999999999998</v>
      </c>
      <c r="L351" s="68">
        <v>25</v>
      </c>
      <c r="M351" s="60"/>
      <c r="N351" s="61" t="str">
        <f t="shared" si="17"/>
        <v>-</v>
      </c>
      <c r="O351" s="62">
        <f t="shared" si="16"/>
        <v>0</v>
      </c>
    </row>
    <row r="352" spans="2:15" ht="13.95" customHeight="1" x14ac:dyDescent="0.25">
      <c r="B352" s="56">
        <v>1016001101</v>
      </c>
      <c r="C352" s="57">
        <f t="shared" si="15"/>
        <v>0</v>
      </c>
      <c r="D352" s="58" t="s">
        <v>1440</v>
      </c>
      <c r="E352" s="75" t="s">
        <v>456</v>
      </c>
      <c r="F352" s="75"/>
      <c r="G352" s="75" t="s">
        <v>457</v>
      </c>
      <c r="H352" s="75" t="s">
        <v>464</v>
      </c>
      <c r="I352" s="68" t="s">
        <v>1986</v>
      </c>
      <c r="J352" s="69">
        <v>75</v>
      </c>
      <c r="K352" s="70">
        <v>2.57</v>
      </c>
      <c r="L352" s="68">
        <v>25</v>
      </c>
      <c r="M352" s="60"/>
      <c r="N352" s="61" t="str">
        <f t="shared" si="17"/>
        <v>-</v>
      </c>
      <c r="O352" s="62">
        <f t="shared" si="16"/>
        <v>0</v>
      </c>
    </row>
    <row r="353" spans="2:15" ht="13.95" customHeight="1" x14ac:dyDescent="0.25">
      <c r="B353" s="56">
        <v>1016053801</v>
      </c>
      <c r="C353" s="57">
        <f t="shared" si="15"/>
        <v>0</v>
      </c>
      <c r="D353" s="58" t="s">
        <v>1441</v>
      </c>
      <c r="E353" s="75" t="s">
        <v>456</v>
      </c>
      <c r="F353" s="75"/>
      <c r="G353" s="75" t="s">
        <v>457</v>
      </c>
      <c r="H353" s="75" t="s">
        <v>465</v>
      </c>
      <c r="I353" s="68" t="s">
        <v>1986</v>
      </c>
      <c r="J353" s="69">
        <v>75</v>
      </c>
      <c r="K353" s="70">
        <v>2.57</v>
      </c>
      <c r="L353" s="68">
        <v>25</v>
      </c>
      <c r="M353" s="60"/>
      <c r="N353" s="61" t="str">
        <f t="shared" si="17"/>
        <v>-</v>
      </c>
      <c r="O353" s="62">
        <f t="shared" si="16"/>
        <v>0</v>
      </c>
    </row>
    <row r="354" spans="2:15" ht="13.95" customHeight="1" x14ac:dyDescent="0.25">
      <c r="B354" s="56">
        <v>1016001301</v>
      </c>
      <c r="C354" s="57">
        <f t="shared" si="15"/>
        <v>0</v>
      </c>
      <c r="D354" s="58" t="s">
        <v>1442</v>
      </c>
      <c r="E354" s="75" t="s">
        <v>456</v>
      </c>
      <c r="F354" s="75"/>
      <c r="G354" s="75" t="s">
        <v>457</v>
      </c>
      <c r="H354" s="75" t="s">
        <v>466</v>
      </c>
      <c r="I354" s="68" t="s">
        <v>1986</v>
      </c>
      <c r="J354" s="69">
        <v>75</v>
      </c>
      <c r="K354" s="70">
        <v>2.0499999999999998</v>
      </c>
      <c r="L354" s="68">
        <v>25</v>
      </c>
      <c r="M354" s="60"/>
      <c r="N354" s="61" t="str">
        <f t="shared" si="17"/>
        <v>-</v>
      </c>
      <c r="O354" s="62">
        <f t="shared" si="16"/>
        <v>0</v>
      </c>
    </row>
    <row r="355" spans="2:15" ht="13.95" customHeight="1" x14ac:dyDescent="0.25">
      <c r="B355" s="56">
        <v>1016001501</v>
      </c>
      <c r="C355" s="57">
        <f t="shared" si="15"/>
        <v>0</v>
      </c>
      <c r="D355" s="58" t="s">
        <v>1443</v>
      </c>
      <c r="E355" s="75" t="s">
        <v>456</v>
      </c>
      <c r="F355" s="75"/>
      <c r="G355" s="75" t="s">
        <v>457</v>
      </c>
      <c r="H355" s="75" t="s">
        <v>467</v>
      </c>
      <c r="I355" s="68" t="s">
        <v>1986</v>
      </c>
      <c r="J355" s="69">
        <v>75</v>
      </c>
      <c r="K355" s="70">
        <v>1.18</v>
      </c>
      <c r="L355" s="68">
        <v>25</v>
      </c>
      <c r="M355" s="60"/>
      <c r="N355" s="61" t="str">
        <f t="shared" si="17"/>
        <v>-</v>
      </c>
      <c r="O355" s="62">
        <f t="shared" si="16"/>
        <v>0</v>
      </c>
    </row>
    <row r="356" spans="2:15" ht="13.95" customHeight="1" x14ac:dyDescent="0.25">
      <c r="B356" s="56">
        <v>1016051601</v>
      </c>
      <c r="C356" s="57">
        <f t="shared" si="15"/>
        <v>0</v>
      </c>
      <c r="D356" s="58" t="s">
        <v>1444</v>
      </c>
      <c r="E356" s="75" t="s">
        <v>456</v>
      </c>
      <c r="F356" s="75"/>
      <c r="G356" s="75" t="s">
        <v>457</v>
      </c>
      <c r="H356" s="75" t="s">
        <v>468</v>
      </c>
      <c r="I356" s="68" t="s">
        <v>1986</v>
      </c>
      <c r="J356" s="69">
        <v>75</v>
      </c>
      <c r="K356" s="70">
        <v>3.18</v>
      </c>
      <c r="L356" s="68">
        <v>25</v>
      </c>
      <c r="M356" s="60"/>
      <c r="N356" s="61" t="str">
        <f t="shared" si="17"/>
        <v>-</v>
      </c>
      <c r="O356" s="62">
        <f t="shared" si="16"/>
        <v>0</v>
      </c>
    </row>
    <row r="357" spans="2:15" ht="13.95" customHeight="1" x14ac:dyDescent="0.25">
      <c r="B357" s="56">
        <v>1016002201</v>
      </c>
      <c r="C357" s="57">
        <f t="shared" si="15"/>
        <v>0</v>
      </c>
      <c r="D357" s="58" t="s">
        <v>1445</v>
      </c>
      <c r="E357" s="75" t="s">
        <v>456</v>
      </c>
      <c r="F357" s="75"/>
      <c r="G357" s="75" t="s">
        <v>457</v>
      </c>
      <c r="H357" s="75" t="s">
        <v>469</v>
      </c>
      <c r="I357" s="68" t="s">
        <v>1986</v>
      </c>
      <c r="J357" s="69">
        <v>75</v>
      </c>
      <c r="K357" s="70">
        <v>2.0499999999999998</v>
      </c>
      <c r="L357" s="68">
        <v>25</v>
      </c>
      <c r="M357" s="60"/>
      <c r="N357" s="61" t="str">
        <f t="shared" si="17"/>
        <v>-</v>
      </c>
      <c r="O357" s="62">
        <f t="shared" si="16"/>
        <v>0</v>
      </c>
    </row>
    <row r="358" spans="2:15" x14ac:dyDescent="0.25">
      <c r="B358" s="56">
        <v>1016002501</v>
      </c>
      <c r="C358" s="57">
        <f t="shared" si="15"/>
        <v>0</v>
      </c>
      <c r="D358" s="58" t="s">
        <v>1446</v>
      </c>
      <c r="E358" s="75" t="s">
        <v>456</v>
      </c>
      <c r="F358" s="75"/>
      <c r="G358" s="75" t="s">
        <v>457</v>
      </c>
      <c r="H358" s="75" t="s">
        <v>470</v>
      </c>
      <c r="I358" s="68" t="s">
        <v>1986</v>
      </c>
      <c r="J358" s="69">
        <v>75</v>
      </c>
      <c r="K358" s="70">
        <v>1.29</v>
      </c>
      <c r="L358" s="68">
        <v>25</v>
      </c>
      <c r="M358" s="60"/>
      <c r="N358" s="61" t="str">
        <f t="shared" si="17"/>
        <v>-</v>
      </c>
      <c r="O358" s="62">
        <f t="shared" si="16"/>
        <v>0</v>
      </c>
    </row>
    <row r="359" spans="2:15" ht="13.95" customHeight="1" x14ac:dyDescent="0.25">
      <c r="B359" s="56">
        <v>1016029401</v>
      </c>
      <c r="C359" s="57">
        <f t="shared" si="15"/>
        <v>0</v>
      </c>
      <c r="D359" s="58" t="s">
        <v>1447</v>
      </c>
      <c r="E359" s="75" t="s">
        <v>456</v>
      </c>
      <c r="F359" s="75"/>
      <c r="G359" s="75" t="s">
        <v>457</v>
      </c>
      <c r="H359" s="75" t="s">
        <v>471</v>
      </c>
      <c r="I359" s="68" t="s">
        <v>1986</v>
      </c>
      <c r="J359" s="69">
        <v>75</v>
      </c>
      <c r="K359" s="70">
        <v>1.22</v>
      </c>
      <c r="L359" s="68">
        <v>25</v>
      </c>
      <c r="M359" s="60"/>
      <c r="N359" s="61" t="str">
        <f t="shared" si="17"/>
        <v>-</v>
      </c>
      <c r="O359" s="62">
        <f t="shared" si="16"/>
        <v>0</v>
      </c>
    </row>
    <row r="360" spans="2:15" ht="13.95" hidden="1" customHeight="1" x14ac:dyDescent="0.25">
      <c r="B360" s="137">
        <v>1016002801</v>
      </c>
      <c r="C360" s="138">
        <f t="shared" si="15"/>
        <v>0</v>
      </c>
      <c r="D360" s="139" t="s">
        <v>1448</v>
      </c>
      <c r="E360" s="140" t="s">
        <v>456</v>
      </c>
      <c r="F360" s="140"/>
      <c r="G360" s="140" t="s">
        <v>457</v>
      </c>
      <c r="H360" s="140" t="s">
        <v>472</v>
      </c>
      <c r="I360" s="141" t="s">
        <v>1986</v>
      </c>
      <c r="J360" s="142">
        <v>75</v>
      </c>
      <c r="K360" s="143">
        <v>1.49</v>
      </c>
      <c r="L360" s="141">
        <v>25</v>
      </c>
      <c r="M360" s="60"/>
      <c r="N360" s="61" t="str">
        <f t="shared" si="17"/>
        <v>-</v>
      </c>
      <c r="O360" s="62">
        <f t="shared" si="16"/>
        <v>0</v>
      </c>
    </row>
    <row r="361" spans="2:15" ht="13.95" customHeight="1" x14ac:dyDescent="0.25">
      <c r="B361" s="56">
        <v>1016056301</v>
      </c>
      <c r="C361" s="57">
        <f t="shared" si="15"/>
        <v>0</v>
      </c>
      <c r="D361" s="58" t="s">
        <v>1449</v>
      </c>
      <c r="E361" s="75" t="s">
        <v>456</v>
      </c>
      <c r="F361" s="75"/>
      <c r="G361" s="75" t="s">
        <v>457</v>
      </c>
      <c r="H361" s="75" t="s">
        <v>2022</v>
      </c>
      <c r="I361" s="68" t="s">
        <v>1986</v>
      </c>
      <c r="J361" s="69">
        <v>75</v>
      </c>
      <c r="K361" s="70">
        <v>2.57</v>
      </c>
      <c r="L361" s="68">
        <v>25</v>
      </c>
      <c r="M361" s="60"/>
      <c r="N361" s="61" t="str">
        <f t="shared" si="17"/>
        <v>-</v>
      </c>
      <c r="O361" s="62">
        <f t="shared" si="16"/>
        <v>0</v>
      </c>
    </row>
    <row r="362" spans="2:15" ht="13.95" customHeight="1" x14ac:dyDescent="0.25">
      <c r="B362" s="56">
        <v>1016053901</v>
      </c>
      <c r="C362" s="57">
        <f t="shared" si="15"/>
        <v>0</v>
      </c>
      <c r="D362" s="58" t="s">
        <v>1450</v>
      </c>
      <c r="E362" s="75" t="s">
        <v>456</v>
      </c>
      <c r="F362" s="75"/>
      <c r="G362" s="75" t="s">
        <v>457</v>
      </c>
      <c r="H362" s="75" t="s">
        <v>473</v>
      </c>
      <c r="I362" s="68" t="s">
        <v>1986</v>
      </c>
      <c r="J362" s="69">
        <v>75</v>
      </c>
      <c r="K362" s="70">
        <v>2.57</v>
      </c>
      <c r="L362" s="68">
        <v>25</v>
      </c>
      <c r="M362" s="60"/>
      <c r="N362" s="61" t="str">
        <f t="shared" si="17"/>
        <v>-</v>
      </c>
      <c r="O362" s="62">
        <f t="shared" si="16"/>
        <v>0</v>
      </c>
    </row>
    <row r="363" spans="2:15" ht="13.95" customHeight="1" x14ac:dyDescent="0.25">
      <c r="B363" s="56">
        <v>1016003101</v>
      </c>
      <c r="C363" s="57">
        <f t="shared" si="15"/>
        <v>0</v>
      </c>
      <c r="D363" s="58" t="s">
        <v>1451</v>
      </c>
      <c r="E363" s="75" t="s">
        <v>456</v>
      </c>
      <c r="F363" s="75"/>
      <c r="G363" s="75" t="s">
        <v>457</v>
      </c>
      <c r="H363" s="75" t="s">
        <v>474</v>
      </c>
      <c r="I363" s="68" t="s">
        <v>1986</v>
      </c>
      <c r="J363" s="69">
        <v>75</v>
      </c>
      <c r="K363" s="70">
        <v>1.24</v>
      </c>
      <c r="L363" s="68">
        <v>25</v>
      </c>
      <c r="M363" s="60"/>
      <c r="N363" s="61" t="str">
        <f t="shared" si="17"/>
        <v>-</v>
      </c>
      <c r="O363" s="62">
        <f t="shared" si="16"/>
        <v>0</v>
      </c>
    </row>
    <row r="364" spans="2:15" ht="13.95" customHeight="1" x14ac:dyDescent="0.25">
      <c r="B364" s="56">
        <v>1016024401</v>
      </c>
      <c r="C364" s="57">
        <f t="shared" si="15"/>
        <v>0</v>
      </c>
      <c r="D364" s="58" t="s">
        <v>1452</v>
      </c>
      <c r="E364" s="75" t="s">
        <v>456</v>
      </c>
      <c r="F364" s="75"/>
      <c r="G364" s="75" t="s">
        <v>457</v>
      </c>
      <c r="H364" s="75" t="s">
        <v>475</v>
      </c>
      <c r="I364" s="68" t="s">
        <v>1986</v>
      </c>
      <c r="J364" s="69">
        <v>75</v>
      </c>
      <c r="K364" s="70">
        <v>2.57</v>
      </c>
      <c r="L364" s="68">
        <v>25</v>
      </c>
      <c r="M364" s="60"/>
      <c r="N364" s="61" t="str">
        <f t="shared" si="17"/>
        <v>-</v>
      </c>
      <c r="O364" s="62">
        <f t="shared" si="16"/>
        <v>0</v>
      </c>
    </row>
    <row r="365" spans="2:15" ht="13.95" customHeight="1" x14ac:dyDescent="0.25">
      <c r="B365" s="56">
        <v>1016003301</v>
      </c>
      <c r="C365" s="57">
        <f t="shared" si="15"/>
        <v>0</v>
      </c>
      <c r="D365" s="58" t="s">
        <v>1453</v>
      </c>
      <c r="E365" s="75" t="s">
        <v>456</v>
      </c>
      <c r="F365" s="75"/>
      <c r="G365" s="75" t="s">
        <v>457</v>
      </c>
      <c r="H365" s="75" t="s">
        <v>476</v>
      </c>
      <c r="I365" s="68" t="s">
        <v>1986</v>
      </c>
      <c r="J365" s="69">
        <v>75</v>
      </c>
      <c r="K365" s="70">
        <v>1.48</v>
      </c>
      <c r="L365" s="68">
        <v>25</v>
      </c>
      <c r="M365" s="60"/>
      <c r="N365" s="61" t="str">
        <f t="shared" si="17"/>
        <v>-</v>
      </c>
      <c r="O365" s="62">
        <f t="shared" si="16"/>
        <v>0</v>
      </c>
    </row>
    <row r="366" spans="2:15" ht="13.95" customHeight="1" x14ac:dyDescent="0.25">
      <c r="B366" s="56">
        <v>1016003501</v>
      </c>
      <c r="C366" s="57">
        <f t="shared" si="15"/>
        <v>0</v>
      </c>
      <c r="D366" s="58" t="s">
        <v>1454</v>
      </c>
      <c r="E366" s="75" t="s">
        <v>456</v>
      </c>
      <c r="F366" s="75"/>
      <c r="G366" s="75" t="s">
        <v>457</v>
      </c>
      <c r="H366" s="75" t="s">
        <v>477</v>
      </c>
      <c r="I366" s="68" t="s">
        <v>1986</v>
      </c>
      <c r="J366" s="69">
        <v>75</v>
      </c>
      <c r="K366" s="70">
        <v>2.4</v>
      </c>
      <c r="L366" s="68">
        <v>25</v>
      </c>
      <c r="M366" s="60"/>
      <c r="N366" s="61" t="str">
        <f t="shared" si="17"/>
        <v>-</v>
      </c>
      <c r="O366" s="62">
        <f t="shared" si="16"/>
        <v>0</v>
      </c>
    </row>
    <row r="367" spans="2:15" ht="13.95" customHeight="1" x14ac:dyDescent="0.25">
      <c r="B367" s="56">
        <v>1016051701</v>
      </c>
      <c r="C367" s="57">
        <f t="shared" si="15"/>
        <v>0</v>
      </c>
      <c r="D367" s="58" t="s">
        <v>1455</v>
      </c>
      <c r="E367" s="75" t="s">
        <v>456</v>
      </c>
      <c r="F367" s="75"/>
      <c r="G367" s="75" t="s">
        <v>457</v>
      </c>
      <c r="H367" s="75" t="s">
        <v>478</v>
      </c>
      <c r="I367" s="68" t="s">
        <v>1986</v>
      </c>
      <c r="J367" s="69">
        <v>75</v>
      </c>
      <c r="K367" s="70">
        <v>1.59</v>
      </c>
      <c r="L367" s="68">
        <v>25</v>
      </c>
      <c r="M367" s="60"/>
      <c r="N367" s="61" t="str">
        <f t="shared" si="17"/>
        <v>-</v>
      </c>
      <c r="O367" s="62">
        <f t="shared" si="16"/>
        <v>0</v>
      </c>
    </row>
    <row r="368" spans="2:15" ht="13.95" customHeight="1" x14ac:dyDescent="0.25">
      <c r="B368" s="56">
        <v>1016018301</v>
      </c>
      <c r="C368" s="57">
        <f t="shared" si="15"/>
        <v>0</v>
      </c>
      <c r="D368" s="58" t="s">
        <v>1456</v>
      </c>
      <c r="E368" s="75" t="s">
        <v>456</v>
      </c>
      <c r="F368" s="75"/>
      <c r="G368" s="75" t="s">
        <v>457</v>
      </c>
      <c r="H368" s="75" t="s">
        <v>479</v>
      </c>
      <c r="I368" s="68" t="s">
        <v>1986</v>
      </c>
      <c r="J368" s="69">
        <v>75</v>
      </c>
      <c r="K368" s="70">
        <v>0.97</v>
      </c>
      <c r="L368" s="68">
        <v>25</v>
      </c>
      <c r="M368" s="60"/>
      <c r="N368" s="61" t="str">
        <f t="shared" si="17"/>
        <v>-</v>
      </c>
      <c r="O368" s="62">
        <f t="shared" si="16"/>
        <v>0</v>
      </c>
    </row>
    <row r="369" spans="2:15" ht="13.95" customHeight="1" x14ac:dyDescent="0.25">
      <c r="B369" s="56">
        <v>1016024501</v>
      </c>
      <c r="C369" s="57">
        <f t="shared" si="15"/>
        <v>0</v>
      </c>
      <c r="D369" s="58" t="s">
        <v>1457</v>
      </c>
      <c r="E369" s="75" t="s">
        <v>456</v>
      </c>
      <c r="F369" s="75"/>
      <c r="G369" s="75" t="s">
        <v>457</v>
      </c>
      <c r="H369" s="75" t="s">
        <v>480</v>
      </c>
      <c r="I369" s="68" t="s">
        <v>1986</v>
      </c>
      <c r="J369" s="69">
        <v>75</v>
      </c>
      <c r="K369" s="70">
        <v>2.57</v>
      </c>
      <c r="L369" s="68">
        <v>25</v>
      </c>
      <c r="M369" s="60"/>
      <c r="N369" s="61" t="str">
        <f t="shared" si="17"/>
        <v>-</v>
      </c>
      <c r="O369" s="62">
        <f t="shared" si="16"/>
        <v>0</v>
      </c>
    </row>
    <row r="370" spans="2:15" ht="13.95" customHeight="1" x14ac:dyDescent="0.25">
      <c r="B370" s="56">
        <v>1016004301</v>
      </c>
      <c r="C370" s="57">
        <f t="shared" si="15"/>
        <v>0</v>
      </c>
      <c r="D370" s="58" t="s">
        <v>1458</v>
      </c>
      <c r="E370" s="75" t="s">
        <v>456</v>
      </c>
      <c r="F370" s="75"/>
      <c r="G370" s="75" t="s">
        <v>457</v>
      </c>
      <c r="H370" s="75" t="s">
        <v>481</v>
      </c>
      <c r="I370" s="68" t="s">
        <v>1986</v>
      </c>
      <c r="J370" s="69">
        <v>75</v>
      </c>
      <c r="K370" s="70">
        <v>1.26</v>
      </c>
      <c r="L370" s="68">
        <v>25</v>
      </c>
      <c r="M370" s="60"/>
      <c r="N370" s="61" t="str">
        <f t="shared" si="17"/>
        <v>-</v>
      </c>
      <c r="O370" s="62">
        <f t="shared" si="16"/>
        <v>0</v>
      </c>
    </row>
    <row r="371" spans="2:15" ht="13.95" customHeight="1" x14ac:dyDescent="0.25">
      <c r="B371" s="56">
        <v>1016048101</v>
      </c>
      <c r="C371" s="57">
        <f t="shared" si="15"/>
        <v>0</v>
      </c>
      <c r="D371" s="58" t="s">
        <v>1459</v>
      </c>
      <c r="E371" s="75" t="s">
        <v>456</v>
      </c>
      <c r="F371" s="75"/>
      <c r="G371" s="75" t="s">
        <v>457</v>
      </c>
      <c r="H371" s="75" t="s">
        <v>482</v>
      </c>
      <c r="I371" s="68" t="s">
        <v>1986</v>
      </c>
      <c r="J371" s="69">
        <v>75</v>
      </c>
      <c r="K371" s="70">
        <v>1.1000000000000001</v>
      </c>
      <c r="L371" s="68">
        <v>25</v>
      </c>
      <c r="M371" s="60"/>
      <c r="N371" s="61" t="str">
        <f t="shared" si="17"/>
        <v>-</v>
      </c>
      <c r="O371" s="62">
        <f t="shared" si="16"/>
        <v>0</v>
      </c>
    </row>
    <row r="372" spans="2:15" ht="13.95" customHeight="1" x14ac:dyDescent="0.25">
      <c r="B372" s="56">
        <v>1016013501</v>
      </c>
      <c r="C372" s="57">
        <f t="shared" si="15"/>
        <v>0</v>
      </c>
      <c r="D372" s="58" t="s">
        <v>1460</v>
      </c>
      <c r="E372" s="75" t="s">
        <v>456</v>
      </c>
      <c r="F372" s="75"/>
      <c r="G372" s="75" t="s">
        <v>457</v>
      </c>
      <c r="H372" s="75" t="s">
        <v>483</v>
      </c>
      <c r="I372" s="68" t="s">
        <v>1986</v>
      </c>
      <c r="J372" s="69">
        <v>75</v>
      </c>
      <c r="K372" s="70">
        <v>1.1000000000000001</v>
      </c>
      <c r="L372" s="68">
        <v>25</v>
      </c>
      <c r="M372" s="60"/>
      <c r="N372" s="61" t="str">
        <f t="shared" si="17"/>
        <v>-</v>
      </c>
      <c r="O372" s="62">
        <f t="shared" si="16"/>
        <v>0</v>
      </c>
    </row>
    <row r="373" spans="2:15" ht="13.95" customHeight="1" x14ac:dyDescent="0.25">
      <c r="B373" s="56">
        <v>1016013601</v>
      </c>
      <c r="C373" s="57">
        <f t="shared" si="15"/>
        <v>0</v>
      </c>
      <c r="D373" s="58" t="s">
        <v>1461</v>
      </c>
      <c r="E373" s="75" t="s">
        <v>456</v>
      </c>
      <c r="F373" s="75"/>
      <c r="G373" s="75" t="s">
        <v>457</v>
      </c>
      <c r="H373" s="75" t="s">
        <v>484</v>
      </c>
      <c r="I373" s="68" t="s">
        <v>1986</v>
      </c>
      <c r="J373" s="69">
        <v>75</v>
      </c>
      <c r="K373" s="70">
        <v>1.1000000000000001</v>
      </c>
      <c r="L373" s="68">
        <v>25</v>
      </c>
      <c r="M373" s="60"/>
      <c r="N373" s="61" t="str">
        <f t="shared" si="17"/>
        <v>-</v>
      </c>
      <c r="O373" s="62">
        <f t="shared" si="16"/>
        <v>0</v>
      </c>
    </row>
    <row r="374" spans="2:15" ht="13.95" customHeight="1" x14ac:dyDescent="0.25">
      <c r="B374" s="56">
        <v>1016056401</v>
      </c>
      <c r="C374" s="57">
        <f t="shared" si="15"/>
        <v>0</v>
      </c>
      <c r="D374" s="58" t="s">
        <v>1462</v>
      </c>
      <c r="E374" s="75" t="s">
        <v>456</v>
      </c>
      <c r="F374" s="75"/>
      <c r="G374" s="75" t="s">
        <v>457</v>
      </c>
      <c r="H374" s="75" t="s">
        <v>2023</v>
      </c>
      <c r="I374" s="68" t="s">
        <v>1986</v>
      </c>
      <c r="J374" s="69">
        <v>75</v>
      </c>
      <c r="K374" s="70">
        <v>1.72</v>
      </c>
      <c r="L374" s="68">
        <v>25</v>
      </c>
      <c r="M374" s="60"/>
      <c r="N374" s="61" t="str">
        <f t="shared" si="17"/>
        <v>-</v>
      </c>
      <c r="O374" s="62">
        <f t="shared" si="16"/>
        <v>0</v>
      </c>
    </row>
    <row r="375" spans="2:15" ht="13.95" customHeight="1" x14ac:dyDescent="0.25">
      <c r="B375" s="56">
        <v>1016013701</v>
      </c>
      <c r="C375" s="57">
        <f t="shared" si="15"/>
        <v>0</v>
      </c>
      <c r="D375" s="58" t="s">
        <v>1463</v>
      </c>
      <c r="E375" s="75" t="s">
        <v>456</v>
      </c>
      <c r="F375" s="75"/>
      <c r="G375" s="75" t="s">
        <v>457</v>
      </c>
      <c r="H375" s="75" t="s">
        <v>485</v>
      </c>
      <c r="I375" s="68" t="s">
        <v>1986</v>
      </c>
      <c r="J375" s="69">
        <v>75</v>
      </c>
      <c r="K375" s="70">
        <v>1.1000000000000001</v>
      </c>
      <c r="L375" s="68">
        <v>25</v>
      </c>
      <c r="M375" s="60"/>
      <c r="N375" s="61" t="str">
        <f t="shared" si="17"/>
        <v>-</v>
      </c>
      <c r="O375" s="62">
        <f t="shared" si="16"/>
        <v>0</v>
      </c>
    </row>
    <row r="376" spans="2:15" ht="13.95" customHeight="1" x14ac:dyDescent="0.25">
      <c r="B376" s="56">
        <v>1016014001</v>
      </c>
      <c r="C376" s="57">
        <f t="shared" si="15"/>
        <v>0</v>
      </c>
      <c r="D376" s="58" t="s">
        <v>1464</v>
      </c>
      <c r="E376" s="75" t="s">
        <v>456</v>
      </c>
      <c r="F376" s="75"/>
      <c r="G376" s="75" t="s">
        <v>457</v>
      </c>
      <c r="H376" s="75" t="s">
        <v>486</v>
      </c>
      <c r="I376" s="68" t="s">
        <v>1986</v>
      </c>
      <c r="J376" s="69">
        <v>75</v>
      </c>
      <c r="K376" s="70">
        <v>1.1000000000000001</v>
      </c>
      <c r="L376" s="68">
        <v>25</v>
      </c>
      <c r="M376" s="60"/>
      <c r="N376" s="61" t="str">
        <f t="shared" si="17"/>
        <v>-</v>
      </c>
      <c r="O376" s="62">
        <f t="shared" si="16"/>
        <v>0</v>
      </c>
    </row>
    <row r="377" spans="2:15" ht="13.95" customHeight="1" x14ac:dyDescent="0.25">
      <c r="B377" s="56">
        <v>1016013901</v>
      </c>
      <c r="C377" s="57">
        <f t="shared" si="15"/>
        <v>0</v>
      </c>
      <c r="D377" s="58" t="s">
        <v>1465</v>
      </c>
      <c r="E377" s="75" t="s">
        <v>456</v>
      </c>
      <c r="F377" s="75"/>
      <c r="G377" s="75" t="s">
        <v>457</v>
      </c>
      <c r="H377" s="75" t="s">
        <v>487</v>
      </c>
      <c r="I377" s="68" t="s">
        <v>1986</v>
      </c>
      <c r="J377" s="69">
        <v>75</v>
      </c>
      <c r="K377" s="70">
        <v>1.1000000000000001</v>
      </c>
      <c r="L377" s="68">
        <v>25</v>
      </c>
      <c r="M377" s="60"/>
      <c r="N377" s="61" t="str">
        <f t="shared" si="17"/>
        <v>-</v>
      </c>
      <c r="O377" s="62">
        <f t="shared" si="16"/>
        <v>0</v>
      </c>
    </row>
    <row r="378" spans="2:15" ht="13.95" customHeight="1" x14ac:dyDescent="0.25">
      <c r="B378" s="56">
        <v>1016021801</v>
      </c>
      <c r="C378" s="57">
        <f t="shared" si="15"/>
        <v>0</v>
      </c>
      <c r="D378" s="58" t="s">
        <v>1466</v>
      </c>
      <c r="E378" s="75" t="s">
        <v>456</v>
      </c>
      <c r="F378" s="75"/>
      <c r="G378" s="75" t="s">
        <v>457</v>
      </c>
      <c r="H378" s="75" t="s">
        <v>488</v>
      </c>
      <c r="I378" s="68" t="s">
        <v>1986</v>
      </c>
      <c r="J378" s="69">
        <v>75</v>
      </c>
      <c r="K378" s="70">
        <v>1.1000000000000001</v>
      </c>
      <c r="L378" s="68">
        <v>25</v>
      </c>
      <c r="M378" s="60"/>
      <c r="N378" s="61" t="str">
        <f t="shared" si="17"/>
        <v>-</v>
      </c>
      <c r="O378" s="62">
        <f t="shared" si="16"/>
        <v>0</v>
      </c>
    </row>
    <row r="379" spans="2:15" ht="13.95" customHeight="1" x14ac:dyDescent="0.25">
      <c r="B379" s="56">
        <v>1016013801</v>
      </c>
      <c r="C379" s="57">
        <f t="shared" si="15"/>
        <v>0</v>
      </c>
      <c r="D379" s="58" t="s">
        <v>1467</v>
      </c>
      <c r="E379" s="75" t="s">
        <v>456</v>
      </c>
      <c r="F379" s="75"/>
      <c r="G379" s="75" t="s">
        <v>457</v>
      </c>
      <c r="H379" s="75" t="s">
        <v>489</v>
      </c>
      <c r="I379" s="68" t="s">
        <v>1986</v>
      </c>
      <c r="J379" s="69">
        <v>75</v>
      </c>
      <c r="K379" s="70">
        <v>1.1000000000000001</v>
      </c>
      <c r="L379" s="68">
        <v>25</v>
      </c>
      <c r="M379" s="60"/>
      <c r="N379" s="61" t="str">
        <f t="shared" si="17"/>
        <v>-</v>
      </c>
      <c r="O379" s="62">
        <f t="shared" si="16"/>
        <v>0</v>
      </c>
    </row>
    <row r="380" spans="2:15" ht="13.95" customHeight="1" x14ac:dyDescent="0.25">
      <c r="B380" s="56">
        <v>1016033001</v>
      </c>
      <c r="C380" s="57">
        <f t="shared" si="15"/>
        <v>0</v>
      </c>
      <c r="D380" s="58" t="s">
        <v>1468</v>
      </c>
      <c r="E380" s="75" t="s">
        <v>456</v>
      </c>
      <c r="F380" s="75"/>
      <c r="G380" s="75" t="s">
        <v>457</v>
      </c>
      <c r="H380" s="75" t="s">
        <v>490</v>
      </c>
      <c r="I380" s="68" t="s">
        <v>1986</v>
      </c>
      <c r="J380" s="69">
        <v>75</v>
      </c>
      <c r="K380" s="70">
        <v>2.2000000000000002</v>
      </c>
      <c r="L380" s="68">
        <v>25</v>
      </c>
      <c r="M380" s="60"/>
      <c r="N380" s="61" t="str">
        <f t="shared" si="17"/>
        <v>-</v>
      </c>
      <c r="O380" s="62">
        <f t="shared" si="16"/>
        <v>0</v>
      </c>
    </row>
    <row r="381" spans="2:15" ht="13.95" customHeight="1" x14ac:dyDescent="0.25">
      <c r="B381" s="56">
        <v>1016004601</v>
      </c>
      <c r="C381" s="57">
        <f t="shared" si="15"/>
        <v>0</v>
      </c>
      <c r="D381" s="58" t="s">
        <v>1469</v>
      </c>
      <c r="E381" s="75" t="s">
        <v>456</v>
      </c>
      <c r="F381" s="75"/>
      <c r="G381" s="75" t="s">
        <v>457</v>
      </c>
      <c r="H381" s="75" t="s">
        <v>491</v>
      </c>
      <c r="I381" s="68" t="s">
        <v>1986</v>
      </c>
      <c r="J381" s="69">
        <v>75</v>
      </c>
      <c r="K381" s="70">
        <v>1.22</v>
      </c>
      <c r="L381" s="68">
        <v>25</v>
      </c>
      <c r="M381" s="60"/>
      <c r="N381" s="61" t="str">
        <f t="shared" si="17"/>
        <v>-</v>
      </c>
      <c r="O381" s="62">
        <f t="shared" si="16"/>
        <v>0</v>
      </c>
    </row>
    <row r="382" spans="2:15" ht="13.95" customHeight="1" x14ac:dyDescent="0.25">
      <c r="B382" s="56">
        <v>1016033201</v>
      </c>
      <c r="C382" s="57">
        <f t="shared" si="15"/>
        <v>0</v>
      </c>
      <c r="D382" s="58" t="s">
        <v>1470</v>
      </c>
      <c r="E382" s="75" t="s">
        <v>456</v>
      </c>
      <c r="F382" s="75"/>
      <c r="G382" s="75" t="s">
        <v>457</v>
      </c>
      <c r="H382" s="75" t="s">
        <v>2024</v>
      </c>
      <c r="I382" s="68" t="s">
        <v>1986</v>
      </c>
      <c r="J382" s="69">
        <v>75</v>
      </c>
      <c r="K382" s="70">
        <v>1.72</v>
      </c>
      <c r="L382" s="68">
        <v>25</v>
      </c>
      <c r="M382" s="60"/>
      <c r="N382" s="61" t="str">
        <f t="shared" si="17"/>
        <v>-</v>
      </c>
      <c r="O382" s="62">
        <f t="shared" si="16"/>
        <v>0</v>
      </c>
    </row>
    <row r="383" spans="2:15" ht="13.95" customHeight="1" x14ac:dyDescent="0.25">
      <c r="B383" s="56">
        <v>1016004801</v>
      </c>
      <c r="C383" s="57">
        <f t="shared" si="15"/>
        <v>0</v>
      </c>
      <c r="D383" s="58" t="s">
        <v>1471</v>
      </c>
      <c r="E383" s="75" t="s">
        <v>456</v>
      </c>
      <c r="F383" s="75"/>
      <c r="G383" s="75" t="s">
        <v>457</v>
      </c>
      <c r="H383" s="75" t="s">
        <v>492</v>
      </c>
      <c r="I383" s="68" t="s">
        <v>1986</v>
      </c>
      <c r="J383" s="69">
        <v>75</v>
      </c>
      <c r="K383" s="70">
        <v>1.22</v>
      </c>
      <c r="L383" s="68">
        <v>25</v>
      </c>
      <c r="M383" s="60"/>
      <c r="N383" s="61" t="str">
        <f t="shared" si="17"/>
        <v>-</v>
      </c>
      <c r="O383" s="62">
        <f t="shared" si="16"/>
        <v>0</v>
      </c>
    </row>
    <row r="384" spans="2:15" ht="13.95" customHeight="1" x14ac:dyDescent="0.25">
      <c r="B384" s="56">
        <v>1016056501</v>
      </c>
      <c r="C384" s="57">
        <f t="shared" si="15"/>
        <v>0</v>
      </c>
      <c r="D384" s="58" t="s">
        <v>1472</v>
      </c>
      <c r="E384" s="75" t="s">
        <v>456</v>
      </c>
      <c r="F384" s="75"/>
      <c r="G384" s="75" t="s">
        <v>457</v>
      </c>
      <c r="H384" s="75" t="s">
        <v>2025</v>
      </c>
      <c r="I384" s="68" t="s">
        <v>1986</v>
      </c>
      <c r="J384" s="69">
        <v>75</v>
      </c>
      <c r="K384" s="70">
        <v>2.21</v>
      </c>
      <c r="L384" s="68">
        <v>25</v>
      </c>
      <c r="M384" s="60"/>
      <c r="N384" s="61" t="str">
        <f t="shared" si="17"/>
        <v>-</v>
      </c>
      <c r="O384" s="62">
        <f t="shared" si="16"/>
        <v>0</v>
      </c>
    </row>
    <row r="385" spans="2:15" ht="13.95" customHeight="1" x14ac:dyDescent="0.25">
      <c r="B385" s="56">
        <v>1016004901</v>
      </c>
      <c r="C385" s="57">
        <f t="shared" si="15"/>
        <v>0</v>
      </c>
      <c r="D385" s="58" t="s">
        <v>1473</v>
      </c>
      <c r="E385" s="75" t="s">
        <v>456</v>
      </c>
      <c r="F385" s="75"/>
      <c r="G385" s="75" t="s">
        <v>457</v>
      </c>
      <c r="H385" s="75" t="s">
        <v>493</v>
      </c>
      <c r="I385" s="68" t="s">
        <v>1986</v>
      </c>
      <c r="J385" s="69">
        <v>75</v>
      </c>
      <c r="K385" s="70">
        <v>0.85</v>
      </c>
      <c r="L385" s="68">
        <v>25</v>
      </c>
      <c r="M385" s="60"/>
      <c r="N385" s="61" t="str">
        <f t="shared" si="17"/>
        <v>-</v>
      </c>
      <c r="O385" s="62">
        <f t="shared" si="16"/>
        <v>0</v>
      </c>
    </row>
    <row r="386" spans="2:15" ht="13.95" customHeight="1" x14ac:dyDescent="0.25">
      <c r="B386" s="56">
        <v>1016005001</v>
      </c>
      <c r="C386" s="57">
        <f t="shared" si="15"/>
        <v>0</v>
      </c>
      <c r="D386" s="58" t="s">
        <v>1474</v>
      </c>
      <c r="E386" s="75" t="s">
        <v>456</v>
      </c>
      <c r="F386" s="75"/>
      <c r="G386" s="75" t="s">
        <v>457</v>
      </c>
      <c r="H386" s="75" t="s">
        <v>494</v>
      </c>
      <c r="I386" s="68" t="s">
        <v>1986</v>
      </c>
      <c r="J386" s="69">
        <v>75</v>
      </c>
      <c r="K386" s="70">
        <v>0.57999999999999996</v>
      </c>
      <c r="L386" s="68">
        <v>25</v>
      </c>
      <c r="M386" s="60"/>
      <c r="N386" s="61" t="str">
        <f t="shared" si="17"/>
        <v>-</v>
      </c>
      <c r="O386" s="62">
        <f t="shared" si="16"/>
        <v>0</v>
      </c>
    </row>
    <row r="387" spans="2:15" ht="13.95" customHeight="1" x14ac:dyDescent="0.25">
      <c r="B387" s="56">
        <v>1016054001</v>
      </c>
      <c r="C387" s="57">
        <f t="shared" si="15"/>
        <v>0</v>
      </c>
      <c r="D387" s="58" t="s">
        <v>1475</v>
      </c>
      <c r="E387" s="75" t="s">
        <v>456</v>
      </c>
      <c r="F387" s="75"/>
      <c r="G387" s="75" t="s">
        <v>457</v>
      </c>
      <c r="H387" s="75" t="s">
        <v>495</v>
      </c>
      <c r="I387" s="68" t="s">
        <v>1986</v>
      </c>
      <c r="J387" s="69">
        <v>75</v>
      </c>
      <c r="K387" s="70">
        <v>2.57</v>
      </c>
      <c r="L387" s="68">
        <v>25</v>
      </c>
      <c r="M387" s="60"/>
      <c r="N387" s="61" t="str">
        <f t="shared" si="17"/>
        <v>-</v>
      </c>
      <c r="O387" s="62">
        <f t="shared" si="16"/>
        <v>0</v>
      </c>
    </row>
    <row r="388" spans="2:15" ht="13.95" hidden="1" customHeight="1" x14ac:dyDescent="0.25">
      <c r="B388" s="137">
        <v>1016005301</v>
      </c>
      <c r="C388" s="138">
        <f t="shared" si="15"/>
        <v>0</v>
      </c>
      <c r="D388" s="139" t="s">
        <v>1476</v>
      </c>
      <c r="E388" s="140" t="s">
        <v>456</v>
      </c>
      <c r="F388" s="140"/>
      <c r="G388" s="140" t="s">
        <v>457</v>
      </c>
      <c r="H388" s="140" t="s">
        <v>496</v>
      </c>
      <c r="I388" s="141" t="s">
        <v>1986</v>
      </c>
      <c r="J388" s="142">
        <v>75</v>
      </c>
      <c r="K388" s="143">
        <v>1.36</v>
      </c>
      <c r="L388" s="141">
        <v>25</v>
      </c>
      <c r="M388" s="60"/>
      <c r="N388" s="61" t="str">
        <f t="shared" si="17"/>
        <v>-</v>
      </c>
      <c r="O388" s="62">
        <f t="shared" si="16"/>
        <v>0</v>
      </c>
    </row>
    <row r="389" spans="2:15" ht="13.95" customHeight="1" x14ac:dyDescent="0.25">
      <c r="B389" s="56">
        <v>1016024601</v>
      </c>
      <c r="C389" s="57">
        <f t="shared" si="15"/>
        <v>0</v>
      </c>
      <c r="D389" s="58" t="s">
        <v>1477</v>
      </c>
      <c r="E389" s="75" t="s">
        <v>456</v>
      </c>
      <c r="F389" s="75"/>
      <c r="G389" s="75" t="s">
        <v>457</v>
      </c>
      <c r="H389" s="75" t="s">
        <v>497</v>
      </c>
      <c r="I389" s="68" t="s">
        <v>1986</v>
      </c>
      <c r="J389" s="69">
        <v>75</v>
      </c>
      <c r="K389" s="70">
        <v>2.57</v>
      </c>
      <c r="L389" s="68">
        <v>25</v>
      </c>
      <c r="M389" s="60"/>
      <c r="N389" s="61" t="str">
        <f t="shared" si="17"/>
        <v>-</v>
      </c>
      <c r="O389" s="62">
        <f t="shared" si="16"/>
        <v>0</v>
      </c>
    </row>
    <row r="390" spans="2:15" ht="13.95" customHeight="1" x14ac:dyDescent="0.25">
      <c r="B390" s="56">
        <v>1016035801</v>
      </c>
      <c r="C390" s="57">
        <f t="shared" si="15"/>
        <v>0</v>
      </c>
      <c r="D390" s="58" t="s">
        <v>1478</v>
      </c>
      <c r="E390" s="75" t="s">
        <v>456</v>
      </c>
      <c r="F390" s="75"/>
      <c r="G390" s="75" t="s">
        <v>457</v>
      </c>
      <c r="H390" s="75" t="s">
        <v>498</v>
      </c>
      <c r="I390" s="68" t="s">
        <v>1986</v>
      </c>
      <c r="J390" s="69">
        <v>75</v>
      </c>
      <c r="K390" s="70">
        <v>2.2000000000000002</v>
      </c>
      <c r="L390" s="68">
        <v>25</v>
      </c>
      <c r="M390" s="60"/>
      <c r="N390" s="61" t="str">
        <f t="shared" si="17"/>
        <v>-</v>
      </c>
      <c r="O390" s="62">
        <f t="shared" si="16"/>
        <v>0</v>
      </c>
    </row>
    <row r="391" spans="2:15" ht="13.95" customHeight="1" x14ac:dyDescent="0.25">
      <c r="B391" s="56">
        <v>1016056601</v>
      </c>
      <c r="C391" s="57">
        <f t="shared" si="15"/>
        <v>0</v>
      </c>
      <c r="D391" s="58" t="s">
        <v>1479</v>
      </c>
      <c r="E391" s="75" t="s">
        <v>456</v>
      </c>
      <c r="F391" s="75"/>
      <c r="G391" s="75" t="s">
        <v>457</v>
      </c>
      <c r="H391" s="75" t="s">
        <v>2026</v>
      </c>
      <c r="I391" s="68" t="s">
        <v>1986</v>
      </c>
      <c r="J391" s="69">
        <v>75</v>
      </c>
      <c r="K391" s="70">
        <v>2.21</v>
      </c>
      <c r="L391" s="68">
        <v>25</v>
      </c>
      <c r="M391" s="60"/>
      <c r="N391" s="61" t="str">
        <f t="shared" si="17"/>
        <v>-</v>
      </c>
      <c r="O391" s="62">
        <f t="shared" si="16"/>
        <v>0</v>
      </c>
    </row>
    <row r="392" spans="2:15" ht="13.95" customHeight="1" x14ac:dyDescent="0.25">
      <c r="B392" s="56">
        <v>1016054101</v>
      </c>
      <c r="C392" s="57">
        <f t="shared" si="15"/>
        <v>0</v>
      </c>
      <c r="D392" s="58" t="s">
        <v>1480</v>
      </c>
      <c r="E392" s="75" t="s">
        <v>456</v>
      </c>
      <c r="F392" s="75"/>
      <c r="G392" s="75" t="s">
        <v>457</v>
      </c>
      <c r="H392" s="75" t="s">
        <v>499</v>
      </c>
      <c r="I392" s="68" t="s">
        <v>1986</v>
      </c>
      <c r="J392" s="69">
        <v>75</v>
      </c>
      <c r="K392" s="70">
        <v>2.57</v>
      </c>
      <c r="L392" s="68">
        <v>25</v>
      </c>
      <c r="M392" s="60"/>
      <c r="N392" s="61" t="str">
        <f t="shared" si="17"/>
        <v>-</v>
      </c>
      <c r="O392" s="62">
        <f t="shared" si="16"/>
        <v>0</v>
      </c>
    </row>
    <row r="393" spans="2:15" ht="13.95" customHeight="1" x14ac:dyDescent="0.25">
      <c r="B393" s="56">
        <v>1016005801</v>
      </c>
      <c r="C393" s="57">
        <f t="shared" si="15"/>
        <v>0</v>
      </c>
      <c r="D393" s="58" t="s">
        <v>1481</v>
      </c>
      <c r="E393" s="75" t="s">
        <v>456</v>
      </c>
      <c r="F393" s="75"/>
      <c r="G393" s="75" t="s">
        <v>457</v>
      </c>
      <c r="H393" s="75" t="s">
        <v>500</v>
      </c>
      <c r="I393" s="68" t="s">
        <v>1986</v>
      </c>
      <c r="J393" s="69">
        <v>75</v>
      </c>
      <c r="K393" s="70">
        <v>1.18</v>
      </c>
      <c r="L393" s="68">
        <v>25</v>
      </c>
      <c r="M393" s="60"/>
      <c r="N393" s="61" t="str">
        <f t="shared" si="17"/>
        <v>-</v>
      </c>
      <c r="O393" s="62">
        <f t="shared" si="16"/>
        <v>0</v>
      </c>
    </row>
    <row r="394" spans="2:15" ht="13.95" customHeight="1" x14ac:dyDescent="0.25">
      <c r="B394" s="56">
        <v>1016024701</v>
      </c>
      <c r="C394" s="57">
        <f t="shared" si="15"/>
        <v>0</v>
      </c>
      <c r="D394" s="58" t="s">
        <v>1482</v>
      </c>
      <c r="E394" s="75" t="s">
        <v>456</v>
      </c>
      <c r="F394" s="75"/>
      <c r="G394" s="75" t="s">
        <v>457</v>
      </c>
      <c r="H394" s="75" t="s">
        <v>501</v>
      </c>
      <c r="I394" s="68" t="s">
        <v>1986</v>
      </c>
      <c r="J394" s="69">
        <v>75</v>
      </c>
      <c r="K394" s="70">
        <v>2.4</v>
      </c>
      <c r="L394" s="68">
        <v>25</v>
      </c>
      <c r="M394" s="60"/>
      <c r="N394" s="61" t="str">
        <f t="shared" si="17"/>
        <v>-</v>
      </c>
      <c r="O394" s="62">
        <f t="shared" si="16"/>
        <v>0</v>
      </c>
    </row>
    <row r="395" spans="2:15" ht="13.95" customHeight="1" x14ac:dyDescent="0.25">
      <c r="B395" s="56">
        <v>1016006401</v>
      </c>
      <c r="C395" s="57">
        <f t="shared" si="15"/>
        <v>0</v>
      </c>
      <c r="D395" s="58" t="s">
        <v>1483</v>
      </c>
      <c r="E395" s="75" t="s">
        <v>456</v>
      </c>
      <c r="F395" s="75"/>
      <c r="G395" s="75" t="s">
        <v>457</v>
      </c>
      <c r="H395" s="75" t="s">
        <v>502</v>
      </c>
      <c r="I395" s="68" t="s">
        <v>1986</v>
      </c>
      <c r="J395" s="69">
        <v>75</v>
      </c>
      <c r="K395" s="70">
        <v>0.97</v>
      </c>
      <c r="L395" s="68">
        <v>25</v>
      </c>
      <c r="M395" s="60"/>
      <c r="N395" s="61" t="str">
        <f t="shared" si="17"/>
        <v>-</v>
      </c>
      <c r="O395" s="62">
        <f t="shared" si="16"/>
        <v>0</v>
      </c>
    </row>
    <row r="396" spans="2:15" ht="13.95" customHeight="1" x14ac:dyDescent="0.25">
      <c r="B396" s="56">
        <v>1016014201</v>
      </c>
      <c r="C396" s="57">
        <f t="shared" si="15"/>
        <v>0</v>
      </c>
      <c r="D396" s="58" t="s">
        <v>1484</v>
      </c>
      <c r="E396" s="75" t="s">
        <v>456</v>
      </c>
      <c r="F396" s="75"/>
      <c r="G396" s="75" t="s">
        <v>457</v>
      </c>
      <c r="H396" s="75" t="s">
        <v>503</v>
      </c>
      <c r="I396" s="68" t="s">
        <v>1986</v>
      </c>
      <c r="J396" s="69">
        <v>75</v>
      </c>
      <c r="K396" s="70">
        <v>1.1399999999999999</v>
      </c>
      <c r="L396" s="68">
        <v>25</v>
      </c>
      <c r="M396" s="60"/>
      <c r="N396" s="61" t="str">
        <f t="shared" si="17"/>
        <v>-</v>
      </c>
      <c r="O396" s="62">
        <f t="shared" si="16"/>
        <v>0</v>
      </c>
    </row>
    <row r="397" spans="2:15" ht="13.95" hidden="1" customHeight="1" x14ac:dyDescent="0.25">
      <c r="B397" s="137">
        <v>1016007801</v>
      </c>
      <c r="C397" s="138">
        <f t="shared" si="15"/>
        <v>0</v>
      </c>
      <c r="D397" s="139" t="s">
        <v>1485</v>
      </c>
      <c r="E397" s="140" t="s">
        <v>456</v>
      </c>
      <c r="F397" s="140"/>
      <c r="G397" s="140" t="s">
        <v>457</v>
      </c>
      <c r="H397" s="140" t="s">
        <v>504</v>
      </c>
      <c r="I397" s="141" t="s">
        <v>1986</v>
      </c>
      <c r="J397" s="142">
        <v>75</v>
      </c>
      <c r="K397" s="143">
        <v>1.22</v>
      </c>
      <c r="L397" s="141">
        <v>25</v>
      </c>
      <c r="M397" s="60"/>
      <c r="N397" s="61" t="str">
        <f t="shared" si="17"/>
        <v>-</v>
      </c>
      <c r="O397" s="62">
        <f t="shared" si="16"/>
        <v>0</v>
      </c>
    </row>
    <row r="398" spans="2:15" x14ac:dyDescent="0.25">
      <c r="B398" s="56">
        <v>1016054201</v>
      </c>
      <c r="C398" s="57">
        <f t="shared" si="15"/>
        <v>0</v>
      </c>
      <c r="D398" s="58" t="s">
        <v>1486</v>
      </c>
      <c r="E398" s="75" t="s">
        <v>456</v>
      </c>
      <c r="F398" s="75"/>
      <c r="G398" s="75" t="s">
        <v>457</v>
      </c>
      <c r="H398" s="75" t="s">
        <v>505</v>
      </c>
      <c r="I398" s="68" t="s">
        <v>1986</v>
      </c>
      <c r="J398" s="69">
        <v>75</v>
      </c>
      <c r="K398" s="70">
        <v>2.0499999999999998</v>
      </c>
      <c r="L398" s="68">
        <v>25</v>
      </c>
      <c r="M398" s="60"/>
      <c r="N398" s="61" t="str">
        <f t="shared" si="17"/>
        <v>-</v>
      </c>
      <c r="O398" s="62">
        <f t="shared" si="16"/>
        <v>0</v>
      </c>
    </row>
    <row r="399" spans="2:15" ht="13.95" customHeight="1" x14ac:dyDescent="0.25">
      <c r="B399" s="56">
        <v>1016008001</v>
      </c>
      <c r="C399" s="57">
        <f t="shared" si="15"/>
        <v>0</v>
      </c>
      <c r="D399" s="58" t="s">
        <v>1487</v>
      </c>
      <c r="E399" s="75" t="s">
        <v>456</v>
      </c>
      <c r="F399" s="75"/>
      <c r="G399" s="75" t="s">
        <v>457</v>
      </c>
      <c r="H399" s="75" t="s">
        <v>506</v>
      </c>
      <c r="I399" s="68" t="s">
        <v>1986</v>
      </c>
      <c r="J399" s="69">
        <v>75</v>
      </c>
      <c r="K399" s="70">
        <v>0.72</v>
      </c>
      <c r="L399" s="68">
        <v>25</v>
      </c>
      <c r="M399" s="60"/>
      <c r="N399" s="61" t="str">
        <f t="shared" si="17"/>
        <v>-</v>
      </c>
      <c r="O399" s="62">
        <f t="shared" si="16"/>
        <v>0</v>
      </c>
    </row>
    <row r="400" spans="2:15" ht="13.95" customHeight="1" x14ac:dyDescent="0.25">
      <c r="B400" s="56">
        <v>1016008201</v>
      </c>
      <c r="C400" s="57">
        <f t="shared" si="15"/>
        <v>0</v>
      </c>
      <c r="D400" s="58" t="s">
        <v>1488</v>
      </c>
      <c r="E400" s="75" t="s">
        <v>456</v>
      </c>
      <c r="F400" s="75"/>
      <c r="G400" s="75" t="s">
        <v>457</v>
      </c>
      <c r="H400" s="75" t="s">
        <v>507</v>
      </c>
      <c r="I400" s="68" t="s">
        <v>1986</v>
      </c>
      <c r="J400" s="69">
        <v>75</v>
      </c>
      <c r="K400" s="70">
        <v>1.59</v>
      </c>
      <c r="L400" s="68">
        <v>25</v>
      </c>
      <c r="M400" s="60"/>
      <c r="N400" s="61" t="str">
        <f t="shared" si="17"/>
        <v>-</v>
      </c>
      <c r="O400" s="62">
        <f t="shared" si="16"/>
        <v>0</v>
      </c>
    </row>
    <row r="401" spans="2:15" ht="13.95" customHeight="1" x14ac:dyDescent="0.25">
      <c r="B401" s="56">
        <v>1016021001</v>
      </c>
      <c r="C401" s="57">
        <f t="shared" si="15"/>
        <v>0</v>
      </c>
      <c r="D401" s="58" t="s">
        <v>1489</v>
      </c>
      <c r="E401" s="75" t="s">
        <v>456</v>
      </c>
      <c r="F401" s="75"/>
      <c r="G401" s="75" t="s">
        <v>457</v>
      </c>
      <c r="H401" s="75" t="s">
        <v>508</v>
      </c>
      <c r="I401" s="68" t="s">
        <v>1986</v>
      </c>
      <c r="J401" s="69">
        <v>75</v>
      </c>
      <c r="K401" s="70">
        <v>1</v>
      </c>
      <c r="L401" s="68">
        <v>25</v>
      </c>
      <c r="M401" s="60"/>
      <c r="N401" s="61" t="str">
        <f t="shared" si="17"/>
        <v>-</v>
      </c>
      <c r="O401" s="62">
        <f t="shared" si="16"/>
        <v>0</v>
      </c>
    </row>
    <row r="402" spans="2:15" ht="13.95" customHeight="1" x14ac:dyDescent="0.25">
      <c r="B402" s="56">
        <v>1016008601</v>
      </c>
      <c r="C402" s="57">
        <f t="shared" si="15"/>
        <v>0</v>
      </c>
      <c r="D402" s="58" t="s">
        <v>1490</v>
      </c>
      <c r="E402" s="75" t="s">
        <v>456</v>
      </c>
      <c r="F402" s="75"/>
      <c r="G402" s="75" t="s">
        <v>457</v>
      </c>
      <c r="H402" s="75" t="s">
        <v>509</v>
      </c>
      <c r="I402" s="68" t="s">
        <v>1986</v>
      </c>
      <c r="J402" s="69">
        <v>75</v>
      </c>
      <c r="K402" s="70">
        <v>1.26</v>
      </c>
      <c r="L402" s="68">
        <v>25</v>
      </c>
      <c r="M402" s="60"/>
      <c r="N402" s="61" t="str">
        <f t="shared" si="17"/>
        <v>-</v>
      </c>
      <c r="O402" s="62">
        <f t="shared" si="16"/>
        <v>0</v>
      </c>
    </row>
    <row r="403" spans="2:15" ht="13.95" customHeight="1" x14ac:dyDescent="0.25">
      <c r="B403" s="56">
        <v>1016039801</v>
      </c>
      <c r="C403" s="57">
        <f t="shared" si="15"/>
        <v>0</v>
      </c>
      <c r="D403" s="58" t="s">
        <v>1491</v>
      </c>
      <c r="E403" s="75" t="s">
        <v>456</v>
      </c>
      <c r="F403" s="75"/>
      <c r="G403" s="75" t="s">
        <v>457</v>
      </c>
      <c r="H403" s="75" t="s">
        <v>2027</v>
      </c>
      <c r="I403" s="68" t="s">
        <v>1986</v>
      </c>
      <c r="J403" s="69">
        <v>75</v>
      </c>
      <c r="K403" s="70">
        <v>1.22</v>
      </c>
      <c r="L403" s="68">
        <v>25</v>
      </c>
      <c r="M403" s="60"/>
      <c r="N403" s="61" t="str">
        <f t="shared" si="17"/>
        <v>-</v>
      </c>
      <c r="O403" s="62">
        <f t="shared" si="16"/>
        <v>0</v>
      </c>
    </row>
    <row r="404" spans="2:15" ht="13.95" customHeight="1" x14ac:dyDescent="0.25">
      <c r="B404" s="56">
        <v>1016054301</v>
      </c>
      <c r="C404" s="57">
        <f t="shared" si="15"/>
        <v>0</v>
      </c>
      <c r="D404" s="58" t="s">
        <v>1492</v>
      </c>
      <c r="E404" s="75" t="s">
        <v>456</v>
      </c>
      <c r="F404" s="75"/>
      <c r="G404" s="75" t="s">
        <v>457</v>
      </c>
      <c r="H404" s="75" t="s">
        <v>510</v>
      </c>
      <c r="I404" s="68" t="s">
        <v>1986</v>
      </c>
      <c r="J404" s="69">
        <v>75</v>
      </c>
      <c r="K404" s="70">
        <v>2.57</v>
      </c>
      <c r="L404" s="68">
        <v>25</v>
      </c>
      <c r="M404" s="60"/>
      <c r="N404" s="61" t="str">
        <f t="shared" si="17"/>
        <v>-</v>
      </c>
      <c r="O404" s="62">
        <f t="shared" si="16"/>
        <v>0</v>
      </c>
    </row>
    <row r="405" spans="2:15" ht="13.95" customHeight="1" x14ac:dyDescent="0.25">
      <c r="B405" s="56">
        <v>1016008801</v>
      </c>
      <c r="C405" s="57">
        <f t="shared" si="15"/>
        <v>0</v>
      </c>
      <c r="D405" s="58" t="s">
        <v>1493</v>
      </c>
      <c r="E405" s="75" t="s">
        <v>456</v>
      </c>
      <c r="F405" s="75"/>
      <c r="G405" s="75" t="s">
        <v>457</v>
      </c>
      <c r="H405" s="75" t="s">
        <v>511</v>
      </c>
      <c r="I405" s="68" t="s">
        <v>1986</v>
      </c>
      <c r="J405" s="69">
        <v>75</v>
      </c>
      <c r="K405" s="70">
        <v>0.9</v>
      </c>
      <c r="L405" s="68">
        <v>25</v>
      </c>
      <c r="M405" s="60"/>
      <c r="N405" s="61" t="str">
        <f t="shared" si="17"/>
        <v>-</v>
      </c>
      <c r="O405" s="62">
        <f t="shared" si="16"/>
        <v>0</v>
      </c>
    </row>
    <row r="406" spans="2:15" ht="13.95" customHeight="1" x14ac:dyDescent="0.25">
      <c r="B406" s="56">
        <v>1016041001</v>
      </c>
      <c r="C406" s="57">
        <f t="shared" si="15"/>
        <v>0</v>
      </c>
      <c r="D406" s="58" t="s">
        <v>1494</v>
      </c>
      <c r="E406" s="75" t="s">
        <v>456</v>
      </c>
      <c r="F406" s="75"/>
      <c r="G406" s="75" t="s">
        <v>457</v>
      </c>
      <c r="H406" s="75" t="s">
        <v>512</v>
      </c>
      <c r="I406" s="68" t="s">
        <v>1986</v>
      </c>
      <c r="J406" s="69">
        <v>75</v>
      </c>
      <c r="K406" s="70">
        <v>1.71</v>
      </c>
      <c r="L406" s="68">
        <v>25</v>
      </c>
      <c r="M406" s="60"/>
      <c r="N406" s="61" t="str">
        <f t="shared" si="17"/>
        <v>-</v>
      </c>
      <c r="O406" s="62">
        <f t="shared" si="16"/>
        <v>0</v>
      </c>
    </row>
    <row r="407" spans="2:15" ht="13.95" hidden="1" customHeight="1" x14ac:dyDescent="0.25">
      <c r="B407" s="137">
        <v>1016009301</v>
      </c>
      <c r="C407" s="138">
        <f t="shared" si="15"/>
        <v>0</v>
      </c>
      <c r="D407" s="139" t="s">
        <v>1495</v>
      </c>
      <c r="E407" s="140" t="s">
        <v>456</v>
      </c>
      <c r="F407" s="140"/>
      <c r="G407" s="140" t="s">
        <v>457</v>
      </c>
      <c r="H407" s="140" t="s">
        <v>513</v>
      </c>
      <c r="I407" s="141" t="s">
        <v>1986</v>
      </c>
      <c r="J407" s="142">
        <v>75</v>
      </c>
      <c r="K407" s="143">
        <v>2.57</v>
      </c>
      <c r="L407" s="141">
        <v>25</v>
      </c>
      <c r="M407" s="60"/>
      <c r="N407" s="61" t="str">
        <f t="shared" si="17"/>
        <v>-</v>
      </c>
      <c r="O407" s="62">
        <f t="shared" si="16"/>
        <v>0</v>
      </c>
    </row>
    <row r="408" spans="2:15" ht="13.95" customHeight="1" x14ac:dyDescent="0.25">
      <c r="B408" s="56">
        <v>1016009801</v>
      </c>
      <c r="C408" s="57">
        <f t="shared" ref="C408:C471" si="18">M408</f>
        <v>0</v>
      </c>
      <c r="D408" s="58" t="s">
        <v>1496</v>
      </c>
      <c r="E408" s="75" t="s">
        <v>456</v>
      </c>
      <c r="F408" s="75"/>
      <c r="G408" s="75" t="s">
        <v>457</v>
      </c>
      <c r="H408" s="75" t="s">
        <v>514</v>
      </c>
      <c r="I408" s="68" t="s">
        <v>1986</v>
      </c>
      <c r="J408" s="69">
        <v>75</v>
      </c>
      <c r="K408" s="70">
        <v>1.26</v>
      </c>
      <c r="L408" s="68">
        <v>25</v>
      </c>
      <c r="M408" s="60"/>
      <c r="N408" s="61" t="str">
        <f t="shared" si="17"/>
        <v>-</v>
      </c>
      <c r="O408" s="62">
        <f t="shared" ref="O408:O471" si="19">M408*K408</f>
        <v>0</v>
      </c>
    </row>
    <row r="409" spans="2:15" ht="13.95" customHeight="1" x14ac:dyDescent="0.25">
      <c r="B409" s="56">
        <v>1016009901</v>
      </c>
      <c r="C409" s="57">
        <f t="shared" si="18"/>
        <v>0</v>
      </c>
      <c r="D409" s="58" t="s">
        <v>1497</v>
      </c>
      <c r="E409" s="75" t="s">
        <v>456</v>
      </c>
      <c r="F409" s="75"/>
      <c r="G409" s="75" t="s">
        <v>457</v>
      </c>
      <c r="H409" s="75" t="s">
        <v>515</v>
      </c>
      <c r="I409" s="68" t="s">
        <v>1986</v>
      </c>
      <c r="J409" s="69">
        <v>75</v>
      </c>
      <c r="K409" s="70">
        <v>2.2000000000000002</v>
      </c>
      <c r="L409" s="68">
        <v>25</v>
      </c>
      <c r="M409" s="60"/>
      <c r="N409" s="61" t="str">
        <f t="shared" ref="N409:N472" si="20">IF(M409="","-",IF(MOD(M409,J409)=0,M409/J409,IF(MOD(M409,J409)&gt;=J409/2,INT(M409/J409)+(MOD(M409,J409)/J409)*1.05,IF(MOD(M409,J409)&gt;=J409/4,INT(M409/J409)+(MOD(M409,J409)/J409)*1.1,IF(AND(MOD(M409,J409)&lt;J409/4,MOD(M409,J409)&gt;=10),INT(M409/J409)+(MOD(M409,J409)/J409)*1.2,IF(MOD(M409,J409)&lt;10,INT(M409/J409)+(MOD(M409,J409)/J409)*1.3,))))))</f>
        <v>-</v>
      </c>
      <c r="O409" s="62">
        <f t="shared" si="19"/>
        <v>0</v>
      </c>
    </row>
    <row r="410" spans="2:15" x14ac:dyDescent="0.25">
      <c r="B410" s="56">
        <v>1016054401</v>
      </c>
      <c r="C410" s="57">
        <f t="shared" si="18"/>
        <v>0</v>
      </c>
      <c r="D410" s="58" t="s">
        <v>1498</v>
      </c>
      <c r="E410" s="75" t="s">
        <v>456</v>
      </c>
      <c r="F410" s="75"/>
      <c r="G410" s="75" t="s">
        <v>457</v>
      </c>
      <c r="H410" s="75" t="s">
        <v>516</v>
      </c>
      <c r="I410" s="68" t="s">
        <v>1986</v>
      </c>
      <c r="J410" s="69">
        <v>75</v>
      </c>
      <c r="K410" s="70">
        <v>2.0699999999999998</v>
      </c>
      <c r="L410" s="68">
        <v>25</v>
      </c>
      <c r="M410" s="60"/>
      <c r="N410" s="61" t="str">
        <f t="shared" si="20"/>
        <v>-</v>
      </c>
      <c r="O410" s="62">
        <f t="shared" si="19"/>
        <v>0</v>
      </c>
    </row>
    <row r="411" spans="2:15" ht="13.95" customHeight="1" x14ac:dyDescent="0.25">
      <c r="B411" s="56">
        <v>1016054501</v>
      </c>
      <c r="C411" s="57">
        <f t="shared" si="18"/>
        <v>0</v>
      </c>
      <c r="D411" s="58" t="s">
        <v>1499</v>
      </c>
      <c r="E411" s="75" t="s">
        <v>456</v>
      </c>
      <c r="F411" s="75"/>
      <c r="G411" s="75" t="s">
        <v>457</v>
      </c>
      <c r="H411" s="75" t="s">
        <v>517</v>
      </c>
      <c r="I411" s="68" t="s">
        <v>1986</v>
      </c>
      <c r="J411" s="69">
        <v>75</v>
      </c>
      <c r="K411" s="70">
        <v>2.57</v>
      </c>
      <c r="L411" s="68">
        <v>25</v>
      </c>
      <c r="M411" s="60"/>
      <c r="N411" s="61" t="str">
        <f t="shared" si="20"/>
        <v>-</v>
      </c>
      <c r="O411" s="62">
        <f t="shared" si="19"/>
        <v>0</v>
      </c>
    </row>
    <row r="412" spans="2:15" ht="13.95" customHeight="1" x14ac:dyDescent="0.25">
      <c r="B412" s="56">
        <v>1016054601</v>
      </c>
      <c r="C412" s="57">
        <f t="shared" si="18"/>
        <v>0</v>
      </c>
      <c r="D412" s="58" t="s">
        <v>1500</v>
      </c>
      <c r="E412" s="75" t="s">
        <v>456</v>
      </c>
      <c r="F412" s="75"/>
      <c r="G412" s="75" t="s">
        <v>457</v>
      </c>
      <c r="H412" s="75" t="s">
        <v>518</v>
      </c>
      <c r="I412" s="68" t="s">
        <v>1986</v>
      </c>
      <c r="J412" s="69">
        <v>75</v>
      </c>
      <c r="K412" s="70">
        <v>2.57</v>
      </c>
      <c r="L412" s="68">
        <v>25</v>
      </c>
      <c r="M412" s="60"/>
      <c r="N412" s="61" t="str">
        <f t="shared" si="20"/>
        <v>-</v>
      </c>
      <c r="O412" s="62">
        <f t="shared" si="19"/>
        <v>0</v>
      </c>
    </row>
    <row r="413" spans="2:15" ht="13.95" customHeight="1" x14ac:dyDescent="0.25">
      <c r="B413" s="56">
        <v>1016010201</v>
      </c>
      <c r="C413" s="57">
        <f t="shared" si="18"/>
        <v>0</v>
      </c>
      <c r="D413" s="58" t="s">
        <v>1501</v>
      </c>
      <c r="E413" s="75" t="s">
        <v>456</v>
      </c>
      <c r="F413" s="75"/>
      <c r="G413" s="75" t="s">
        <v>457</v>
      </c>
      <c r="H413" s="75" t="s">
        <v>519</v>
      </c>
      <c r="I413" s="68" t="s">
        <v>1986</v>
      </c>
      <c r="J413" s="69">
        <v>75</v>
      </c>
      <c r="K413" s="70">
        <v>2.0499999999999998</v>
      </c>
      <c r="L413" s="68">
        <v>25</v>
      </c>
      <c r="M413" s="60"/>
      <c r="N413" s="61" t="str">
        <f t="shared" si="20"/>
        <v>-</v>
      </c>
      <c r="O413" s="62">
        <f t="shared" si="19"/>
        <v>0</v>
      </c>
    </row>
    <row r="414" spans="2:15" ht="13.95" customHeight="1" x14ac:dyDescent="0.25">
      <c r="B414" s="56">
        <v>1016010401</v>
      </c>
      <c r="C414" s="57">
        <f t="shared" si="18"/>
        <v>0</v>
      </c>
      <c r="D414" s="58" t="s">
        <v>1502</v>
      </c>
      <c r="E414" s="75" t="s">
        <v>456</v>
      </c>
      <c r="F414" s="75"/>
      <c r="G414" s="75" t="s">
        <v>457</v>
      </c>
      <c r="H414" s="75" t="s">
        <v>520</v>
      </c>
      <c r="I414" s="68" t="s">
        <v>1986</v>
      </c>
      <c r="J414" s="69">
        <v>75</v>
      </c>
      <c r="K414" s="70">
        <v>1.59</v>
      </c>
      <c r="L414" s="68">
        <v>25</v>
      </c>
      <c r="M414" s="60"/>
      <c r="N414" s="61" t="str">
        <f t="shared" si="20"/>
        <v>-</v>
      </c>
      <c r="O414" s="62">
        <f t="shared" si="19"/>
        <v>0</v>
      </c>
    </row>
    <row r="415" spans="2:15" ht="13.95" customHeight="1" x14ac:dyDescent="0.25">
      <c r="B415" s="56">
        <v>1016056701</v>
      </c>
      <c r="C415" s="57">
        <f t="shared" si="18"/>
        <v>0</v>
      </c>
      <c r="D415" s="58" t="s">
        <v>1503</v>
      </c>
      <c r="E415" s="75" t="s">
        <v>456</v>
      </c>
      <c r="F415" s="75"/>
      <c r="G415" s="75" t="s">
        <v>457</v>
      </c>
      <c r="H415" s="75" t="s">
        <v>2028</v>
      </c>
      <c r="I415" s="68" t="s">
        <v>1986</v>
      </c>
      <c r="J415" s="69">
        <v>75</v>
      </c>
      <c r="K415" s="70">
        <v>2.57</v>
      </c>
      <c r="L415" s="68">
        <v>25</v>
      </c>
      <c r="M415" s="60"/>
      <c r="N415" s="61" t="str">
        <f t="shared" si="20"/>
        <v>-</v>
      </c>
      <c r="O415" s="62">
        <f t="shared" si="19"/>
        <v>0</v>
      </c>
    </row>
    <row r="416" spans="2:15" ht="13.95" customHeight="1" x14ac:dyDescent="0.25">
      <c r="B416" s="56">
        <v>1016054701</v>
      </c>
      <c r="C416" s="57">
        <f t="shared" si="18"/>
        <v>0</v>
      </c>
      <c r="D416" s="58" t="s">
        <v>1504</v>
      </c>
      <c r="E416" s="75" t="s">
        <v>456</v>
      </c>
      <c r="F416" s="75"/>
      <c r="G416" s="75" t="s">
        <v>457</v>
      </c>
      <c r="H416" s="75" t="s">
        <v>521</v>
      </c>
      <c r="I416" s="68" t="s">
        <v>1986</v>
      </c>
      <c r="J416" s="69">
        <v>75</v>
      </c>
      <c r="K416" s="70">
        <v>2.2000000000000002</v>
      </c>
      <c r="L416" s="68">
        <v>25</v>
      </c>
      <c r="M416" s="60"/>
      <c r="N416" s="61" t="str">
        <f t="shared" si="20"/>
        <v>-</v>
      </c>
      <c r="O416" s="62">
        <f t="shared" si="19"/>
        <v>0</v>
      </c>
    </row>
    <row r="417" spans="2:15" ht="13.95" customHeight="1" x14ac:dyDescent="0.25">
      <c r="B417" s="56">
        <v>1016050801</v>
      </c>
      <c r="C417" s="57">
        <f t="shared" si="18"/>
        <v>0</v>
      </c>
      <c r="D417" s="58" t="s">
        <v>1505</v>
      </c>
      <c r="E417" s="75" t="s">
        <v>456</v>
      </c>
      <c r="F417" s="75"/>
      <c r="G417" s="75" t="s">
        <v>457</v>
      </c>
      <c r="H417" s="75" t="s">
        <v>522</v>
      </c>
      <c r="I417" s="68" t="s">
        <v>1986</v>
      </c>
      <c r="J417" s="69">
        <v>75</v>
      </c>
      <c r="K417" s="70">
        <v>2.97</v>
      </c>
      <c r="L417" s="68">
        <v>25</v>
      </c>
      <c r="M417" s="60"/>
      <c r="N417" s="61" t="str">
        <f t="shared" si="20"/>
        <v>-</v>
      </c>
      <c r="O417" s="62">
        <f t="shared" si="19"/>
        <v>0</v>
      </c>
    </row>
    <row r="418" spans="2:15" ht="13.95" customHeight="1" x14ac:dyDescent="0.25">
      <c r="B418" s="56">
        <v>1016010601</v>
      </c>
      <c r="C418" s="57">
        <f t="shared" si="18"/>
        <v>0</v>
      </c>
      <c r="D418" s="58" t="s">
        <v>1506</v>
      </c>
      <c r="E418" s="75" t="s">
        <v>456</v>
      </c>
      <c r="F418" s="75"/>
      <c r="G418" s="75" t="s">
        <v>457</v>
      </c>
      <c r="H418" s="75" t="s">
        <v>523</v>
      </c>
      <c r="I418" s="68" t="s">
        <v>1986</v>
      </c>
      <c r="J418" s="69">
        <v>75</v>
      </c>
      <c r="K418" s="70">
        <v>2.2000000000000002</v>
      </c>
      <c r="L418" s="68">
        <v>25</v>
      </c>
      <c r="M418" s="60"/>
      <c r="N418" s="61" t="str">
        <f t="shared" si="20"/>
        <v>-</v>
      </c>
      <c r="O418" s="62">
        <f t="shared" si="19"/>
        <v>0</v>
      </c>
    </row>
    <row r="419" spans="2:15" ht="13.95" customHeight="1" x14ac:dyDescent="0.25">
      <c r="B419" s="56">
        <v>1016054801</v>
      </c>
      <c r="C419" s="57">
        <f t="shared" si="18"/>
        <v>0</v>
      </c>
      <c r="D419" s="58" t="s">
        <v>1507</v>
      </c>
      <c r="E419" s="75" t="s">
        <v>456</v>
      </c>
      <c r="F419" s="75"/>
      <c r="G419" s="75" t="s">
        <v>457</v>
      </c>
      <c r="H419" s="75" t="s">
        <v>524</v>
      </c>
      <c r="I419" s="68" t="s">
        <v>1986</v>
      </c>
      <c r="J419" s="69">
        <v>75</v>
      </c>
      <c r="K419" s="70">
        <v>2.57</v>
      </c>
      <c r="L419" s="68">
        <v>25</v>
      </c>
      <c r="M419" s="60"/>
      <c r="N419" s="61" t="str">
        <f t="shared" si="20"/>
        <v>-</v>
      </c>
      <c r="O419" s="62">
        <f t="shared" si="19"/>
        <v>0</v>
      </c>
    </row>
    <row r="420" spans="2:15" ht="13.95" customHeight="1" x14ac:dyDescent="0.25">
      <c r="B420" s="56">
        <v>1016054901</v>
      </c>
      <c r="C420" s="57">
        <f t="shared" si="18"/>
        <v>0</v>
      </c>
      <c r="D420" s="58" t="s">
        <v>1508</v>
      </c>
      <c r="E420" s="75" t="s">
        <v>456</v>
      </c>
      <c r="F420" s="75"/>
      <c r="G420" s="75" t="s">
        <v>457</v>
      </c>
      <c r="H420" s="75" t="s">
        <v>525</v>
      </c>
      <c r="I420" s="68" t="s">
        <v>1986</v>
      </c>
      <c r="J420" s="69">
        <v>75</v>
      </c>
      <c r="K420" s="70">
        <v>2.57</v>
      </c>
      <c r="L420" s="68">
        <v>25</v>
      </c>
      <c r="M420" s="60"/>
      <c r="N420" s="61" t="str">
        <f t="shared" si="20"/>
        <v>-</v>
      </c>
      <c r="O420" s="62">
        <f t="shared" si="19"/>
        <v>0</v>
      </c>
    </row>
    <row r="421" spans="2:15" ht="13.95" customHeight="1" x14ac:dyDescent="0.25">
      <c r="B421" s="56">
        <v>1016010701</v>
      </c>
      <c r="C421" s="57">
        <f t="shared" si="18"/>
        <v>0</v>
      </c>
      <c r="D421" s="58" t="s">
        <v>1509</v>
      </c>
      <c r="E421" s="75" t="s">
        <v>456</v>
      </c>
      <c r="F421" s="75"/>
      <c r="G421" s="75" t="s">
        <v>457</v>
      </c>
      <c r="H421" s="75" t="s">
        <v>526</v>
      </c>
      <c r="I421" s="68" t="s">
        <v>1986</v>
      </c>
      <c r="J421" s="69">
        <v>75</v>
      </c>
      <c r="K421" s="70">
        <v>0.54</v>
      </c>
      <c r="L421" s="68">
        <v>25</v>
      </c>
      <c r="M421" s="60"/>
      <c r="N421" s="61" t="str">
        <f t="shared" si="20"/>
        <v>-</v>
      </c>
      <c r="O421" s="62">
        <f t="shared" si="19"/>
        <v>0</v>
      </c>
    </row>
    <row r="422" spans="2:15" ht="13.95" customHeight="1" x14ac:dyDescent="0.25">
      <c r="B422" s="56">
        <v>1016010801</v>
      </c>
      <c r="C422" s="57">
        <f t="shared" si="18"/>
        <v>0</v>
      </c>
      <c r="D422" s="58" t="s">
        <v>1510</v>
      </c>
      <c r="E422" s="75" t="s">
        <v>456</v>
      </c>
      <c r="F422" s="75"/>
      <c r="G422" s="75" t="s">
        <v>457</v>
      </c>
      <c r="H422" s="75" t="s">
        <v>527</v>
      </c>
      <c r="I422" s="68" t="s">
        <v>1986</v>
      </c>
      <c r="J422" s="69">
        <v>75</v>
      </c>
      <c r="K422" s="70">
        <v>1.71</v>
      </c>
      <c r="L422" s="68">
        <v>25</v>
      </c>
      <c r="M422" s="60"/>
      <c r="N422" s="61" t="str">
        <f t="shared" si="20"/>
        <v>-</v>
      </c>
      <c r="O422" s="62">
        <f t="shared" si="19"/>
        <v>0</v>
      </c>
    </row>
    <row r="423" spans="2:15" ht="13.95" customHeight="1" x14ac:dyDescent="0.25">
      <c r="B423" s="56">
        <v>1016010901</v>
      </c>
      <c r="C423" s="57">
        <f t="shared" si="18"/>
        <v>0</v>
      </c>
      <c r="D423" s="58" t="s">
        <v>1511</v>
      </c>
      <c r="E423" s="75" t="s">
        <v>456</v>
      </c>
      <c r="F423" s="75"/>
      <c r="G423" s="75" t="s">
        <v>457</v>
      </c>
      <c r="H423" s="75" t="s">
        <v>528</v>
      </c>
      <c r="I423" s="68" t="s">
        <v>1986</v>
      </c>
      <c r="J423" s="69">
        <v>75</v>
      </c>
      <c r="K423" s="70">
        <v>1.71</v>
      </c>
      <c r="L423" s="68">
        <v>25</v>
      </c>
      <c r="M423" s="60"/>
      <c r="N423" s="61" t="str">
        <f t="shared" si="20"/>
        <v>-</v>
      </c>
      <c r="O423" s="62">
        <f t="shared" si="19"/>
        <v>0</v>
      </c>
    </row>
    <row r="424" spans="2:15" ht="13.95" customHeight="1" x14ac:dyDescent="0.25">
      <c r="B424" s="56">
        <v>1016011101</v>
      </c>
      <c r="C424" s="57">
        <f t="shared" si="18"/>
        <v>0</v>
      </c>
      <c r="D424" s="58" t="s">
        <v>1512</v>
      </c>
      <c r="E424" s="75" t="s">
        <v>456</v>
      </c>
      <c r="F424" s="75"/>
      <c r="G424" s="75" t="s">
        <v>457</v>
      </c>
      <c r="H424" s="75" t="s">
        <v>529</v>
      </c>
      <c r="I424" s="68" t="s">
        <v>1986</v>
      </c>
      <c r="J424" s="69">
        <v>75</v>
      </c>
      <c r="K424" s="70">
        <v>1.33</v>
      </c>
      <c r="L424" s="68">
        <v>25</v>
      </c>
      <c r="M424" s="60"/>
      <c r="N424" s="61" t="str">
        <f t="shared" si="20"/>
        <v>-</v>
      </c>
      <c r="O424" s="62">
        <f t="shared" si="19"/>
        <v>0</v>
      </c>
    </row>
    <row r="425" spans="2:15" ht="13.95" hidden="1" customHeight="1" x14ac:dyDescent="0.25">
      <c r="B425" s="137">
        <v>1016019601</v>
      </c>
      <c r="C425" s="138">
        <f t="shared" si="18"/>
        <v>0</v>
      </c>
      <c r="D425" s="139" t="s">
        <v>1513</v>
      </c>
      <c r="E425" s="140" t="s">
        <v>456</v>
      </c>
      <c r="F425" s="140"/>
      <c r="G425" s="140" t="s">
        <v>457</v>
      </c>
      <c r="H425" s="140" t="s">
        <v>530</v>
      </c>
      <c r="I425" s="141" t="s">
        <v>1986</v>
      </c>
      <c r="J425" s="142">
        <v>75</v>
      </c>
      <c r="K425" s="143">
        <v>1.24</v>
      </c>
      <c r="L425" s="141">
        <v>25</v>
      </c>
      <c r="M425" s="60"/>
      <c r="N425" s="61" t="str">
        <f t="shared" si="20"/>
        <v>-</v>
      </c>
      <c r="O425" s="62">
        <f t="shared" si="19"/>
        <v>0</v>
      </c>
    </row>
    <row r="426" spans="2:15" ht="13.95" customHeight="1" x14ac:dyDescent="0.25">
      <c r="B426" s="56">
        <v>1016011401</v>
      </c>
      <c r="C426" s="57">
        <f t="shared" si="18"/>
        <v>0</v>
      </c>
      <c r="D426" s="58" t="s">
        <v>1514</v>
      </c>
      <c r="E426" s="75" t="s">
        <v>456</v>
      </c>
      <c r="F426" s="75"/>
      <c r="G426" s="75" t="s">
        <v>457</v>
      </c>
      <c r="H426" s="75" t="s">
        <v>531</v>
      </c>
      <c r="I426" s="68" t="s">
        <v>1986</v>
      </c>
      <c r="J426" s="69">
        <v>75</v>
      </c>
      <c r="K426" s="70">
        <v>1.1399999999999999</v>
      </c>
      <c r="L426" s="68">
        <v>25</v>
      </c>
      <c r="M426" s="60"/>
      <c r="N426" s="61" t="str">
        <f t="shared" si="20"/>
        <v>-</v>
      </c>
      <c r="O426" s="62">
        <f t="shared" si="19"/>
        <v>0</v>
      </c>
    </row>
    <row r="427" spans="2:15" ht="13.95" customHeight="1" x14ac:dyDescent="0.25">
      <c r="B427" s="56">
        <v>1016055001</v>
      </c>
      <c r="C427" s="57">
        <f t="shared" si="18"/>
        <v>0</v>
      </c>
      <c r="D427" s="58" t="s">
        <v>1515</v>
      </c>
      <c r="E427" s="75" t="s">
        <v>456</v>
      </c>
      <c r="F427" s="75"/>
      <c r="G427" s="75" t="s">
        <v>457</v>
      </c>
      <c r="H427" s="75" t="s">
        <v>532</v>
      </c>
      <c r="I427" s="68" t="s">
        <v>1986</v>
      </c>
      <c r="J427" s="69">
        <v>75</v>
      </c>
      <c r="K427" s="70">
        <v>2.57</v>
      </c>
      <c r="L427" s="68">
        <v>25</v>
      </c>
      <c r="M427" s="60"/>
      <c r="N427" s="61" t="str">
        <f t="shared" si="20"/>
        <v>-</v>
      </c>
      <c r="O427" s="62">
        <f t="shared" si="19"/>
        <v>0</v>
      </c>
    </row>
    <row r="428" spans="2:15" ht="13.95" customHeight="1" x14ac:dyDescent="0.25">
      <c r="B428" s="56">
        <v>1016011801</v>
      </c>
      <c r="C428" s="57">
        <f t="shared" si="18"/>
        <v>0</v>
      </c>
      <c r="D428" s="58" t="s">
        <v>1516</v>
      </c>
      <c r="E428" s="75" t="s">
        <v>456</v>
      </c>
      <c r="F428" s="75"/>
      <c r="G428" s="75" t="s">
        <v>457</v>
      </c>
      <c r="H428" s="75" t="s">
        <v>533</v>
      </c>
      <c r="I428" s="68" t="s">
        <v>1986</v>
      </c>
      <c r="J428" s="69">
        <v>75</v>
      </c>
      <c r="K428" s="70">
        <v>2.93</v>
      </c>
      <c r="L428" s="68">
        <v>25</v>
      </c>
      <c r="M428" s="60"/>
      <c r="N428" s="61" t="str">
        <f t="shared" si="20"/>
        <v>-</v>
      </c>
      <c r="O428" s="62">
        <f t="shared" si="19"/>
        <v>0</v>
      </c>
    </row>
    <row r="429" spans="2:15" ht="13.95" customHeight="1" x14ac:dyDescent="0.25">
      <c r="B429" s="56">
        <v>1016012101</v>
      </c>
      <c r="C429" s="57">
        <f t="shared" si="18"/>
        <v>0</v>
      </c>
      <c r="D429" s="58" t="s">
        <v>1517</v>
      </c>
      <c r="E429" s="75" t="s">
        <v>456</v>
      </c>
      <c r="F429" s="75"/>
      <c r="G429" s="75" t="s">
        <v>457</v>
      </c>
      <c r="H429" s="75" t="s">
        <v>534</v>
      </c>
      <c r="I429" s="68" t="s">
        <v>1986</v>
      </c>
      <c r="J429" s="69">
        <v>75</v>
      </c>
      <c r="K429" s="70">
        <v>2.57</v>
      </c>
      <c r="L429" s="68">
        <v>25</v>
      </c>
      <c r="M429" s="60"/>
      <c r="N429" s="61" t="str">
        <f t="shared" si="20"/>
        <v>-</v>
      </c>
      <c r="O429" s="62">
        <f t="shared" si="19"/>
        <v>0</v>
      </c>
    </row>
    <row r="430" spans="2:15" ht="13.95" customHeight="1" x14ac:dyDescent="0.25">
      <c r="B430" s="56">
        <v>1016055101</v>
      </c>
      <c r="C430" s="57">
        <f t="shared" si="18"/>
        <v>0</v>
      </c>
      <c r="D430" s="58" t="s">
        <v>1518</v>
      </c>
      <c r="E430" s="75" t="s">
        <v>456</v>
      </c>
      <c r="F430" s="75"/>
      <c r="G430" s="75" t="s">
        <v>457</v>
      </c>
      <c r="H430" s="75" t="s">
        <v>535</v>
      </c>
      <c r="I430" s="68" t="s">
        <v>1986</v>
      </c>
      <c r="J430" s="69">
        <v>75</v>
      </c>
      <c r="K430" s="70">
        <v>2.57</v>
      </c>
      <c r="L430" s="68">
        <v>25</v>
      </c>
      <c r="M430" s="60"/>
      <c r="N430" s="61" t="str">
        <f t="shared" si="20"/>
        <v>-</v>
      </c>
      <c r="O430" s="62">
        <f t="shared" si="19"/>
        <v>0</v>
      </c>
    </row>
    <row r="431" spans="2:15" ht="13.95" customHeight="1" x14ac:dyDescent="0.25">
      <c r="B431" s="56">
        <v>1016012501</v>
      </c>
      <c r="C431" s="57">
        <f t="shared" si="18"/>
        <v>0</v>
      </c>
      <c r="D431" s="58" t="s">
        <v>1519</v>
      </c>
      <c r="E431" s="75" t="s">
        <v>456</v>
      </c>
      <c r="F431" s="75"/>
      <c r="G431" s="75" t="s">
        <v>457</v>
      </c>
      <c r="H431" s="75" t="s">
        <v>536</v>
      </c>
      <c r="I431" s="68" t="s">
        <v>1986</v>
      </c>
      <c r="J431" s="69">
        <v>75</v>
      </c>
      <c r="K431" s="70">
        <v>2.0499999999999998</v>
      </c>
      <c r="L431" s="68">
        <v>25</v>
      </c>
      <c r="M431" s="60"/>
      <c r="N431" s="61" t="str">
        <f t="shared" si="20"/>
        <v>-</v>
      </c>
      <c r="O431" s="62">
        <f t="shared" si="19"/>
        <v>0</v>
      </c>
    </row>
    <row r="432" spans="2:15" ht="13.95" customHeight="1" x14ac:dyDescent="0.25">
      <c r="B432" s="56">
        <v>1016055201</v>
      </c>
      <c r="C432" s="57">
        <f t="shared" si="18"/>
        <v>0</v>
      </c>
      <c r="D432" s="58" t="s">
        <v>1520</v>
      </c>
      <c r="E432" s="75" t="s">
        <v>456</v>
      </c>
      <c r="F432" s="75"/>
      <c r="G432" s="75" t="s">
        <v>457</v>
      </c>
      <c r="H432" s="75" t="s">
        <v>537</v>
      </c>
      <c r="I432" s="68" t="s">
        <v>1986</v>
      </c>
      <c r="J432" s="69">
        <v>75</v>
      </c>
      <c r="K432" s="70">
        <v>1.71</v>
      </c>
      <c r="L432" s="68">
        <v>25</v>
      </c>
      <c r="M432" s="60"/>
      <c r="N432" s="61" t="str">
        <f t="shared" si="20"/>
        <v>-</v>
      </c>
      <c r="O432" s="62">
        <f t="shared" si="19"/>
        <v>0</v>
      </c>
    </row>
    <row r="433" spans="2:15" ht="13.95" customHeight="1" x14ac:dyDescent="0.25">
      <c r="B433" s="56">
        <v>1016053101</v>
      </c>
      <c r="C433" s="57">
        <f t="shared" si="18"/>
        <v>0</v>
      </c>
      <c r="D433" s="58" t="s">
        <v>1521</v>
      </c>
      <c r="E433" s="75" t="s">
        <v>456</v>
      </c>
      <c r="F433" s="75"/>
      <c r="G433" s="75" t="s">
        <v>457</v>
      </c>
      <c r="H433" s="75" t="s">
        <v>538</v>
      </c>
      <c r="I433" s="68" t="s">
        <v>1986</v>
      </c>
      <c r="J433" s="69">
        <v>75</v>
      </c>
      <c r="K433" s="70">
        <v>1.71</v>
      </c>
      <c r="L433" s="68">
        <v>25</v>
      </c>
      <c r="M433" s="60"/>
      <c r="N433" s="61" t="str">
        <f t="shared" si="20"/>
        <v>-</v>
      </c>
      <c r="O433" s="62">
        <f t="shared" si="19"/>
        <v>0</v>
      </c>
    </row>
    <row r="434" spans="2:15" ht="13.95" customHeight="1" x14ac:dyDescent="0.25">
      <c r="B434" s="56">
        <v>1016052301</v>
      </c>
      <c r="C434" s="57">
        <f t="shared" si="18"/>
        <v>0</v>
      </c>
      <c r="D434" s="58" t="s">
        <v>1522</v>
      </c>
      <c r="E434" s="75" t="s">
        <v>456</v>
      </c>
      <c r="F434" s="75"/>
      <c r="G434" s="75" t="s">
        <v>457</v>
      </c>
      <c r="H434" s="75" t="s">
        <v>539</v>
      </c>
      <c r="I434" s="68" t="s">
        <v>1986</v>
      </c>
      <c r="J434" s="69">
        <v>75</v>
      </c>
      <c r="K434" s="70">
        <v>1.71</v>
      </c>
      <c r="L434" s="68">
        <v>25</v>
      </c>
      <c r="M434" s="60"/>
      <c r="N434" s="61" t="str">
        <f t="shared" si="20"/>
        <v>-</v>
      </c>
      <c r="O434" s="62">
        <f t="shared" si="19"/>
        <v>0</v>
      </c>
    </row>
    <row r="435" spans="2:15" ht="13.95" customHeight="1" x14ac:dyDescent="0.25">
      <c r="B435" s="56">
        <v>1016200301</v>
      </c>
      <c r="C435" s="57">
        <f t="shared" si="18"/>
        <v>0</v>
      </c>
      <c r="D435" s="58" t="s">
        <v>1523</v>
      </c>
      <c r="E435" s="75" t="s">
        <v>540</v>
      </c>
      <c r="F435" s="75"/>
      <c r="G435" s="75" t="s">
        <v>541</v>
      </c>
      <c r="H435" s="75" t="s">
        <v>542</v>
      </c>
      <c r="I435" s="68" t="s">
        <v>1986</v>
      </c>
      <c r="J435" s="69">
        <v>125</v>
      </c>
      <c r="K435" s="70">
        <v>2.96</v>
      </c>
      <c r="L435" s="68">
        <v>25</v>
      </c>
      <c r="M435" s="60"/>
      <c r="N435" s="61" t="str">
        <f t="shared" si="20"/>
        <v>-</v>
      </c>
      <c r="O435" s="62">
        <f t="shared" si="19"/>
        <v>0</v>
      </c>
    </row>
    <row r="436" spans="2:15" ht="13.95" customHeight="1" x14ac:dyDescent="0.25">
      <c r="B436" s="56">
        <v>1016209401</v>
      </c>
      <c r="C436" s="57">
        <f t="shared" si="18"/>
        <v>0</v>
      </c>
      <c r="D436" s="58" t="s">
        <v>1524</v>
      </c>
      <c r="E436" s="75" t="s">
        <v>540</v>
      </c>
      <c r="F436" s="75"/>
      <c r="G436" s="75" t="s">
        <v>541</v>
      </c>
      <c r="H436" s="75" t="s">
        <v>543</v>
      </c>
      <c r="I436" s="68" t="s">
        <v>1986</v>
      </c>
      <c r="J436" s="69">
        <v>125</v>
      </c>
      <c r="K436" s="70">
        <v>2.96</v>
      </c>
      <c r="L436" s="68">
        <v>25</v>
      </c>
      <c r="M436" s="60"/>
      <c r="N436" s="61" t="str">
        <f t="shared" si="20"/>
        <v>-</v>
      </c>
      <c r="O436" s="62">
        <f t="shared" si="19"/>
        <v>0</v>
      </c>
    </row>
    <row r="437" spans="2:15" ht="13.95" customHeight="1" x14ac:dyDescent="0.25">
      <c r="B437" s="56">
        <v>1016200901</v>
      </c>
      <c r="C437" s="57">
        <f t="shared" si="18"/>
        <v>0</v>
      </c>
      <c r="D437" s="58" t="s">
        <v>1525</v>
      </c>
      <c r="E437" s="75" t="s">
        <v>540</v>
      </c>
      <c r="F437" s="75"/>
      <c r="G437" s="75" t="s">
        <v>541</v>
      </c>
      <c r="H437" s="75" t="s">
        <v>544</v>
      </c>
      <c r="I437" s="68" t="s">
        <v>1986</v>
      </c>
      <c r="J437" s="69">
        <v>125</v>
      </c>
      <c r="K437" s="70">
        <v>3.19</v>
      </c>
      <c r="L437" s="68">
        <v>25</v>
      </c>
      <c r="M437" s="60"/>
      <c r="N437" s="61" t="str">
        <f t="shared" si="20"/>
        <v>-</v>
      </c>
      <c r="O437" s="62">
        <f t="shared" si="19"/>
        <v>0</v>
      </c>
    </row>
    <row r="438" spans="2:15" ht="13.95" customHeight="1" x14ac:dyDescent="0.25">
      <c r="B438" s="56">
        <v>1016201901</v>
      </c>
      <c r="C438" s="57">
        <f t="shared" si="18"/>
        <v>0</v>
      </c>
      <c r="D438" s="58" t="s">
        <v>1526</v>
      </c>
      <c r="E438" s="75" t="s">
        <v>540</v>
      </c>
      <c r="F438" s="75"/>
      <c r="G438" s="75" t="s">
        <v>541</v>
      </c>
      <c r="H438" s="75" t="s">
        <v>545</v>
      </c>
      <c r="I438" s="68" t="s">
        <v>1986</v>
      </c>
      <c r="J438" s="69">
        <v>125</v>
      </c>
      <c r="K438" s="70">
        <v>3.17</v>
      </c>
      <c r="L438" s="68">
        <v>25</v>
      </c>
      <c r="M438" s="60"/>
      <c r="N438" s="61" t="str">
        <f t="shared" si="20"/>
        <v>-</v>
      </c>
      <c r="O438" s="62">
        <f t="shared" si="19"/>
        <v>0</v>
      </c>
    </row>
    <row r="439" spans="2:15" ht="13.95" customHeight="1" x14ac:dyDescent="0.25">
      <c r="B439" s="56">
        <v>1016202101</v>
      </c>
      <c r="C439" s="57">
        <f t="shared" si="18"/>
        <v>0</v>
      </c>
      <c r="D439" s="58" t="s">
        <v>1527</v>
      </c>
      <c r="E439" s="75" t="s">
        <v>540</v>
      </c>
      <c r="F439" s="75"/>
      <c r="G439" s="75" t="s">
        <v>541</v>
      </c>
      <c r="H439" s="75" t="s">
        <v>546</v>
      </c>
      <c r="I439" s="68" t="s">
        <v>1986</v>
      </c>
      <c r="J439" s="69">
        <v>125</v>
      </c>
      <c r="K439" s="70">
        <v>3.17</v>
      </c>
      <c r="L439" s="68">
        <v>25</v>
      </c>
      <c r="M439" s="60"/>
      <c r="N439" s="61" t="str">
        <f t="shared" si="20"/>
        <v>-</v>
      </c>
      <c r="O439" s="62">
        <f t="shared" si="19"/>
        <v>0</v>
      </c>
    </row>
    <row r="440" spans="2:15" ht="13.95" customHeight="1" x14ac:dyDescent="0.25">
      <c r="B440" s="56">
        <v>1016205401</v>
      </c>
      <c r="C440" s="57">
        <f t="shared" si="18"/>
        <v>0</v>
      </c>
      <c r="D440" s="58" t="s">
        <v>1528</v>
      </c>
      <c r="E440" s="75" t="s">
        <v>540</v>
      </c>
      <c r="F440" s="75"/>
      <c r="G440" s="75" t="s">
        <v>541</v>
      </c>
      <c r="H440" s="75" t="s">
        <v>547</v>
      </c>
      <c r="I440" s="68" t="s">
        <v>1986</v>
      </c>
      <c r="J440" s="69">
        <v>125</v>
      </c>
      <c r="K440" s="70">
        <v>2.96</v>
      </c>
      <c r="L440" s="68">
        <v>25</v>
      </c>
      <c r="M440" s="60"/>
      <c r="N440" s="61" t="str">
        <f t="shared" si="20"/>
        <v>-</v>
      </c>
      <c r="O440" s="62">
        <f t="shared" si="19"/>
        <v>0</v>
      </c>
    </row>
    <row r="441" spans="2:15" ht="13.95" customHeight="1" x14ac:dyDescent="0.25">
      <c r="B441" s="56">
        <v>1016202801</v>
      </c>
      <c r="C441" s="57">
        <f t="shared" si="18"/>
        <v>0</v>
      </c>
      <c r="D441" s="58" t="s">
        <v>1529</v>
      </c>
      <c r="E441" s="75" t="s">
        <v>540</v>
      </c>
      <c r="F441" s="75"/>
      <c r="G441" s="75" t="s">
        <v>541</v>
      </c>
      <c r="H441" s="75" t="s">
        <v>548</v>
      </c>
      <c r="I441" s="68" t="s">
        <v>1986</v>
      </c>
      <c r="J441" s="69">
        <v>125</v>
      </c>
      <c r="K441" s="70">
        <v>2.96</v>
      </c>
      <c r="L441" s="68">
        <v>25</v>
      </c>
      <c r="M441" s="60"/>
      <c r="N441" s="61" t="str">
        <f t="shared" si="20"/>
        <v>-</v>
      </c>
      <c r="O441" s="62">
        <f t="shared" si="19"/>
        <v>0</v>
      </c>
    </row>
    <row r="442" spans="2:15" ht="13.95" customHeight="1" x14ac:dyDescent="0.25">
      <c r="B442" s="56">
        <v>1016210701</v>
      </c>
      <c r="C442" s="57">
        <f t="shared" si="18"/>
        <v>0</v>
      </c>
      <c r="D442" s="58" t="s">
        <v>1530</v>
      </c>
      <c r="E442" s="75" t="s">
        <v>540</v>
      </c>
      <c r="F442" s="75"/>
      <c r="G442" s="75" t="s">
        <v>541</v>
      </c>
      <c r="H442" s="75" t="s">
        <v>549</v>
      </c>
      <c r="I442" s="68" t="s">
        <v>1986</v>
      </c>
      <c r="J442" s="69">
        <v>125</v>
      </c>
      <c r="K442" s="70">
        <v>2.96</v>
      </c>
      <c r="L442" s="68">
        <v>25</v>
      </c>
      <c r="M442" s="60"/>
      <c r="N442" s="61" t="str">
        <f t="shared" si="20"/>
        <v>-</v>
      </c>
      <c r="O442" s="62">
        <f t="shared" si="19"/>
        <v>0</v>
      </c>
    </row>
    <row r="443" spans="2:15" ht="13.95" customHeight="1" x14ac:dyDescent="0.25">
      <c r="B443" s="56">
        <v>1016203101</v>
      </c>
      <c r="C443" s="57">
        <f t="shared" si="18"/>
        <v>0</v>
      </c>
      <c r="D443" s="58" t="s">
        <v>1531</v>
      </c>
      <c r="E443" s="75" t="s">
        <v>540</v>
      </c>
      <c r="F443" s="75"/>
      <c r="G443" s="75" t="s">
        <v>541</v>
      </c>
      <c r="H443" s="75" t="s">
        <v>550</v>
      </c>
      <c r="I443" s="68" t="s">
        <v>1986</v>
      </c>
      <c r="J443" s="69">
        <v>125</v>
      </c>
      <c r="K443" s="70">
        <v>2.96</v>
      </c>
      <c r="L443" s="68">
        <v>25</v>
      </c>
      <c r="M443" s="60"/>
      <c r="N443" s="61" t="str">
        <f t="shared" si="20"/>
        <v>-</v>
      </c>
      <c r="O443" s="62">
        <f t="shared" si="19"/>
        <v>0</v>
      </c>
    </row>
    <row r="444" spans="2:15" ht="13.95" customHeight="1" x14ac:dyDescent="0.25">
      <c r="B444" s="56">
        <v>1016210901</v>
      </c>
      <c r="C444" s="57">
        <f t="shared" si="18"/>
        <v>0</v>
      </c>
      <c r="D444" s="58" t="s">
        <v>1532</v>
      </c>
      <c r="E444" s="75" t="s">
        <v>540</v>
      </c>
      <c r="F444" s="75"/>
      <c r="G444" s="75" t="s">
        <v>541</v>
      </c>
      <c r="H444" s="75" t="s">
        <v>551</v>
      </c>
      <c r="I444" s="68" t="s">
        <v>1986</v>
      </c>
      <c r="J444" s="69">
        <v>125</v>
      </c>
      <c r="K444" s="70">
        <v>2.9600000000000004</v>
      </c>
      <c r="L444" s="68">
        <v>25</v>
      </c>
      <c r="M444" s="60"/>
      <c r="N444" s="61" t="str">
        <f t="shared" si="20"/>
        <v>-</v>
      </c>
      <c r="O444" s="62">
        <f t="shared" si="19"/>
        <v>0</v>
      </c>
    </row>
    <row r="445" spans="2:15" ht="13.95" customHeight="1" x14ac:dyDescent="0.25">
      <c r="B445" s="56">
        <v>1016203201</v>
      </c>
      <c r="C445" s="57">
        <f t="shared" si="18"/>
        <v>0</v>
      </c>
      <c r="D445" s="58" t="s">
        <v>1533</v>
      </c>
      <c r="E445" s="75" t="s">
        <v>540</v>
      </c>
      <c r="F445" s="75"/>
      <c r="G445" s="75" t="s">
        <v>541</v>
      </c>
      <c r="H445" s="75" t="s">
        <v>552</v>
      </c>
      <c r="I445" s="68" t="s">
        <v>1986</v>
      </c>
      <c r="J445" s="69">
        <v>75</v>
      </c>
      <c r="K445" s="70">
        <v>2.96</v>
      </c>
      <c r="L445" s="68">
        <v>25</v>
      </c>
      <c r="M445" s="60"/>
      <c r="N445" s="61" t="str">
        <f t="shared" si="20"/>
        <v>-</v>
      </c>
      <c r="O445" s="62">
        <f t="shared" si="19"/>
        <v>0</v>
      </c>
    </row>
    <row r="446" spans="2:15" ht="13.95" customHeight="1" x14ac:dyDescent="0.25">
      <c r="B446" s="56">
        <v>1016211001</v>
      </c>
      <c r="C446" s="57">
        <f t="shared" si="18"/>
        <v>0</v>
      </c>
      <c r="D446" s="58" t="s">
        <v>1534</v>
      </c>
      <c r="E446" s="75" t="s">
        <v>540</v>
      </c>
      <c r="F446" s="75"/>
      <c r="G446" s="75" t="s">
        <v>541</v>
      </c>
      <c r="H446" s="75" t="s">
        <v>553</v>
      </c>
      <c r="I446" s="68" t="s">
        <v>1986</v>
      </c>
      <c r="J446" s="69">
        <v>125</v>
      </c>
      <c r="K446" s="70">
        <v>3.29</v>
      </c>
      <c r="L446" s="68">
        <v>25</v>
      </c>
      <c r="M446" s="60"/>
      <c r="N446" s="61" t="str">
        <f t="shared" si="20"/>
        <v>-</v>
      </c>
      <c r="O446" s="62">
        <f t="shared" si="19"/>
        <v>0</v>
      </c>
    </row>
    <row r="447" spans="2:15" ht="13.95" customHeight="1" x14ac:dyDescent="0.25">
      <c r="B447" s="56">
        <v>1016203401</v>
      </c>
      <c r="C447" s="57">
        <f t="shared" si="18"/>
        <v>0</v>
      </c>
      <c r="D447" s="58" t="s">
        <v>1535</v>
      </c>
      <c r="E447" s="75" t="s">
        <v>540</v>
      </c>
      <c r="F447" s="75"/>
      <c r="G447" s="75" t="s">
        <v>541</v>
      </c>
      <c r="H447" s="75" t="s">
        <v>554</v>
      </c>
      <c r="I447" s="68" t="s">
        <v>1986</v>
      </c>
      <c r="J447" s="69">
        <v>125</v>
      </c>
      <c r="K447" s="70">
        <v>3.29</v>
      </c>
      <c r="L447" s="68">
        <v>25</v>
      </c>
      <c r="M447" s="60"/>
      <c r="N447" s="61" t="str">
        <f t="shared" si="20"/>
        <v>-</v>
      </c>
      <c r="O447" s="62">
        <f t="shared" si="19"/>
        <v>0</v>
      </c>
    </row>
    <row r="448" spans="2:15" ht="13.95" customHeight="1" x14ac:dyDescent="0.25">
      <c r="B448" s="56">
        <v>1016203601</v>
      </c>
      <c r="C448" s="57">
        <f t="shared" si="18"/>
        <v>0</v>
      </c>
      <c r="D448" s="58" t="s">
        <v>1536</v>
      </c>
      <c r="E448" s="75" t="s">
        <v>540</v>
      </c>
      <c r="F448" s="75"/>
      <c r="G448" s="75" t="s">
        <v>541</v>
      </c>
      <c r="H448" s="75" t="s">
        <v>555</v>
      </c>
      <c r="I448" s="68" t="s">
        <v>1986</v>
      </c>
      <c r="J448" s="69">
        <v>125</v>
      </c>
      <c r="K448" s="70">
        <v>2.74</v>
      </c>
      <c r="L448" s="68">
        <v>25</v>
      </c>
      <c r="M448" s="60"/>
      <c r="N448" s="61" t="str">
        <f t="shared" si="20"/>
        <v>-</v>
      </c>
      <c r="O448" s="62">
        <f t="shared" si="19"/>
        <v>0</v>
      </c>
    </row>
    <row r="449" spans="2:15" ht="13.95" customHeight="1" x14ac:dyDescent="0.25">
      <c r="B449" s="56">
        <v>1016212001</v>
      </c>
      <c r="C449" s="57">
        <f t="shared" si="18"/>
        <v>0</v>
      </c>
      <c r="D449" s="58" t="s">
        <v>1537</v>
      </c>
      <c r="E449" s="75" t="s">
        <v>540</v>
      </c>
      <c r="F449" s="75"/>
      <c r="G449" s="75" t="s">
        <v>541</v>
      </c>
      <c r="H449" s="75" t="s">
        <v>556</v>
      </c>
      <c r="I449" s="68" t="s">
        <v>1986</v>
      </c>
      <c r="J449" s="69">
        <v>75</v>
      </c>
      <c r="K449" s="70">
        <v>3.08</v>
      </c>
      <c r="L449" s="68">
        <v>25</v>
      </c>
      <c r="M449" s="60"/>
      <c r="N449" s="61" t="str">
        <f t="shared" si="20"/>
        <v>-</v>
      </c>
      <c r="O449" s="62">
        <f t="shared" si="19"/>
        <v>0</v>
      </c>
    </row>
    <row r="450" spans="2:15" ht="13.95" customHeight="1" x14ac:dyDescent="0.25">
      <c r="B450" s="56">
        <v>1016212101</v>
      </c>
      <c r="C450" s="57">
        <f t="shared" si="18"/>
        <v>0</v>
      </c>
      <c r="D450" s="58" t="s">
        <v>1538</v>
      </c>
      <c r="E450" s="75" t="s">
        <v>540</v>
      </c>
      <c r="F450" s="75"/>
      <c r="G450" s="75" t="s">
        <v>541</v>
      </c>
      <c r="H450" s="75" t="s">
        <v>557</v>
      </c>
      <c r="I450" s="68" t="s">
        <v>1986</v>
      </c>
      <c r="J450" s="69">
        <v>75</v>
      </c>
      <c r="K450" s="70">
        <v>3.19</v>
      </c>
      <c r="L450" s="68">
        <v>25</v>
      </c>
      <c r="M450" s="60"/>
      <c r="N450" s="61" t="str">
        <f t="shared" si="20"/>
        <v>-</v>
      </c>
      <c r="O450" s="62">
        <f t="shared" si="19"/>
        <v>0</v>
      </c>
    </row>
    <row r="451" spans="2:15" ht="13.95" customHeight="1" x14ac:dyDescent="0.25">
      <c r="B451" s="56">
        <v>1016300301</v>
      </c>
      <c r="C451" s="57">
        <f t="shared" si="18"/>
        <v>0</v>
      </c>
      <c r="D451" s="58" t="s">
        <v>1539</v>
      </c>
      <c r="E451" s="75" t="s">
        <v>558</v>
      </c>
      <c r="F451" s="75"/>
      <c r="G451" s="75" t="s">
        <v>559</v>
      </c>
      <c r="H451" s="75" t="s">
        <v>560</v>
      </c>
      <c r="I451" s="68" t="s">
        <v>1986</v>
      </c>
      <c r="J451" s="69">
        <v>75</v>
      </c>
      <c r="K451" s="70">
        <v>2.96</v>
      </c>
      <c r="L451" s="68">
        <v>25</v>
      </c>
      <c r="M451" s="60"/>
      <c r="N451" s="61" t="str">
        <f t="shared" si="20"/>
        <v>-</v>
      </c>
      <c r="O451" s="62">
        <f t="shared" si="19"/>
        <v>0</v>
      </c>
    </row>
    <row r="452" spans="2:15" ht="13.95" customHeight="1" x14ac:dyDescent="0.25">
      <c r="B452" s="56">
        <v>1016400701</v>
      </c>
      <c r="C452" s="57">
        <f t="shared" si="18"/>
        <v>0</v>
      </c>
      <c r="D452" s="58" t="s">
        <v>1547</v>
      </c>
      <c r="E452" s="75" t="s">
        <v>561</v>
      </c>
      <c r="F452" s="75" t="s">
        <v>639</v>
      </c>
      <c r="G452" s="75" t="s">
        <v>640</v>
      </c>
      <c r="H452" s="75" t="s">
        <v>641</v>
      </c>
      <c r="I452" s="68" t="s">
        <v>1986</v>
      </c>
      <c r="J452" s="69">
        <v>125</v>
      </c>
      <c r="K452" s="70">
        <v>0.67</v>
      </c>
      <c r="L452" s="68">
        <v>25</v>
      </c>
      <c r="M452" s="60"/>
      <c r="N452" s="61" t="str">
        <f t="shared" si="20"/>
        <v>-</v>
      </c>
      <c r="O452" s="62">
        <f t="shared" si="19"/>
        <v>0</v>
      </c>
    </row>
    <row r="453" spans="2:15" x14ac:dyDescent="0.25">
      <c r="B453" s="56">
        <v>1016404001</v>
      </c>
      <c r="C453" s="57">
        <f t="shared" si="18"/>
        <v>0</v>
      </c>
      <c r="D453" s="58" t="s">
        <v>1575</v>
      </c>
      <c r="E453" s="75" t="s">
        <v>561</v>
      </c>
      <c r="F453" s="75" t="s">
        <v>639</v>
      </c>
      <c r="G453" s="75" t="s">
        <v>640</v>
      </c>
      <c r="H453" s="75" t="s">
        <v>642</v>
      </c>
      <c r="I453" s="68" t="s">
        <v>1986</v>
      </c>
      <c r="J453" s="69">
        <v>125</v>
      </c>
      <c r="K453" s="70">
        <v>0.61</v>
      </c>
      <c r="L453" s="68">
        <v>25</v>
      </c>
      <c r="M453" s="60"/>
      <c r="N453" s="61" t="str">
        <f t="shared" si="20"/>
        <v>-</v>
      </c>
      <c r="O453" s="62">
        <f t="shared" si="19"/>
        <v>0</v>
      </c>
    </row>
    <row r="454" spans="2:15" ht="13.95" customHeight="1" x14ac:dyDescent="0.25">
      <c r="B454" s="56">
        <v>1016403001</v>
      </c>
      <c r="C454" s="57">
        <f t="shared" si="18"/>
        <v>0</v>
      </c>
      <c r="D454" s="58" t="s">
        <v>1566</v>
      </c>
      <c r="E454" s="75" t="s">
        <v>561</v>
      </c>
      <c r="F454" s="75" t="s">
        <v>643</v>
      </c>
      <c r="G454" s="75" t="s">
        <v>562</v>
      </c>
      <c r="H454" s="75" t="s">
        <v>645</v>
      </c>
      <c r="I454" s="68" t="s">
        <v>1986</v>
      </c>
      <c r="J454" s="69">
        <v>125</v>
      </c>
      <c r="K454" s="70">
        <v>0.75</v>
      </c>
      <c r="L454" s="68">
        <v>25</v>
      </c>
      <c r="M454" s="60"/>
      <c r="N454" s="61" t="str">
        <f t="shared" si="20"/>
        <v>-</v>
      </c>
      <c r="O454" s="62">
        <f t="shared" si="19"/>
        <v>0</v>
      </c>
    </row>
    <row r="455" spans="2:15" ht="13.95" customHeight="1" x14ac:dyDescent="0.25">
      <c r="B455" s="56">
        <v>1016404101</v>
      </c>
      <c r="C455" s="57">
        <f t="shared" si="18"/>
        <v>0</v>
      </c>
      <c r="D455" s="58" t="s">
        <v>1576</v>
      </c>
      <c r="E455" s="75" t="s">
        <v>561</v>
      </c>
      <c r="F455" s="75" t="s">
        <v>643</v>
      </c>
      <c r="G455" s="75" t="s">
        <v>644</v>
      </c>
      <c r="H455" s="75" t="s">
        <v>646</v>
      </c>
      <c r="I455" s="68" t="s">
        <v>1986</v>
      </c>
      <c r="J455" s="69">
        <v>125</v>
      </c>
      <c r="K455" s="70">
        <v>0.7</v>
      </c>
      <c r="L455" s="68">
        <v>25</v>
      </c>
      <c r="M455" s="60"/>
      <c r="N455" s="61" t="str">
        <f t="shared" si="20"/>
        <v>-</v>
      </c>
      <c r="O455" s="62">
        <f t="shared" si="19"/>
        <v>0</v>
      </c>
    </row>
    <row r="456" spans="2:15" ht="13.95" customHeight="1" x14ac:dyDescent="0.25">
      <c r="B456" s="56">
        <v>1016404501</v>
      </c>
      <c r="C456" s="57">
        <f t="shared" si="18"/>
        <v>0</v>
      </c>
      <c r="D456" s="58" t="s">
        <v>1581</v>
      </c>
      <c r="E456" s="75" t="s">
        <v>561</v>
      </c>
      <c r="F456" s="75" t="s">
        <v>643</v>
      </c>
      <c r="G456" s="75" t="s">
        <v>644</v>
      </c>
      <c r="H456" s="75" t="s">
        <v>647</v>
      </c>
      <c r="I456" s="68" t="s">
        <v>1986</v>
      </c>
      <c r="J456" s="69">
        <v>125</v>
      </c>
      <c r="K456" s="70">
        <v>2.0499999999999998</v>
      </c>
      <c r="L456" s="68">
        <v>25</v>
      </c>
      <c r="M456" s="60"/>
      <c r="N456" s="61" t="str">
        <f t="shared" si="20"/>
        <v>-</v>
      </c>
      <c r="O456" s="62">
        <f t="shared" si="19"/>
        <v>0</v>
      </c>
    </row>
    <row r="457" spans="2:15" ht="13.95" customHeight="1" x14ac:dyDescent="0.25">
      <c r="B457" s="56">
        <v>1016411101</v>
      </c>
      <c r="C457" s="57">
        <f t="shared" si="18"/>
        <v>0</v>
      </c>
      <c r="D457" s="58" t="s">
        <v>1618</v>
      </c>
      <c r="E457" s="75" t="s">
        <v>561</v>
      </c>
      <c r="F457" s="75" t="s">
        <v>643</v>
      </c>
      <c r="G457" s="75" t="s">
        <v>644</v>
      </c>
      <c r="H457" s="75" t="s">
        <v>648</v>
      </c>
      <c r="I457" s="68" t="s">
        <v>1986</v>
      </c>
      <c r="J457" s="69">
        <v>125</v>
      </c>
      <c r="K457" s="70">
        <v>2.0499999999999998</v>
      </c>
      <c r="L457" s="68">
        <v>25</v>
      </c>
      <c r="M457" s="60"/>
      <c r="N457" s="61" t="str">
        <f t="shared" si="20"/>
        <v>-</v>
      </c>
      <c r="O457" s="62">
        <f t="shared" si="19"/>
        <v>0</v>
      </c>
    </row>
    <row r="458" spans="2:15" ht="13.95" customHeight="1" x14ac:dyDescent="0.25">
      <c r="B458" s="56">
        <v>1016400201</v>
      </c>
      <c r="C458" s="57">
        <f t="shared" si="18"/>
        <v>0</v>
      </c>
      <c r="D458" s="58" t="s">
        <v>1541</v>
      </c>
      <c r="E458" s="75" t="s">
        <v>561</v>
      </c>
      <c r="F458" s="75" t="s">
        <v>649</v>
      </c>
      <c r="G458" s="75" t="s">
        <v>2089</v>
      </c>
      <c r="H458" s="75" t="s">
        <v>650</v>
      </c>
      <c r="I458" s="68" t="s">
        <v>1986</v>
      </c>
      <c r="J458" s="69">
        <v>125</v>
      </c>
      <c r="K458" s="70">
        <v>0.6</v>
      </c>
      <c r="L458" s="68">
        <v>25</v>
      </c>
      <c r="M458" s="60"/>
      <c r="N458" s="61" t="str">
        <f t="shared" si="20"/>
        <v>-</v>
      </c>
      <c r="O458" s="62">
        <f t="shared" si="19"/>
        <v>0</v>
      </c>
    </row>
    <row r="459" spans="2:15" ht="13.95" customHeight="1" x14ac:dyDescent="0.25">
      <c r="B459" s="56">
        <v>1016400101</v>
      </c>
      <c r="C459" s="57">
        <f t="shared" si="18"/>
        <v>0</v>
      </c>
      <c r="D459" s="58" t="s">
        <v>1540</v>
      </c>
      <c r="E459" s="75" t="s">
        <v>561</v>
      </c>
      <c r="F459" s="75"/>
      <c r="G459" s="75" t="s">
        <v>562</v>
      </c>
      <c r="H459" s="75" t="s">
        <v>563</v>
      </c>
      <c r="I459" s="68" t="s">
        <v>1986</v>
      </c>
      <c r="J459" s="69">
        <v>125</v>
      </c>
      <c r="K459" s="70">
        <v>0.97</v>
      </c>
      <c r="L459" s="68">
        <v>25</v>
      </c>
      <c r="M459" s="60"/>
      <c r="N459" s="61" t="str">
        <f t="shared" si="20"/>
        <v>-</v>
      </c>
      <c r="O459" s="62">
        <f t="shared" si="19"/>
        <v>0</v>
      </c>
    </row>
    <row r="460" spans="2:15" ht="13.95" customHeight="1" x14ac:dyDescent="0.25">
      <c r="B460" s="56">
        <v>1016422301</v>
      </c>
      <c r="C460" s="57">
        <f t="shared" si="18"/>
        <v>0</v>
      </c>
      <c r="D460" s="58" t="s">
        <v>1542</v>
      </c>
      <c r="E460" s="75" t="s">
        <v>561</v>
      </c>
      <c r="F460" s="75"/>
      <c r="G460" s="75" t="s">
        <v>562</v>
      </c>
      <c r="H460" s="75" t="s">
        <v>564</v>
      </c>
      <c r="I460" s="68" t="s">
        <v>1986</v>
      </c>
      <c r="J460" s="69">
        <v>125</v>
      </c>
      <c r="K460" s="70">
        <v>0.75</v>
      </c>
      <c r="L460" s="68">
        <v>25</v>
      </c>
      <c r="M460" s="60"/>
      <c r="N460" s="61" t="str">
        <f t="shared" si="20"/>
        <v>-</v>
      </c>
      <c r="O460" s="62">
        <f t="shared" si="19"/>
        <v>0</v>
      </c>
    </row>
    <row r="461" spans="2:15" ht="13.95" customHeight="1" x14ac:dyDescent="0.25">
      <c r="B461" s="56">
        <v>1016439201</v>
      </c>
      <c r="C461" s="57">
        <f t="shared" si="18"/>
        <v>0</v>
      </c>
      <c r="D461" s="58" t="s">
        <v>1543</v>
      </c>
      <c r="E461" s="75" t="s">
        <v>561</v>
      </c>
      <c r="F461" s="75"/>
      <c r="G461" s="75" t="s">
        <v>562</v>
      </c>
      <c r="H461" s="75" t="s">
        <v>565</v>
      </c>
      <c r="I461" s="68" t="s">
        <v>1986</v>
      </c>
      <c r="J461" s="69">
        <v>125</v>
      </c>
      <c r="K461" s="70">
        <v>2.96</v>
      </c>
      <c r="L461" s="68">
        <v>25</v>
      </c>
      <c r="M461" s="60"/>
      <c r="N461" s="61" t="str">
        <f t="shared" si="20"/>
        <v>-</v>
      </c>
      <c r="O461" s="62">
        <f t="shared" si="19"/>
        <v>0</v>
      </c>
    </row>
    <row r="462" spans="2:15" ht="13.95" hidden="1" customHeight="1" x14ac:dyDescent="0.25">
      <c r="B462" s="137">
        <v>1016400401</v>
      </c>
      <c r="C462" s="138">
        <f t="shared" si="18"/>
        <v>0</v>
      </c>
      <c r="D462" s="139" t="s">
        <v>1544</v>
      </c>
      <c r="E462" s="140" t="s">
        <v>561</v>
      </c>
      <c r="F462" s="140"/>
      <c r="G462" s="140" t="s">
        <v>562</v>
      </c>
      <c r="H462" s="140" t="s">
        <v>566</v>
      </c>
      <c r="I462" s="141" t="s">
        <v>1986</v>
      </c>
      <c r="J462" s="142">
        <v>125</v>
      </c>
      <c r="K462" s="143">
        <v>0.79</v>
      </c>
      <c r="L462" s="141">
        <v>25</v>
      </c>
      <c r="M462" s="60"/>
      <c r="N462" s="61" t="str">
        <f t="shared" si="20"/>
        <v>-</v>
      </c>
      <c r="O462" s="62">
        <f t="shared" si="19"/>
        <v>0</v>
      </c>
    </row>
    <row r="463" spans="2:15" ht="13.95" customHeight="1" x14ac:dyDescent="0.25">
      <c r="B463" s="56">
        <v>1016400501</v>
      </c>
      <c r="C463" s="57">
        <f t="shared" si="18"/>
        <v>0</v>
      </c>
      <c r="D463" s="58" t="s">
        <v>1545</v>
      </c>
      <c r="E463" s="75" t="s">
        <v>561</v>
      </c>
      <c r="F463" s="75"/>
      <c r="G463" s="75" t="s">
        <v>562</v>
      </c>
      <c r="H463" s="75" t="s">
        <v>567</v>
      </c>
      <c r="I463" s="68" t="s">
        <v>1986</v>
      </c>
      <c r="J463" s="69">
        <v>125</v>
      </c>
      <c r="K463" s="70">
        <v>1.08</v>
      </c>
      <c r="L463" s="68">
        <v>25</v>
      </c>
      <c r="M463" s="60"/>
      <c r="N463" s="61" t="str">
        <f t="shared" si="20"/>
        <v>-</v>
      </c>
      <c r="O463" s="62">
        <f t="shared" si="19"/>
        <v>0</v>
      </c>
    </row>
    <row r="464" spans="2:15" ht="13.95" customHeight="1" x14ac:dyDescent="0.25">
      <c r="B464" s="56">
        <v>1016400601</v>
      </c>
      <c r="C464" s="57">
        <f t="shared" si="18"/>
        <v>0</v>
      </c>
      <c r="D464" s="58" t="s">
        <v>1546</v>
      </c>
      <c r="E464" s="75" t="s">
        <v>561</v>
      </c>
      <c r="F464" s="75"/>
      <c r="G464" s="75" t="s">
        <v>562</v>
      </c>
      <c r="H464" s="75" t="s">
        <v>568</v>
      </c>
      <c r="I464" s="68" t="s">
        <v>1986</v>
      </c>
      <c r="J464" s="69">
        <v>125</v>
      </c>
      <c r="K464" s="70">
        <v>0.75</v>
      </c>
      <c r="L464" s="68">
        <v>25</v>
      </c>
      <c r="M464" s="60"/>
      <c r="N464" s="61" t="str">
        <f t="shared" si="20"/>
        <v>-</v>
      </c>
      <c r="O464" s="62">
        <f t="shared" si="19"/>
        <v>0</v>
      </c>
    </row>
    <row r="465" spans="2:15" ht="13.95" customHeight="1" x14ac:dyDescent="0.25">
      <c r="B465" s="56">
        <v>1016400801</v>
      </c>
      <c r="C465" s="57">
        <f t="shared" si="18"/>
        <v>0</v>
      </c>
      <c r="D465" s="58" t="s">
        <v>1548</v>
      </c>
      <c r="E465" s="75" t="s">
        <v>561</v>
      </c>
      <c r="F465" s="75"/>
      <c r="G465" s="75" t="s">
        <v>562</v>
      </c>
      <c r="H465" s="75" t="s">
        <v>569</v>
      </c>
      <c r="I465" s="68" t="s">
        <v>1986</v>
      </c>
      <c r="J465" s="69">
        <v>125</v>
      </c>
      <c r="K465" s="70">
        <v>1.01</v>
      </c>
      <c r="L465" s="68">
        <v>25</v>
      </c>
      <c r="M465" s="60"/>
      <c r="N465" s="61" t="str">
        <f t="shared" si="20"/>
        <v>-</v>
      </c>
      <c r="O465" s="62">
        <f t="shared" si="19"/>
        <v>0</v>
      </c>
    </row>
    <row r="466" spans="2:15" ht="13.95" customHeight="1" x14ac:dyDescent="0.25">
      <c r="B466" s="56">
        <v>1016442401</v>
      </c>
      <c r="C466" s="57">
        <f t="shared" si="18"/>
        <v>0</v>
      </c>
      <c r="D466" s="58" t="s">
        <v>1549</v>
      </c>
      <c r="E466" s="75" t="s">
        <v>561</v>
      </c>
      <c r="F466" s="75"/>
      <c r="G466" s="75" t="s">
        <v>562</v>
      </c>
      <c r="H466" s="75" t="s">
        <v>2029</v>
      </c>
      <c r="I466" s="68" t="s">
        <v>1986</v>
      </c>
      <c r="J466" s="69">
        <v>125</v>
      </c>
      <c r="K466" s="70">
        <v>4.84</v>
      </c>
      <c r="L466" s="68">
        <v>25</v>
      </c>
      <c r="M466" s="60"/>
      <c r="N466" s="61" t="str">
        <f t="shared" si="20"/>
        <v>-</v>
      </c>
      <c r="O466" s="62">
        <f t="shared" si="19"/>
        <v>0</v>
      </c>
    </row>
    <row r="467" spans="2:15" ht="13.95" customHeight="1" x14ac:dyDescent="0.25">
      <c r="B467" s="56">
        <v>1016401201</v>
      </c>
      <c r="C467" s="57">
        <f t="shared" si="18"/>
        <v>0</v>
      </c>
      <c r="D467" s="58" t="s">
        <v>1550</v>
      </c>
      <c r="E467" s="75" t="s">
        <v>561</v>
      </c>
      <c r="F467" s="75"/>
      <c r="G467" s="75" t="s">
        <v>562</v>
      </c>
      <c r="H467" s="75" t="s">
        <v>570</v>
      </c>
      <c r="I467" s="68" t="s">
        <v>1986</v>
      </c>
      <c r="J467" s="69">
        <v>125</v>
      </c>
      <c r="K467" s="70">
        <v>0.75</v>
      </c>
      <c r="L467" s="68">
        <v>25</v>
      </c>
      <c r="M467" s="60"/>
      <c r="N467" s="61" t="str">
        <f t="shared" si="20"/>
        <v>-</v>
      </c>
      <c r="O467" s="62">
        <f t="shared" si="19"/>
        <v>0</v>
      </c>
    </row>
    <row r="468" spans="2:15" ht="13.95" customHeight="1" x14ac:dyDescent="0.25">
      <c r="B468" s="56">
        <v>1016401301</v>
      </c>
      <c r="C468" s="57">
        <f t="shared" si="18"/>
        <v>0</v>
      </c>
      <c r="D468" s="58" t="s">
        <v>1551</v>
      </c>
      <c r="E468" s="75" t="s">
        <v>561</v>
      </c>
      <c r="F468" s="75"/>
      <c r="G468" s="75" t="s">
        <v>562</v>
      </c>
      <c r="H468" s="75" t="s">
        <v>571</v>
      </c>
      <c r="I468" s="68" t="s">
        <v>1986</v>
      </c>
      <c r="J468" s="69">
        <v>200</v>
      </c>
      <c r="K468" s="70">
        <v>0.57999999999999996</v>
      </c>
      <c r="L468" s="68">
        <v>25</v>
      </c>
      <c r="M468" s="60"/>
      <c r="N468" s="61" t="str">
        <f t="shared" si="20"/>
        <v>-</v>
      </c>
      <c r="O468" s="62">
        <f t="shared" si="19"/>
        <v>0</v>
      </c>
    </row>
    <row r="469" spans="2:15" ht="13.95" customHeight="1" x14ac:dyDescent="0.25">
      <c r="B469" s="56">
        <v>1016440001</v>
      </c>
      <c r="C469" s="57">
        <f t="shared" si="18"/>
        <v>0</v>
      </c>
      <c r="D469" s="58" t="s">
        <v>1552</v>
      </c>
      <c r="E469" s="75" t="s">
        <v>561</v>
      </c>
      <c r="F469" s="75"/>
      <c r="G469" s="75" t="s">
        <v>562</v>
      </c>
      <c r="H469" s="75" t="s">
        <v>572</v>
      </c>
      <c r="I469" s="68" t="s">
        <v>1986</v>
      </c>
      <c r="J469" s="69">
        <v>125</v>
      </c>
      <c r="K469" s="70">
        <v>1.21</v>
      </c>
      <c r="L469" s="68">
        <v>25</v>
      </c>
      <c r="M469" s="60"/>
      <c r="N469" s="61" t="str">
        <f t="shared" si="20"/>
        <v>-</v>
      </c>
      <c r="O469" s="62">
        <f t="shared" si="19"/>
        <v>0</v>
      </c>
    </row>
    <row r="470" spans="2:15" ht="13.95" customHeight="1" x14ac:dyDescent="0.25">
      <c r="B470" s="56">
        <v>1016401501</v>
      </c>
      <c r="C470" s="57">
        <f t="shared" si="18"/>
        <v>0</v>
      </c>
      <c r="D470" s="58" t="s">
        <v>1553</v>
      </c>
      <c r="E470" s="75" t="s">
        <v>561</v>
      </c>
      <c r="F470" s="75"/>
      <c r="G470" s="75" t="s">
        <v>562</v>
      </c>
      <c r="H470" s="75" t="s">
        <v>573</v>
      </c>
      <c r="I470" s="68" t="s">
        <v>1986</v>
      </c>
      <c r="J470" s="69">
        <v>125</v>
      </c>
      <c r="K470" s="70">
        <v>1.58</v>
      </c>
      <c r="L470" s="68">
        <v>25</v>
      </c>
      <c r="M470" s="60"/>
      <c r="N470" s="61" t="str">
        <f t="shared" si="20"/>
        <v>-</v>
      </c>
      <c r="O470" s="62">
        <f t="shared" si="19"/>
        <v>0</v>
      </c>
    </row>
    <row r="471" spans="2:15" ht="13.95" customHeight="1" x14ac:dyDescent="0.25">
      <c r="B471" s="56">
        <v>1016401601</v>
      </c>
      <c r="C471" s="57">
        <f t="shared" si="18"/>
        <v>0</v>
      </c>
      <c r="D471" s="58" t="s">
        <v>1554</v>
      </c>
      <c r="E471" s="75" t="s">
        <v>561</v>
      </c>
      <c r="F471" s="75"/>
      <c r="G471" s="75" t="s">
        <v>562</v>
      </c>
      <c r="H471" s="75" t="s">
        <v>574</v>
      </c>
      <c r="I471" s="68" t="s">
        <v>1986</v>
      </c>
      <c r="J471" s="69">
        <v>125</v>
      </c>
      <c r="K471" s="70">
        <v>0.71</v>
      </c>
      <c r="L471" s="68">
        <v>25</v>
      </c>
      <c r="M471" s="60"/>
      <c r="N471" s="61" t="str">
        <f t="shared" si="20"/>
        <v>-</v>
      </c>
      <c r="O471" s="62">
        <f t="shared" si="19"/>
        <v>0</v>
      </c>
    </row>
    <row r="472" spans="2:15" ht="13.95" customHeight="1" x14ac:dyDescent="0.25">
      <c r="B472" s="56">
        <v>1016440101</v>
      </c>
      <c r="C472" s="57">
        <f t="shared" ref="C472:C535" si="21">M472</f>
        <v>0</v>
      </c>
      <c r="D472" s="58" t="s">
        <v>1555</v>
      </c>
      <c r="E472" s="75" t="s">
        <v>561</v>
      </c>
      <c r="F472" s="75"/>
      <c r="G472" s="75" t="s">
        <v>562</v>
      </c>
      <c r="H472" s="75" t="s">
        <v>575</v>
      </c>
      <c r="I472" s="68" t="s">
        <v>1986</v>
      </c>
      <c r="J472" s="69">
        <v>125</v>
      </c>
      <c r="K472" s="70">
        <v>2.39</v>
      </c>
      <c r="L472" s="68">
        <v>25</v>
      </c>
      <c r="M472" s="60"/>
      <c r="N472" s="61" t="str">
        <f t="shared" si="20"/>
        <v>-</v>
      </c>
      <c r="O472" s="62">
        <f t="shared" ref="O472:O535" si="22">M472*K472</f>
        <v>0</v>
      </c>
    </row>
    <row r="473" spans="2:15" ht="13.95" customHeight="1" x14ac:dyDescent="0.25">
      <c r="B473" s="56">
        <v>1016440201</v>
      </c>
      <c r="C473" s="57">
        <f t="shared" si="21"/>
        <v>0</v>
      </c>
      <c r="D473" s="58" t="s">
        <v>1556</v>
      </c>
      <c r="E473" s="75" t="s">
        <v>561</v>
      </c>
      <c r="F473" s="75"/>
      <c r="G473" s="75" t="s">
        <v>562</v>
      </c>
      <c r="H473" s="75" t="s">
        <v>576</v>
      </c>
      <c r="I473" s="68" t="s">
        <v>1986</v>
      </c>
      <c r="J473" s="69">
        <v>125</v>
      </c>
      <c r="K473" s="70">
        <v>2.56</v>
      </c>
      <c r="L473" s="68">
        <v>25</v>
      </c>
      <c r="M473" s="60"/>
      <c r="N473" s="61" t="str">
        <f t="shared" ref="N473:N536" si="23">IF(M473="","-",IF(MOD(M473,J473)=0,M473/J473,IF(MOD(M473,J473)&gt;=J473/2,INT(M473/J473)+(MOD(M473,J473)/J473)*1.05,IF(MOD(M473,J473)&gt;=J473/4,INT(M473/J473)+(MOD(M473,J473)/J473)*1.1,IF(AND(MOD(M473,J473)&lt;J473/4,MOD(M473,J473)&gt;=10),INT(M473/J473)+(MOD(M473,J473)/J473)*1.2,IF(MOD(M473,J473)&lt;10,INT(M473/J473)+(MOD(M473,J473)/J473)*1.3,))))))</f>
        <v>-</v>
      </c>
      <c r="O473" s="62">
        <f t="shared" si="22"/>
        <v>0</v>
      </c>
    </row>
    <row r="474" spans="2:15" ht="13.95" customHeight="1" x14ac:dyDescent="0.25">
      <c r="B474" s="56">
        <v>1016437901</v>
      </c>
      <c r="C474" s="57">
        <f t="shared" si="21"/>
        <v>0</v>
      </c>
      <c r="D474" s="58" t="s">
        <v>1557</v>
      </c>
      <c r="E474" s="75" t="s">
        <v>561</v>
      </c>
      <c r="F474" s="75"/>
      <c r="G474" s="75" t="s">
        <v>562</v>
      </c>
      <c r="H474" s="75" t="s">
        <v>577</v>
      </c>
      <c r="I474" s="68" t="s">
        <v>1986</v>
      </c>
      <c r="J474" s="69">
        <v>125</v>
      </c>
      <c r="K474" s="70">
        <v>2.39</v>
      </c>
      <c r="L474" s="68">
        <v>25</v>
      </c>
      <c r="M474" s="60"/>
      <c r="N474" s="61" t="str">
        <f t="shared" si="23"/>
        <v>-</v>
      </c>
      <c r="O474" s="62">
        <f t="shared" si="22"/>
        <v>0</v>
      </c>
    </row>
    <row r="475" spans="2:15" ht="13.95" customHeight="1" x14ac:dyDescent="0.25">
      <c r="B475" s="56">
        <v>1016439001</v>
      </c>
      <c r="C475" s="57">
        <f t="shared" si="21"/>
        <v>0</v>
      </c>
      <c r="D475" s="58" t="s">
        <v>1558</v>
      </c>
      <c r="E475" s="75" t="s">
        <v>561</v>
      </c>
      <c r="F475" s="75"/>
      <c r="G475" s="75" t="s">
        <v>562</v>
      </c>
      <c r="H475" s="75" t="s">
        <v>578</v>
      </c>
      <c r="I475" s="68" t="s">
        <v>1986</v>
      </c>
      <c r="J475" s="69">
        <v>125</v>
      </c>
      <c r="K475" s="70">
        <v>1.63</v>
      </c>
      <c r="L475" s="68">
        <v>25</v>
      </c>
      <c r="M475" s="60"/>
      <c r="N475" s="61" t="str">
        <f t="shared" si="23"/>
        <v>-</v>
      </c>
      <c r="O475" s="62">
        <f t="shared" si="22"/>
        <v>0</v>
      </c>
    </row>
    <row r="476" spans="2:15" ht="13.95" customHeight="1" x14ac:dyDescent="0.25">
      <c r="B476" s="56">
        <v>1016402101</v>
      </c>
      <c r="C476" s="57">
        <f t="shared" si="21"/>
        <v>0</v>
      </c>
      <c r="D476" s="58" t="s">
        <v>1559</v>
      </c>
      <c r="E476" s="75" t="s">
        <v>561</v>
      </c>
      <c r="F476" s="75"/>
      <c r="G476" s="75" t="s">
        <v>562</v>
      </c>
      <c r="H476" s="75" t="s">
        <v>579</v>
      </c>
      <c r="I476" s="68" t="s">
        <v>1986</v>
      </c>
      <c r="J476" s="69">
        <v>125</v>
      </c>
      <c r="K476" s="70">
        <v>1.58</v>
      </c>
      <c r="L476" s="68">
        <v>25</v>
      </c>
      <c r="M476" s="60"/>
      <c r="N476" s="61" t="str">
        <f t="shared" si="23"/>
        <v>-</v>
      </c>
      <c r="O476" s="62">
        <f t="shared" si="22"/>
        <v>0</v>
      </c>
    </row>
    <row r="477" spans="2:15" ht="13.95" hidden="1" customHeight="1" x14ac:dyDescent="0.25">
      <c r="B477" s="137">
        <v>1016402201</v>
      </c>
      <c r="C477" s="138">
        <f t="shared" si="21"/>
        <v>0</v>
      </c>
      <c r="D477" s="139" t="s">
        <v>1560</v>
      </c>
      <c r="E477" s="140" t="s">
        <v>561</v>
      </c>
      <c r="F477" s="140"/>
      <c r="G477" s="140" t="s">
        <v>562</v>
      </c>
      <c r="H477" s="140" t="s">
        <v>2030</v>
      </c>
      <c r="I477" s="141" t="s">
        <v>1986</v>
      </c>
      <c r="J477" s="142">
        <v>125</v>
      </c>
      <c r="K477" s="143">
        <v>3.17</v>
      </c>
      <c r="L477" s="141">
        <v>25</v>
      </c>
      <c r="M477" s="60"/>
      <c r="N477" s="61" t="str">
        <f t="shared" si="23"/>
        <v>-</v>
      </c>
      <c r="O477" s="62">
        <f t="shared" si="22"/>
        <v>0</v>
      </c>
    </row>
    <row r="478" spans="2:15" ht="13.95" customHeight="1" x14ac:dyDescent="0.25">
      <c r="B478" s="56">
        <v>1016402401</v>
      </c>
      <c r="C478" s="57">
        <f t="shared" si="21"/>
        <v>0</v>
      </c>
      <c r="D478" s="58" t="s">
        <v>1561</v>
      </c>
      <c r="E478" s="75" t="s">
        <v>561</v>
      </c>
      <c r="F478" s="75"/>
      <c r="G478" s="75" t="s">
        <v>562</v>
      </c>
      <c r="H478" s="75" t="s">
        <v>580</v>
      </c>
      <c r="I478" s="68" t="s">
        <v>1986</v>
      </c>
      <c r="J478" s="69">
        <v>125</v>
      </c>
      <c r="K478" s="70">
        <v>2.39</v>
      </c>
      <c r="L478" s="68">
        <v>25</v>
      </c>
      <c r="M478" s="60"/>
      <c r="N478" s="61" t="str">
        <f t="shared" si="23"/>
        <v>-</v>
      </c>
      <c r="O478" s="62">
        <f t="shared" si="22"/>
        <v>0</v>
      </c>
    </row>
    <row r="479" spans="2:15" ht="13.95" customHeight="1" x14ac:dyDescent="0.25">
      <c r="B479" s="56">
        <v>1016402501</v>
      </c>
      <c r="C479" s="57">
        <f t="shared" si="21"/>
        <v>0</v>
      </c>
      <c r="D479" s="58" t="s">
        <v>1562</v>
      </c>
      <c r="E479" s="75" t="s">
        <v>561</v>
      </c>
      <c r="F479" s="75"/>
      <c r="G479" s="75" t="s">
        <v>562</v>
      </c>
      <c r="H479" s="75" t="s">
        <v>581</v>
      </c>
      <c r="I479" s="68" t="s">
        <v>1986</v>
      </c>
      <c r="J479" s="69">
        <v>125</v>
      </c>
      <c r="K479" s="70">
        <v>0.85</v>
      </c>
      <c r="L479" s="68">
        <v>25</v>
      </c>
      <c r="M479" s="60"/>
      <c r="N479" s="61" t="str">
        <f t="shared" si="23"/>
        <v>-</v>
      </c>
      <c r="O479" s="62">
        <f t="shared" si="22"/>
        <v>0</v>
      </c>
    </row>
    <row r="480" spans="2:15" ht="13.95" customHeight="1" x14ac:dyDescent="0.25">
      <c r="B480" s="56">
        <v>1016426701</v>
      </c>
      <c r="C480" s="57">
        <f t="shared" si="21"/>
        <v>0</v>
      </c>
      <c r="D480" s="58" t="s">
        <v>1563</v>
      </c>
      <c r="E480" s="75" t="s">
        <v>561</v>
      </c>
      <c r="F480" s="75"/>
      <c r="G480" s="75" t="s">
        <v>562</v>
      </c>
      <c r="H480" s="75" t="s">
        <v>582</v>
      </c>
      <c r="I480" s="68" t="s">
        <v>1986</v>
      </c>
      <c r="J480" s="69">
        <v>125</v>
      </c>
      <c r="K480" s="70">
        <v>1.46</v>
      </c>
      <c r="L480" s="68">
        <v>25</v>
      </c>
      <c r="M480" s="60"/>
      <c r="N480" s="61" t="str">
        <f t="shared" si="23"/>
        <v>-</v>
      </c>
      <c r="O480" s="62">
        <f t="shared" si="22"/>
        <v>0</v>
      </c>
    </row>
    <row r="481" spans="2:15" ht="13.95" hidden="1" customHeight="1" x14ac:dyDescent="0.25">
      <c r="B481" s="137">
        <v>1016402901</v>
      </c>
      <c r="C481" s="138">
        <f t="shared" si="21"/>
        <v>0</v>
      </c>
      <c r="D481" s="139" t="s">
        <v>1564</v>
      </c>
      <c r="E481" s="140" t="s">
        <v>561</v>
      </c>
      <c r="F481" s="140"/>
      <c r="G481" s="140" t="s">
        <v>562</v>
      </c>
      <c r="H481" s="140" t="s">
        <v>583</v>
      </c>
      <c r="I481" s="141" t="s">
        <v>1986</v>
      </c>
      <c r="J481" s="142">
        <v>125</v>
      </c>
      <c r="K481" s="143">
        <v>2.0499999999999998</v>
      </c>
      <c r="L481" s="141">
        <v>25</v>
      </c>
      <c r="M481" s="60"/>
      <c r="N481" s="61" t="str">
        <f t="shared" si="23"/>
        <v>-</v>
      </c>
      <c r="O481" s="62">
        <f t="shared" si="22"/>
        <v>0</v>
      </c>
    </row>
    <row r="482" spans="2:15" ht="13.95" customHeight="1" x14ac:dyDescent="0.25">
      <c r="B482" s="56">
        <v>1016400001</v>
      </c>
      <c r="C482" s="57">
        <f t="shared" si="21"/>
        <v>0</v>
      </c>
      <c r="D482" s="58" t="s">
        <v>1565</v>
      </c>
      <c r="E482" s="75" t="s">
        <v>561</v>
      </c>
      <c r="F482" s="75"/>
      <c r="G482" s="75" t="s">
        <v>562</v>
      </c>
      <c r="H482" s="75" t="s">
        <v>584</v>
      </c>
      <c r="I482" s="68" t="s">
        <v>1986</v>
      </c>
      <c r="J482" s="69">
        <v>125</v>
      </c>
      <c r="K482" s="70">
        <v>1.7</v>
      </c>
      <c r="L482" s="68">
        <v>25</v>
      </c>
      <c r="M482" s="60"/>
      <c r="N482" s="61" t="str">
        <f t="shared" si="23"/>
        <v>-</v>
      </c>
      <c r="O482" s="62">
        <f t="shared" si="22"/>
        <v>0</v>
      </c>
    </row>
    <row r="483" spans="2:15" ht="13.95" customHeight="1" x14ac:dyDescent="0.25">
      <c r="B483" s="56">
        <v>1016439101</v>
      </c>
      <c r="C483" s="57">
        <f t="shared" si="21"/>
        <v>0</v>
      </c>
      <c r="D483" s="58" t="s">
        <v>1567</v>
      </c>
      <c r="E483" s="75" t="s">
        <v>561</v>
      </c>
      <c r="F483" s="75"/>
      <c r="G483" s="75" t="s">
        <v>562</v>
      </c>
      <c r="H483" s="75" t="s">
        <v>585</v>
      </c>
      <c r="I483" s="68" t="s">
        <v>1986</v>
      </c>
      <c r="J483" s="69">
        <v>125</v>
      </c>
      <c r="K483" s="70">
        <v>0.89</v>
      </c>
      <c r="L483" s="68">
        <v>25</v>
      </c>
      <c r="M483" s="60"/>
      <c r="N483" s="61" t="str">
        <f t="shared" si="23"/>
        <v>-</v>
      </c>
      <c r="O483" s="62">
        <f t="shared" si="22"/>
        <v>0</v>
      </c>
    </row>
    <row r="484" spans="2:15" ht="13.95" customHeight="1" x14ac:dyDescent="0.25">
      <c r="B484" s="56">
        <v>1016416201</v>
      </c>
      <c r="C484" s="57">
        <f t="shared" si="21"/>
        <v>0</v>
      </c>
      <c r="D484" s="58" t="s">
        <v>1568</v>
      </c>
      <c r="E484" s="75" t="s">
        <v>561</v>
      </c>
      <c r="F484" s="75"/>
      <c r="G484" s="75" t="s">
        <v>562</v>
      </c>
      <c r="H484" s="75" t="s">
        <v>586</v>
      </c>
      <c r="I484" s="68" t="s">
        <v>1986</v>
      </c>
      <c r="J484" s="69">
        <v>125</v>
      </c>
      <c r="K484" s="70">
        <v>2.2000000000000002</v>
      </c>
      <c r="L484" s="68">
        <v>25</v>
      </c>
      <c r="M484" s="60"/>
      <c r="N484" s="61" t="str">
        <f t="shared" si="23"/>
        <v>-</v>
      </c>
      <c r="O484" s="62">
        <f t="shared" si="22"/>
        <v>0</v>
      </c>
    </row>
    <row r="485" spans="2:15" ht="13.95" customHeight="1" x14ac:dyDescent="0.25">
      <c r="B485" s="56">
        <v>1016403401</v>
      </c>
      <c r="C485" s="57">
        <f t="shared" si="21"/>
        <v>0</v>
      </c>
      <c r="D485" s="58" t="s">
        <v>1569</v>
      </c>
      <c r="E485" s="75" t="s">
        <v>561</v>
      </c>
      <c r="F485" s="75"/>
      <c r="G485" s="75" t="s">
        <v>562</v>
      </c>
      <c r="H485" s="75" t="s">
        <v>587</v>
      </c>
      <c r="I485" s="68" t="s">
        <v>1986</v>
      </c>
      <c r="J485" s="69">
        <v>125</v>
      </c>
      <c r="K485" s="70">
        <v>2.1700000000000004</v>
      </c>
      <c r="L485" s="68">
        <v>25</v>
      </c>
      <c r="M485" s="60"/>
      <c r="N485" s="61" t="str">
        <f t="shared" si="23"/>
        <v>-</v>
      </c>
      <c r="O485" s="62">
        <f t="shared" si="22"/>
        <v>0</v>
      </c>
    </row>
    <row r="486" spans="2:15" ht="13.95" customHeight="1" x14ac:dyDescent="0.25">
      <c r="B486" s="56">
        <v>1016440301</v>
      </c>
      <c r="C486" s="57">
        <f t="shared" si="21"/>
        <v>0</v>
      </c>
      <c r="D486" s="58" t="s">
        <v>1570</v>
      </c>
      <c r="E486" s="75" t="s">
        <v>561</v>
      </c>
      <c r="F486" s="75"/>
      <c r="G486" s="75" t="s">
        <v>562</v>
      </c>
      <c r="H486" s="75" t="s">
        <v>588</v>
      </c>
      <c r="I486" s="68" t="s">
        <v>1986</v>
      </c>
      <c r="J486" s="69">
        <v>125</v>
      </c>
      <c r="K486" s="70">
        <v>4.5199999999999996</v>
      </c>
      <c r="L486" s="68">
        <v>25</v>
      </c>
      <c r="M486" s="60"/>
      <c r="N486" s="61" t="str">
        <f t="shared" si="23"/>
        <v>-</v>
      </c>
      <c r="O486" s="62">
        <f t="shared" si="22"/>
        <v>0</v>
      </c>
    </row>
    <row r="487" spans="2:15" ht="13.95" customHeight="1" x14ac:dyDescent="0.25">
      <c r="B487" s="56">
        <v>1016403601</v>
      </c>
      <c r="C487" s="57">
        <f t="shared" si="21"/>
        <v>0</v>
      </c>
      <c r="D487" s="58" t="s">
        <v>1571</v>
      </c>
      <c r="E487" s="75" t="s">
        <v>561</v>
      </c>
      <c r="F487" s="75"/>
      <c r="G487" s="75" t="s">
        <v>562</v>
      </c>
      <c r="H487" s="75" t="s">
        <v>589</v>
      </c>
      <c r="I487" s="68" t="s">
        <v>1986</v>
      </c>
      <c r="J487" s="69">
        <v>125</v>
      </c>
      <c r="K487" s="70">
        <v>0.9</v>
      </c>
      <c r="L487" s="68">
        <v>25</v>
      </c>
      <c r="M487" s="60"/>
      <c r="N487" s="61" t="str">
        <f t="shared" si="23"/>
        <v>-</v>
      </c>
      <c r="O487" s="62">
        <f t="shared" si="22"/>
        <v>0</v>
      </c>
    </row>
    <row r="488" spans="2:15" ht="13.95" customHeight="1" x14ac:dyDescent="0.25">
      <c r="B488" s="56">
        <v>1016403701</v>
      </c>
      <c r="C488" s="57">
        <f t="shared" si="21"/>
        <v>0</v>
      </c>
      <c r="D488" s="58" t="s">
        <v>1572</v>
      </c>
      <c r="E488" s="75" t="s">
        <v>561</v>
      </c>
      <c r="F488" s="75"/>
      <c r="G488" s="75" t="s">
        <v>562</v>
      </c>
      <c r="H488" s="75" t="s">
        <v>590</v>
      </c>
      <c r="I488" s="68" t="s">
        <v>1986</v>
      </c>
      <c r="J488" s="69">
        <v>125</v>
      </c>
      <c r="K488" s="70">
        <v>1.1299999999999999</v>
      </c>
      <c r="L488" s="68">
        <v>25</v>
      </c>
      <c r="M488" s="60"/>
      <c r="N488" s="61" t="str">
        <f t="shared" si="23"/>
        <v>-</v>
      </c>
      <c r="O488" s="62">
        <f t="shared" si="22"/>
        <v>0</v>
      </c>
    </row>
    <row r="489" spans="2:15" ht="13.95" customHeight="1" x14ac:dyDescent="0.25">
      <c r="B489" s="56">
        <v>1016403801</v>
      </c>
      <c r="C489" s="57">
        <f t="shared" si="21"/>
        <v>0</v>
      </c>
      <c r="D489" s="58" t="s">
        <v>1573</v>
      </c>
      <c r="E489" s="75" t="s">
        <v>561</v>
      </c>
      <c r="F489" s="75"/>
      <c r="G489" s="75" t="s">
        <v>562</v>
      </c>
      <c r="H489" s="75" t="s">
        <v>591</v>
      </c>
      <c r="I489" s="68" t="s">
        <v>1986</v>
      </c>
      <c r="J489" s="69">
        <v>125</v>
      </c>
      <c r="K489" s="70">
        <v>0.75</v>
      </c>
      <c r="L489" s="68">
        <v>25</v>
      </c>
      <c r="M489" s="60"/>
      <c r="N489" s="61" t="str">
        <f t="shared" si="23"/>
        <v>-</v>
      </c>
      <c r="O489" s="62">
        <f t="shared" si="22"/>
        <v>0</v>
      </c>
    </row>
    <row r="490" spans="2:15" ht="13.95" customHeight="1" x14ac:dyDescent="0.25">
      <c r="B490" s="56">
        <v>1016403901</v>
      </c>
      <c r="C490" s="57">
        <f t="shared" si="21"/>
        <v>0</v>
      </c>
      <c r="D490" s="58" t="s">
        <v>1574</v>
      </c>
      <c r="E490" s="75" t="s">
        <v>561</v>
      </c>
      <c r="F490" s="75"/>
      <c r="G490" s="75" t="s">
        <v>562</v>
      </c>
      <c r="H490" s="75" t="s">
        <v>592</v>
      </c>
      <c r="I490" s="68" t="s">
        <v>1986</v>
      </c>
      <c r="J490" s="69">
        <v>125</v>
      </c>
      <c r="K490" s="70">
        <v>1.1299999999999999</v>
      </c>
      <c r="L490" s="68">
        <v>25</v>
      </c>
      <c r="M490" s="60"/>
      <c r="N490" s="61" t="str">
        <f t="shared" si="23"/>
        <v>-</v>
      </c>
      <c r="O490" s="62">
        <f t="shared" si="22"/>
        <v>0</v>
      </c>
    </row>
    <row r="491" spans="2:15" ht="13.95" customHeight="1" x14ac:dyDescent="0.25">
      <c r="B491" s="56">
        <v>1016440401</v>
      </c>
      <c r="C491" s="57">
        <f t="shared" si="21"/>
        <v>0</v>
      </c>
      <c r="D491" s="58" t="s">
        <v>1577</v>
      </c>
      <c r="E491" s="75" t="s">
        <v>561</v>
      </c>
      <c r="F491" s="75"/>
      <c r="G491" s="75" t="s">
        <v>562</v>
      </c>
      <c r="H491" s="75" t="s">
        <v>593</v>
      </c>
      <c r="I491" s="68" t="s">
        <v>1986</v>
      </c>
      <c r="J491" s="69">
        <v>125</v>
      </c>
      <c r="K491" s="70">
        <v>2.39</v>
      </c>
      <c r="L491" s="68">
        <v>25</v>
      </c>
      <c r="M491" s="60"/>
      <c r="N491" s="61" t="str">
        <f t="shared" si="23"/>
        <v>-</v>
      </c>
      <c r="O491" s="62">
        <f t="shared" si="22"/>
        <v>0</v>
      </c>
    </row>
    <row r="492" spans="2:15" ht="13.95" customHeight="1" x14ac:dyDescent="0.25">
      <c r="B492" s="56">
        <v>1016428101</v>
      </c>
      <c r="C492" s="57">
        <f t="shared" si="21"/>
        <v>0</v>
      </c>
      <c r="D492" s="58" t="s">
        <v>1578</v>
      </c>
      <c r="E492" s="75" t="s">
        <v>561</v>
      </c>
      <c r="F492" s="75"/>
      <c r="G492" s="75" t="s">
        <v>562</v>
      </c>
      <c r="H492" s="75" t="s">
        <v>594</v>
      </c>
      <c r="I492" s="68" t="s">
        <v>1986</v>
      </c>
      <c r="J492" s="69">
        <v>125</v>
      </c>
      <c r="K492" s="70">
        <v>2.56</v>
      </c>
      <c r="L492" s="68">
        <v>25</v>
      </c>
      <c r="M492" s="60"/>
      <c r="N492" s="61" t="str">
        <f t="shared" si="23"/>
        <v>-</v>
      </c>
      <c r="O492" s="62">
        <f t="shared" si="22"/>
        <v>0</v>
      </c>
    </row>
    <row r="493" spans="2:15" ht="13.95" customHeight="1" x14ac:dyDescent="0.25">
      <c r="B493" s="56">
        <v>1016438001</v>
      </c>
      <c r="C493" s="57">
        <f t="shared" si="21"/>
        <v>0</v>
      </c>
      <c r="D493" s="58" t="s">
        <v>1579</v>
      </c>
      <c r="E493" s="75" t="s">
        <v>561</v>
      </c>
      <c r="F493" s="75"/>
      <c r="G493" s="75" t="s">
        <v>562</v>
      </c>
      <c r="H493" s="75" t="s">
        <v>595</v>
      </c>
      <c r="I493" s="68" t="s">
        <v>1986</v>
      </c>
      <c r="J493" s="69">
        <v>125</v>
      </c>
      <c r="K493" s="70">
        <v>2.39</v>
      </c>
      <c r="L493" s="68">
        <v>25</v>
      </c>
      <c r="M493" s="60"/>
      <c r="N493" s="61" t="str">
        <f t="shared" si="23"/>
        <v>-</v>
      </c>
      <c r="O493" s="62">
        <f t="shared" si="22"/>
        <v>0</v>
      </c>
    </row>
    <row r="494" spans="2:15" ht="13.95" customHeight="1" x14ac:dyDescent="0.25">
      <c r="B494" s="56">
        <v>1016404401</v>
      </c>
      <c r="C494" s="57">
        <f t="shared" si="21"/>
        <v>0</v>
      </c>
      <c r="D494" s="58" t="s">
        <v>1580</v>
      </c>
      <c r="E494" s="75" t="s">
        <v>561</v>
      </c>
      <c r="F494" s="75"/>
      <c r="G494" s="75" t="s">
        <v>562</v>
      </c>
      <c r="H494" s="75" t="s">
        <v>596</v>
      </c>
      <c r="I494" s="68" t="s">
        <v>1986</v>
      </c>
      <c r="J494" s="69">
        <v>125</v>
      </c>
      <c r="K494" s="70">
        <v>0.82</v>
      </c>
      <c r="L494" s="68">
        <v>25</v>
      </c>
      <c r="M494" s="60"/>
      <c r="N494" s="61" t="str">
        <f t="shared" si="23"/>
        <v>-</v>
      </c>
      <c r="O494" s="62">
        <f t="shared" si="22"/>
        <v>0</v>
      </c>
    </row>
    <row r="495" spans="2:15" ht="13.95" customHeight="1" x14ac:dyDescent="0.25">
      <c r="B495" s="56">
        <v>1016404801</v>
      </c>
      <c r="C495" s="57">
        <f t="shared" si="21"/>
        <v>0</v>
      </c>
      <c r="D495" s="58" t="s">
        <v>1582</v>
      </c>
      <c r="E495" s="75" t="s">
        <v>561</v>
      </c>
      <c r="F495" s="75"/>
      <c r="G495" s="75" t="s">
        <v>562</v>
      </c>
      <c r="H495" s="75" t="s">
        <v>597</v>
      </c>
      <c r="I495" s="68" t="s">
        <v>1986</v>
      </c>
      <c r="J495" s="69">
        <v>125</v>
      </c>
      <c r="K495" s="70">
        <v>2.0499999999999998</v>
      </c>
      <c r="L495" s="68">
        <v>25</v>
      </c>
      <c r="M495" s="60"/>
      <c r="N495" s="61" t="str">
        <f t="shared" si="23"/>
        <v>-</v>
      </c>
      <c r="O495" s="62">
        <f t="shared" si="22"/>
        <v>0</v>
      </c>
    </row>
    <row r="496" spans="2:15" ht="13.95" customHeight="1" x14ac:dyDescent="0.25">
      <c r="B496" s="56">
        <v>1016416301</v>
      </c>
      <c r="C496" s="57">
        <f t="shared" si="21"/>
        <v>0</v>
      </c>
      <c r="D496" s="58" t="s">
        <v>1583</v>
      </c>
      <c r="E496" s="75" t="s">
        <v>561</v>
      </c>
      <c r="F496" s="75"/>
      <c r="G496" s="75" t="s">
        <v>562</v>
      </c>
      <c r="H496" s="75" t="s">
        <v>598</v>
      </c>
      <c r="I496" s="68" t="s">
        <v>1986</v>
      </c>
      <c r="J496" s="69">
        <v>125</v>
      </c>
      <c r="K496" s="70">
        <v>0.85</v>
      </c>
      <c r="L496" s="68">
        <v>25</v>
      </c>
      <c r="M496" s="60"/>
      <c r="N496" s="61" t="str">
        <f t="shared" si="23"/>
        <v>-</v>
      </c>
      <c r="O496" s="62">
        <f t="shared" si="22"/>
        <v>0</v>
      </c>
    </row>
    <row r="497" spans="2:15" ht="13.95" customHeight="1" x14ac:dyDescent="0.25">
      <c r="B497" s="56">
        <v>1016405101</v>
      </c>
      <c r="C497" s="57">
        <f t="shared" si="21"/>
        <v>0</v>
      </c>
      <c r="D497" s="58" t="s">
        <v>1584</v>
      </c>
      <c r="E497" s="75" t="s">
        <v>561</v>
      </c>
      <c r="F497" s="75"/>
      <c r="G497" s="75" t="s">
        <v>562</v>
      </c>
      <c r="H497" s="75" t="s">
        <v>599</v>
      </c>
      <c r="I497" s="68" t="s">
        <v>1986</v>
      </c>
      <c r="J497" s="69">
        <v>125</v>
      </c>
      <c r="K497" s="70">
        <v>0.85</v>
      </c>
      <c r="L497" s="68">
        <v>25</v>
      </c>
      <c r="M497" s="60"/>
      <c r="N497" s="61" t="str">
        <f t="shared" si="23"/>
        <v>-</v>
      </c>
      <c r="O497" s="62">
        <f t="shared" si="22"/>
        <v>0</v>
      </c>
    </row>
    <row r="498" spans="2:15" ht="13.95" customHeight="1" x14ac:dyDescent="0.25">
      <c r="B498" s="56">
        <v>1016406201</v>
      </c>
      <c r="C498" s="57">
        <f t="shared" si="21"/>
        <v>0</v>
      </c>
      <c r="D498" s="58" t="s">
        <v>1585</v>
      </c>
      <c r="E498" s="75" t="s">
        <v>561</v>
      </c>
      <c r="F498" s="75"/>
      <c r="G498" s="75" t="s">
        <v>562</v>
      </c>
      <c r="H498" s="75" t="s">
        <v>600</v>
      </c>
      <c r="I498" s="68" t="s">
        <v>1986</v>
      </c>
      <c r="J498" s="69">
        <v>125</v>
      </c>
      <c r="K498" s="70">
        <v>2.0499999999999998</v>
      </c>
      <c r="L498" s="68">
        <v>25</v>
      </c>
      <c r="M498" s="60"/>
      <c r="N498" s="61" t="str">
        <f t="shared" si="23"/>
        <v>-</v>
      </c>
      <c r="O498" s="62">
        <f t="shared" si="22"/>
        <v>0</v>
      </c>
    </row>
    <row r="499" spans="2:15" ht="13.95" customHeight="1" x14ac:dyDescent="0.25">
      <c r="B499" s="56">
        <v>1016406401</v>
      </c>
      <c r="C499" s="57">
        <f t="shared" si="21"/>
        <v>0</v>
      </c>
      <c r="D499" s="58" t="s">
        <v>1586</v>
      </c>
      <c r="E499" s="75" t="s">
        <v>561</v>
      </c>
      <c r="F499" s="75"/>
      <c r="G499" s="75" t="s">
        <v>562</v>
      </c>
      <c r="H499" s="75" t="s">
        <v>601</v>
      </c>
      <c r="I499" s="68" t="s">
        <v>1986</v>
      </c>
      <c r="J499" s="69">
        <v>125</v>
      </c>
      <c r="K499" s="70">
        <v>2.0499999999999998</v>
      </c>
      <c r="L499" s="68">
        <v>25</v>
      </c>
      <c r="M499" s="60"/>
      <c r="N499" s="61" t="str">
        <f t="shared" si="23"/>
        <v>-</v>
      </c>
      <c r="O499" s="62">
        <f t="shared" si="22"/>
        <v>0</v>
      </c>
    </row>
    <row r="500" spans="2:15" ht="13.95" customHeight="1" x14ac:dyDescent="0.25">
      <c r="B500" s="56">
        <v>1016416501</v>
      </c>
      <c r="C500" s="57">
        <f t="shared" si="21"/>
        <v>0</v>
      </c>
      <c r="D500" s="58" t="s">
        <v>1587</v>
      </c>
      <c r="E500" s="75" t="s">
        <v>561</v>
      </c>
      <c r="F500" s="75"/>
      <c r="G500" s="75" t="s">
        <v>562</v>
      </c>
      <c r="H500" s="75" t="s">
        <v>602</v>
      </c>
      <c r="I500" s="68" t="s">
        <v>1986</v>
      </c>
      <c r="J500" s="69">
        <v>125</v>
      </c>
      <c r="K500" s="70">
        <v>1.58</v>
      </c>
      <c r="L500" s="68">
        <v>25</v>
      </c>
      <c r="M500" s="60"/>
      <c r="N500" s="61" t="str">
        <f t="shared" si="23"/>
        <v>-</v>
      </c>
      <c r="O500" s="62">
        <f t="shared" si="22"/>
        <v>0</v>
      </c>
    </row>
    <row r="501" spans="2:15" ht="13.95" customHeight="1" x14ac:dyDescent="0.25">
      <c r="B501" s="56">
        <v>1016406601</v>
      </c>
      <c r="C501" s="57">
        <f t="shared" si="21"/>
        <v>0</v>
      </c>
      <c r="D501" s="58" t="s">
        <v>1588</v>
      </c>
      <c r="E501" s="75" t="s">
        <v>561</v>
      </c>
      <c r="F501" s="75"/>
      <c r="G501" s="75" t="s">
        <v>562</v>
      </c>
      <c r="H501" s="75" t="s">
        <v>603</v>
      </c>
      <c r="I501" s="68" t="s">
        <v>1986</v>
      </c>
      <c r="J501" s="69">
        <v>125</v>
      </c>
      <c r="K501" s="70">
        <v>1.58</v>
      </c>
      <c r="L501" s="68">
        <v>25</v>
      </c>
      <c r="M501" s="60"/>
      <c r="N501" s="61" t="str">
        <f t="shared" si="23"/>
        <v>-</v>
      </c>
      <c r="O501" s="62">
        <f t="shared" si="22"/>
        <v>0</v>
      </c>
    </row>
    <row r="502" spans="2:15" ht="13.95" customHeight="1" x14ac:dyDescent="0.25">
      <c r="B502" s="56">
        <v>1016406801</v>
      </c>
      <c r="C502" s="57">
        <f t="shared" si="21"/>
        <v>0</v>
      </c>
      <c r="D502" s="58" t="s">
        <v>1589</v>
      </c>
      <c r="E502" s="75" t="s">
        <v>561</v>
      </c>
      <c r="F502" s="75"/>
      <c r="G502" s="75" t="s">
        <v>562</v>
      </c>
      <c r="H502" s="75" t="s">
        <v>604</v>
      </c>
      <c r="I502" s="68" t="s">
        <v>1986</v>
      </c>
      <c r="J502" s="69">
        <v>125</v>
      </c>
      <c r="K502" s="70">
        <v>1.21</v>
      </c>
      <c r="L502" s="68">
        <v>25</v>
      </c>
      <c r="M502" s="60"/>
      <c r="N502" s="61" t="str">
        <f t="shared" si="23"/>
        <v>-</v>
      </c>
      <c r="O502" s="62">
        <f t="shared" si="22"/>
        <v>0</v>
      </c>
    </row>
    <row r="503" spans="2:15" ht="13.95" customHeight="1" x14ac:dyDescent="0.25">
      <c r="B503" s="56">
        <v>1016440501</v>
      </c>
      <c r="C503" s="57">
        <f t="shared" si="21"/>
        <v>0</v>
      </c>
      <c r="D503" s="58" t="s">
        <v>1590</v>
      </c>
      <c r="E503" s="75" t="s">
        <v>561</v>
      </c>
      <c r="F503" s="75"/>
      <c r="G503" s="75" t="s">
        <v>562</v>
      </c>
      <c r="H503" s="75" t="s">
        <v>605</v>
      </c>
      <c r="I503" s="68" t="s">
        <v>1986</v>
      </c>
      <c r="J503" s="69">
        <v>125</v>
      </c>
      <c r="K503" s="70">
        <v>2.56</v>
      </c>
      <c r="L503" s="68">
        <v>25</v>
      </c>
      <c r="M503" s="60"/>
      <c r="N503" s="61" t="str">
        <f t="shared" si="23"/>
        <v>-</v>
      </c>
      <c r="O503" s="62">
        <f t="shared" si="22"/>
        <v>0</v>
      </c>
    </row>
    <row r="504" spans="2:15" ht="13.95" customHeight="1" x14ac:dyDescent="0.25">
      <c r="B504" s="56">
        <v>1016407001</v>
      </c>
      <c r="C504" s="57">
        <f t="shared" si="21"/>
        <v>0</v>
      </c>
      <c r="D504" s="58" t="s">
        <v>1591</v>
      </c>
      <c r="E504" s="75" t="s">
        <v>561</v>
      </c>
      <c r="F504" s="75"/>
      <c r="G504" s="75" t="s">
        <v>562</v>
      </c>
      <c r="H504" s="75" t="s">
        <v>606</v>
      </c>
      <c r="I504" s="68" t="s">
        <v>1986</v>
      </c>
      <c r="J504" s="69">
        <v>125</v>
      </c>
      <c r="K504" s="70">
        <v>2.62</v>
      </c>
      <c r="L504" s="68">
        <v>25</v>
      </c>
      <c r="M504" s="60"/>
      <c r="N504" s="61" t="str">
        <f t="shared" si="23"/>
        <v>-</v>
      </c>
      <c r="O504" s="62">
        <f t="shared" si="22"/>
        <v>0</v>
      </c>
    </row>
    <row r="505" spans="2:15" ht="13.95" customHeight="1" x14ac:dyDescent="0.25">
      <c r="B505" s="56">
        <v>1016430601</v>
      </c>
      <c r="C505" s="57">
        <f t="shared" si="21"/>
        <v>0</v>
      </c>
      <c r="D505" s="58" t="s">
        <v>1592</v>
      </c>
      <c r="E505" s="75" t="s">
        <v>561</v>
      </c>
      <c r="F505" s="75"/>
      <c r="G505" s="75" t="s">
        <v>562</v>
      </c>
      <c r="H505" s="75" t="s">
        <v>607</v>
      </c>
      <c r="I505" s="68" t="s">
        <v>1986</v>
      </c>
      <c r="J505" s="69">
        <v>125</v>
      </c>
      <c r="K505" s="70">
        <v>3.66</v>
      </c>
      <c r="L505" s="68">
        <v>25</v>
      </c>
      <c r="M505" s="60"/>
      <c r="N505" s="61" t="str">
        <f t="shared" si="23"/>
        <v>-</v>
      </c>
      <c r="O505" s="62">
        <f t="shared" si="22"/>
        <v>0</v>
      </c>
    </row>
    <row r="506" spans="2:15" ht="13.95" customHeight="1" x14ac:dyDescent="0.25">
      <c r="B506" s="56">
        <v>1016407201</v>
      </c>
      <c r="C506" s="57">
        <f t="shared" si="21"/>
        <v>0</v>
      </c>
      <c r="D506" s="58" t="s">
        <v>1593</v>
      </c>
      <c r="E506" s="75" t="s">
        <v>561</v>
      </c>
      <c r="F506" s="75"/>
      <c r="G506" s="75" t="s">
        <v>562</v>
      </c>
      <c r="H506" s="75" t="s">
        <v>608</v>
      </c>
      <c r="I506" s="68" t="s">
        <v>1986</v>
      </c>
      <c r="J506" s="69">
        <v>125</v>
      </c>
      <c r="K506" s="70">
        <v>2.39</v>
      </c>
      <c r="L506" s="68">
        <v>25</v>
      </c>
      <c r="M506" s="60"/>
      <c r="N506" s="61" t="str">
        <f t="shared" si="23"/>
        <v>-</v>
      </c>
      <c r="O506" s="62">
        <f t="shared" si="22"/>
        <v>0</v>
      </c>
    </row>
    <row r="507" spans="2:15" ht="13.95" customHeight="1" x14ac:dyDescent="0.25">
      <c r="B507" s="56">
        <v>1016442501</v>
      </c>
      <c r="C507" s="57">
        <f t="shared" si="21"/>
        <v>0</v>
      </c>
      <c r="D507" s="58" t="s">
        <v>1594</v>
      </c>
      <c r="E507" s="75" t="s">
        <v>561</v>
      </c>
      <c r="F507" s="75"/>
      <c r="G507" s="75" t="s">
        <v>562</v>
      </c>
      <c r="H507" s="75" t="s">
        <v>2031</v>
      </c>
      <c r="I507" s="68" t="s">
        <v>1986</v>
      </c>
      <c r="J507" s="69">
        <v>125</v>
      </c>
      <c r="K507" s="70">
        <v>3.17</v>
      </c>
      <c r="L507" s="68">
        <v>25</v>
      </c>
      <c r="M507" s="60"/>
      <c r="N507" s="61" t="str">
        <f t="shared" si="23"/>
        <v>-</v>
      </c>
      <c r="O507" s="62">
        <f t="shared" si="22"/>
        <v>0</v>
      </c>
    </row>
    <row r="508" spans="2:15" ht="13.95" customHeight="1" x14ac:dyDescent="0.25">
      <c r="B508" s="56">
        <v>1016407501</v>
      </c>
      <c r="C508" s="57">
        <f t="shared" si="21"/>
        <v>0</v>
      </c>
      <c r="D508" s="58" t="s">
        <v>1595</v>
      </c>
      <c r="E508" s="75" t="s">
        <v>561</v>
      </c>
      <c r="F508" s="75"/>
      <c r="G508" s="75" t="s">
        <v>562</v>
      </c>
      <c r="H508" s="75" t="s">
        <v>609</v>
      </c>
      <c r="I508" s="68" t="s">
        <v>1986</v>
      </c>
      <c r="J508" s="69">
        <v>125</v>
      </c>
      <c r="K508" s="70">
        <v>1.26</v>
      </c>
      <c r="L508" s="68">
        <v>25</v>
      </c>
      <c r="M508" s="60"/>
      <c r="N508" s="61" t="str">
        <f t="shared" si="23"/>
        <v>-</v>
      </c>
      <c r="O508" s="62">
        <f t="shared" si="22"/>
        <v>0</v>
      </c>
    </row>
    <row r="509" spans="2:15" ht="13.95" customHeight="1" x14ac:dyDescent="0.25">
      <c r="B509" s="56">
        <v>1016431801</v>
      </c>
      <c r="C509" s="57">
        <f t="shared" si="21"/>
        <v>0</v>
      </c>
      <c r="D509" s="58" t="s">
        <v>1596</v>
      </c>
      <c r="E509" s="75" t="s">
        <v>561</v>
      </c>
      <c r="F509" s="75"/>
      <c r="G509" s="75" t="s">
        <v>562</v>
      </c>
      <c r="H509" s="75" t="s">
        <v>610</v>
      </c>
      <c r="I509" s="68" t="s">
        <v>1986</v>
      </c>
      <c r="J509" s="69">
        <v>125</v>
      </c>
      <c r="K509" s="70">
        <v>4.5199999999999996</v>
      </c>
      <c r="L509" s="68">
        <v>25</v>
      </c>
      <c r="M509" s="60"/>
      <c r="N509" s="61" t="str">
        <f t="shared" si="23"/>
        <v>-</v>
      </c>
      <c r="O509" s="62">
        <f t="shared" si="22"/>
        <v>0</v>
      </c>
    </row>
    <row r="510" spans="2:15" ht="13.95" customHeight="1" x14ac:dyDescent="0.25">
      <c r="B510" s="56">
        <v>1016432101</v>
      </c>
      <c r="C510" s="57">
        <f t="shared" si="21"/>
        <v>0</v>
      </c>
      <c r="D510" s="58" t="s">
        <v>1597</v>
      </c>
      <c r="E510" s="75" t="s">
        <v>561</v>
      </c>
      <c r="F510" s="75"/>
      <c r="G510" s="75" t="s">
        <v>562</v>
      </c>
      <c r="H510" s="75" t="s">
        <v>611</v>
      </c>
      <c r="I510" s="68" t="s">
        <v>1986</v>
      </c>
      <c r="J510" s="69">
        <v>125</v>
      </c>
      <c r="K510" s="70">
        <v>1.21</v>
      </c>
      <c r="L510" s="68">
        <v>25</v>
      </c>
      <c r="M510" s="60"/>
      <c r="N510" s="61" t="str">
        <f t="shared" si="23"/>
        <v>-</v>
      </c>
      <c r="O510" s="62">
        <f t="shared" si="22"/>
        <v>0</v>
      </c>
    </row>
    <row r="511" spans="2:15" ht="13.95" customHeight="1" x14ac:dyDescent="0.25">
      <c r="B511" s="56">
        <v>1016422201</v>
      </c>
      <c r="C511" s="57">
        <f t="shared" si="21"/>
        <v>0</v>
      </c>
      <c r="D511" s="58" t="s">
        <v>1598</v>
      </c>
      <c r="E511" s="75" t="s">
        <v>561</v>
      </c>
      <c r="F511" s="75"/>
      <c r="G511" s="75" t="s">
        <v>562</v>
      </c>
      <c r="H511" s="75" t="s">
        <v>612</v>
      </c>
      <c r="I511" s="68" t="s">
        <v>1986</v>
      </c>
      <c r="J511" s="69">
        <v>125</v>
      </c>
      <c r="K511" s="70">
        <v>1.1299999999999999</v>
      </c>
      <c r="L511" s="68">
        <v>25</v>
      </c>
      <c r="M511" s="60"/>
      <c r="N511" s="61" t="str">
        <f t="shared" si="23"/>
        <v>-</v>
      </c>
      <c r="O511" s="62">
        <f t="shared" si="22"/>
        <v>0</v>
      </c>
    </row>
    <row r="512" spans="2:15" ht="13.95" customHeight="1" x14ac:dyDescent="0.25">
      <c r="B512" s="56">
        <v>1016412501</v>
      </c>
      <c r="C512" s="57">
        <f t="shared" si="21"/>
        <v>0</v>
      </c>
      <c r="D512" s="58" t="s">
        <v>1599</v>
      </c>
      <c r="E512" s="75" t="s">
        <v>561</v>
      </c>
      <c r="F512" s="75"/>
      <c r="G512" s="75" t="s">
        <v>562</v>
      </c>
      <c r="H512" s="75" t="s">
        <v>613</v>
      </c>
      <c r="I512" s="68" t="s">
        <v>1986</v>
      </c>
      <c r="J512" s="69">
        <v>125</v>
      </c>
      <c r="K512" s="70">
        <v>1.46</v>
      </c>
      <c r="L512" s="68">
        <v>25</v>
      </c>
      <c r="M512" s="60"/>
      <c r="N512" s="61" t="str">
        <f t="shared" si="23"/>
        <v>-</v>
      </c>
      <c r="O512" s="62">
        <f t="shared" si="22"/>
        <v>0</v>
      </c>
    </row>
    <row r="513" spans="2:15" ht="13.95" customHeight="1" x14ac:dyDescent="0.25">
      <c r="B513" s="56">
        <v>1016438201</v>
      </c>
      <c r="C513" s="57">
        <f t="shared" si="21"/>
        <v>0</v>
      </c>
      <c r="D513" s="58" t="s">
        <v>1600</v>
      </c>
      <c r="E513" s="75" t="s">
        <v>561</v>
      </c>
      <c r="F513" s="75"/>
      <c r="G513" s="75" t="s">
        <v>562</v>
      </c>
      <c r="H513" s="75" t="s">
        <v>614</v>
      </c>
      <c r="I513" s="68" t="s">
        <v>1986</v>
      </c>
      <c r="J513" s="69">
        <v>125</v>
      </c>
      <c r="K513" s="70">
        <v>2.0499999999999998</v>
      </c>
      <c r="L513" s="68">
        <v>25</v>
      </c>
      <c r="M513" s="60"/>
      <c r="N513" s="61" t="str">
        <f t="shared" si="23"/>
        <v>-</v>
      </c>
      <c r="O513" s="62">
        <f t="shared" si="22"/>
        <v>0</v>
      </c>
    </row>
    <row r="514" spans="2:15" ht="13.95" customHeight="1" x14ac:dyDescent="0.25">
      <c r="B514" s="56">
        <v>1016408001</v>
      </c>
      <c r="C514" s="57">
        <f t="shared" si="21"/>
        <v>0</v>
      </c>
      <c r="D514" s="58" t="s">
        <v>1601</v>
      </c>
      <c r="E514" s="75" t="s">
        <v>561</v>
      </c>
      <c r="F514" s="75"/>
      <c r="G514" s="75" t="s">
        <v>562</v>
      </c>
      <c r="H514" s="75" t="s">
        <v>615</v>
      </c>
      <c r="I514" s="68" t="s">
        <v>1986</v>
      </c>
      <c r="J514" s="69">
        <v>125</v>
      </c>
      <c r="K514" s="70">
        <v>2.0499999999999998</v>
      </c>
      <c r="L514" s="68">
        <v>25</v>
      </c>
      <c r="M514" s="60"/>
      <c r="N514" s="61" t="str">
        <f t="shared" si="23"/>
        <v>-</v>
      </c>
      <c r="O514" s="62">
        <f t="shared" si="22"/>
        <v>0</v>
      </c>
    </row>
    <row r="515" spans="2:15" ht="13.95" hidden="1" customHeight="1" x14ac:dyDescent="0.25">
      <c r="B515" s="137">
        <v>1016408101</v>
      </c>
      <c r="C515" s="138">
        <f t="shared" si="21"/>
        <v>0</v>
      </c>
      <c r="D515" s="139" t="s">
        <v>1602</v>
      </c>
      <c r="E515" s="140" t="s">
        <v>561</v>
      </c>
      <c r="F515" s="140"/>
      <c r="G515" s="140" t="s">
        <v>562</v>
      </c>
      <c r="H515" s="140" t="s">
        <v>616</v>
      </c>
      <c r="I515" s="141" t="s">
        <v>1986</v>
      </c>
      <c r="J515" s="142">
        <v>125</v>
      </c>
      <c r="K515" s="143">
        <v>1.18</v>
      </c>
      <c r="L515" s="141">
        <v>25</v>
      </c>
      <c r="M515" s="60"/>
      <c r="N515" s="61" t="str">
        <f t="shared" si="23"/>
        <v>-</v>
      </c>
      <c r="O515" s="62">
        <f t="shared" si="22"/>
        <v>0</v>
      </c>
    </row>
    <row r="516" spans="2:15" ht="13.95" customHeight="1" x14ac:dyDescent="0.25">
      <c r="B516" s="56">
        <v>1016408201</v>
      </c>
      <c r="C516" s="57">
        <f t="shared" si="21"/>
        <v>0</v>
      </c>
      <c r="D516" s="58" t="s">
        <v>1603</v>
      </c>
      <c r="E516" s="75" t="s">
        <v>561</v>
      </c>
      <c r="F516" s="75"/>
      <c r="G516" s="75" t="s">
        <v>562</v>
      </c>
      <c r="H516" s="75" t="s">
        <v>617</v>
      </c>
      <c r="I516" s="68" t="s">
        <v>1986</v>
      </c>
      <c r="J516" s="69">
        <v>125</v>
      </c>
      <c r="K516" s="70">
        <v>2.17</v>
      </c>
      <c r="L516" s="68">
        <v>25</v>
      </c>
      <c r="M516" s="60"/>
      <c r="N516" s="61" t="str">
        <f t="shared" si="23"/>
        <v>-</v>
      </c>
      <c r="O516" s="62">
        <f t="shared" si="22"/>
        <v>0</v>
      </c>
    </row>
    <row r="517" spans="2:15" ht="13.95" customHeight="1" x14ac:dyDescent="0.25">
      <c r="B517" s="56">
        <v>1016408301</v>
      </c>
      <c r="C517" s="57">
        <f t="shared" si="21"/>
        <v>0</v>
      </c>
      <c r="D517" s="58" t="s">
        <v>1604</v>
      </c>
      <c r="E517" s="75" t="s">
        <v>561</v>
      </c>
      <c r="F517" s="75"/>
      <c r="G517" s="75" t="s">
        <v>562</v>
      </c>
      <c r="H517" s="75" t="s">
        <v>618</v>
      </c>
      <c r="I517" s="68" t="s">
        <v>1986</v>
      </c>
      <c r="J517" s="69">
        <v>125</v>
      </c>
      <c r="K517" s="70">
        <v>1.1299999999999999</v>
      </c>
      <c r="L517" s="68">
        <v>25</v>
      </c>
      <c r="M517" s="60"/>
      <c r="N517" s="61" t="str">
        <f t="shared" si="23"/>
        <v>-</v>
      </c>
      <c r="O517" s="62">
        <f t="shared" si="22"/>
        <v>0</v>
      </c>
    </row>
    <row r="518" spans="2:15" ht="13.95" customHeight="1" x14ac:dyDescent="0.25">
      <c r="B518" s="56">
        <v>1016433201</v>
      </c>
      <c r="C518" s="57">
        <f t="shared" si="21"/>
        <v>0</v>
      </c>
      <c r="D518" s="58" t="s">
        <v>1605</v>
      </c>
      <c r="E518" s="75" t="s">
        <v>561</v>
      </c>
      <c r="F518" s="75"/>
      <c r="G518" s="75" t="s">
        <v>562</v>
      </c>
      <c r="H518" s="75" t="s">
        <v>619</v>
      </c>
      <c r="I518" s="68" t="s">
        <v>1986</v>
      </c>
      <c r="J518" s="69">
        <v>125</v>
      </c>
      <c r="K518" s="70">
        <v>2.0499999999999998</v>
      </c>
      <c r="L518" s="68">
        <v>25</v>
      </c>
      <c r="M518" s="60"/>
      <c r="N518" s="61" t="str">
        <f t="shared" si="23"/>
        <v>-</v>
      </c>
      <c r="O518" s="62">
        <f t="shared" si="22"/>
        <v>0</v>
      </c>
    </row>
    <row r="519" spans="2:15" ht="13.95" hidden="1" customHeight="1" x14ac:dyDescent="0.25">
      <c r="B519" s="137">
        <v>1016408601</v>
      </c>
      <c r="C519" s="138">
        <f t="shared" si="21"/>
        <v>0</v>
      </c>
      <c r="D519" s="139" t="s">
        <v>1606</v>
      </c>
      <c r="E519" s="140" t="s">
        <v>561</v>
      </c>
      <c r="F519" s="140"/>
      <c r="G519" s="140" t="s">
        <v>562</v>
      </c>
      <c r="H519" s="140" t="s">
        <v>620</v>
      </c>
      <c r="I519" s="141" t="s">
        <v>1986</v>
      </c>
      <c r="J519" s="142">
        <v>125</v>
      </c>
      <c r="K519" s="143">
        <v>2.39</v>
      </c>
      <c r="L519" s="141">
        <v>25</v>
      </c>
      <c r="M519" s="60"/>
      <c r="N519" s="61" t="str">
        <f t="shared" si="23"/>
        <v>-</v>
      </c>
      <c r="O519" s="62">
        <f t="shared" si="22"/>
        <v>0</v>
      </c>
    </row>
    <row r="520" spans="2:15" ht="13.95" customHeight="1" x14ac:dyDescent="0.25">
      <c r="B520" s="56">
        <v>1016408701</v>
      </c>
      <c r="C520" s="57">
        <f t="shared" si="21"/>
        <v>0</v>
      </c>
      <c r="D520" s="58" t="s">
        <v>1607</v>
      </c>
      <c r="E520" s="75" t="s">
        <v>561</v>
      </c>
      <c r="F520" s="75"/>
      <c r="G520" s="75" t="s">
        <v>562</v>
      </c>
      <c r="H520" s="75" t="s">
        <v>621</v>
      </c>
      <c r="I520" s="68" t="s">
        <v>1986</v>
      </c>
      <c r="J520" s="69">
        <v>125</v>
      </c>
      <c r="K520" s="70">
        <v>1.58</v>
      </c>
      <c r="L520" s="68">
        <v>25</v>
      </c>
      <c r="M520" s="60"/>
      <c r="N520" s="61" t="str">
        <f t="shared" si="23"/>
        <v>-</v>
      </c>
      <c r="O520" s="62">
        <f t="shared" si="22"/>
        <v>0</v>
      </c>
    </row>
    <row r="521" spans="2:15" ht="13.95" customHeight="1" x14ac:dyDescent="0.25">
      <c r="B521" s="56">
        <v>1016413701</v>
      </c>
      <c r="C521" s="57">
        <f t="shared" si="21"/>
        <v>0</v>
      </c>
      <c r="D521" s="58" t="s">
        <v>1608</v>
      </c>
      <c r="E521" s="75" t="s">
        <v>561</v>
      </c>
      <c r="F521" s="75"/>
      <c r="G521" s="75" t="s">
        <v>562</v>
      </c>
      <c r="H521" s="75" t="s">
        <v>2032</v>
      </c>
      <c r="I521" s="68" t="s">
        <v>1986</v>
      </c>
      <c r="J521" s="69">
        <v>125</v>
      </c>
      <c r="K521" s="70">
        <v>1.46</v>
      </c>
      <c r="L521" s="68">
        <v>25</v>
      </c>
      <c r="M521" s="60"/>
      <c r="N521" s="61" t="str">
        <f t="shared" si="23"/>
        <v>-</v>
      </c>
      <c r="O521" s="62">
        <f t="shared" si="22"/>
        <v>0</v>
      </c>
    </row>
    <row r="522" spans="2:15" ht="13.95" customHeight="1" x14ac:dyDescent="0.25">
      <c r="B522" s="56">
        <v>1016420801</v>
      </c>
      <c r="C522" s="57">
        <f t="shared" si="21"/>
        <v>0</v>
      </c>
      <c r="D522" s="58" t="s">
        <v>1609</v>
      </c>
      <c r="E522" s="75" t="s">
        <v>561</v>
      </c>
      <c r="F522" s="75"/>
      <c r="G522" s="75" t="s">
        <v>562</v>
      </c>
      <c r="H522" s="75" t="s">
        <v>622</v>
      </c>
      <c r="I522" s="68" t="s">
        <v>1986</v>
      </c>
      <c r="J522" s="69">
        <v>125</v>
      </c>
      <c r="K522" s="70">
        <v>2.39</v>
      </c>
      <c r="L522" s="68">
        <v>25</v>
      </c>
      <c r="M522" s="60"/>
      <c r="N522" s="61" t="str">
        <f t="shared" si="23"/>
        <v>-</v>
      </c>
      <c r="O522" s="62">
        <f t="shared" si="22"/>
        <v>0</v>
      </c>
    </row>
    <row r="523" spans="2:15" ht="13.95" customHeight="1" x14ac:dyDescent="0.25">
      <c r="B523" s="56">
        <v>1016440601</v>
      </c>
      <c r="C523" s="57">
        <f t="shared" si="21"/>
        <v>0</v>
      </c>
      <c r="D523" s="58" t="s">
        <v>1610</v>
      </c>
      <c r="E523" s="75" t="s">
        <v>561</v>
      </c>
      <c r="F523" s="75"/>
      <c r="G523" s="75" t="s">
        <v>562</v>
      </c>
      <c r="H523" s="75" t="s">
        <v>623</v>
      </c>
      <c r="I523" s="68" t="s">
        <v>1986</v>
      </c>
      <c r="J523" s="69">
        <v>125</v>
      </c>
      <c r="K523" s="70">
        <v>1.7</v>
      </c>
      <c r="L523" s="68">
        <v>25</v>
      </c>
      <c r="M523" s="60"/>
      <c r="N523" s="61" t="str">
        <f t="shared" si="23"/>
        <v>-</v>
      </c>
      <c r="O523" s="62">
        <f t="shared" si="22"/>
        <v>0</v>
      </c>
    </row>
    <row r="524" spans="2:15" ht="13.95" customHeight="1" x14ac:dyDescent="0.25">
      <c r="B524" s="56">
        <v>1016409101</v>
      </c>
      <c r="C524" s="57">
        <f t="shared" si="21"/>
        <v>0</v>
      </c>
      <c r="D524" s="58" t="s">
        <v>1611</v>
      </c>
      <c r="E524" s="75" t="s">
        <v>561</v>
      </c>
      <c r="F524" s="75"/>
      <c r="G524" s="75" t="s">
        <v>562</v>
      </c>
      <c r="H524" s="75" t="s">
        <v>624</v>
      </c>
      <c r="I524" s="68" t="s">
        <v>1986</v>
      </c>
      <c r="J524" s="69">
        <v>125</v>
      </c>
      <c r="K524" s="70">
        <v>2.0499999999999998</v>
      </c>
      <c r="L524" s="68">
        <v>25</v>
      </c>
      <c r="M524" s="60"/>
      <c r="N524" s="61" t="str">
        <f t="shared" si="23"/>
        <v>-</v>
      </c>
      <c r="O524" s="62">
        <f t="shared" si="22"/>
        <v>0</v>
      </c>
    </row>
    <row r="525" spans="2:15" ht="13.95" customHeight="1" x14ac:dyDescent="0.25">
      <c r="B525" s="56">
        <v>1016438601</v>
      </c>
      <c r="C525" s="57">
        <f t="shared" si="21"/>
        <v>0</v>
      </c>
      <c r="D525" s="58" t="s">
        <v>1612</v>
      </c>
      <c r="E525" s="75" t="s">
        <v>561</v>
      </c>
      <c r="F525" s="75"/>
      <c r="G525" s="75" t="s">
        <v>562</v>
      </c>
      <c r="H525" s="75" t="s">
        <v>625</v>
      </c>
      <c r="I525" s="68" t="s">
        <v>1986</v>
      </c>
      <c r="J525" s="69">
        <v>125</v>
      </c>
      <c r="K525" s="70">
        <v>2.2000000000000002</v>
      </c>
      <c r="L525" s="68">
        <v>25</v>
      </c>
      <c r="M525" s="60"/>
      <c r="N525" s="61" t="str">
        <f t="shared" si="23"/>
        <v>-</v>
      </c>
      <c r="O525" s="62">
        <f t="shared" si="22"/>
        <v>0</v>
      </c>
    </row>
    <row r="526" spans="2:15" x14ac:dyDescent="0.25">
      <c r="B526" s="56">
        <v>1016410301</v>
      </c>
      <c r="C526" s="57">
        <f t="shared" si="21"/>
        <v>0</v>
      </c>
      <c r="D526" s="58" t="s">
        <v>1613</v>
      </c>
      <c r="E526" s="75" t="s">
        <v>561</v>
      </c>
      <c r="F526" s="75"/>
      <c r="G526" s="75" t="s">
        <v>562</v>
      </c>
      <c r="H526" s="75" t="s">
        <v>626</v>
      </c>
      <c r="I526" s="68" t="s">
        <v>1986</v>
      </c>
      <c r="J526" s="69">
        <v>125</v>
      </c>
      <c r="K526" s="70">
        <v>1.7</v>
      </c>
      <c r="L526" s="68">
        <v>25</v>
      </c>
      <c r="M526" s="60"/>
      <c r="N526" s="61" t="str">
        <f t="shared" si="23"/>
        <v>-</v>
      </c>
      <c r="O526" s="62">
        <f t="shared" si="22"/>
        <v>0</v>
      </c>
    </row>
    <row r="527" spans="2:15" ht="13.95" customHeight="1" x14ac:dyDescent="0.25">
      <c r="B527" s="56">
        <v>1016410701</v>
      </c>
      <c r="C527" s="57">
        <f t="shared" si="21"/>
        <v>0</v>
      </c>
      <c r="D527" s="58" t="s">
        <v>1614</v>
      </c>
      <c r="E527" s="75" t="s">
        <v>561</v>
      </c>
      <c r="F527" s="75"/>
      <c r="G527" s="75" t="s">
        <v>562</v>
      </c>
      <c r="H527" s="75" t="s">
        <v>627</v>
      </c>
      <c r="I527" s="68" t="s">
        <v>1986</v>
      </c>
      <c r="J527" s="69">
        <v>125</v>
      </c>
      <c r="K527" s="70">
        <v>1.7</v>
      </c>
      <c r="L527" s="68">
        <v>25</v>
      </c>
      <c r="M527" s="60"/>
      <c r="N527" s="61" t="str">
        <f t="shared" si="23"/>
        <v>-</v>
      </c>
      <c r="O527" s="62">
        <f t="shared" si="22"/>
        <v>0</v>
      </c>
    </row>
    <row r="528" spans="2:15" ht="13.95" customHeight="1" x14ac:dyDescent="0.25">
      <c r="B528" s="56">
        <v>1016439301</v>
      </c>
      <c r="C528" s="57">
        <f t="shared" si="21"/>
        <v>0</v>
      </c>
      <c r="D528" s="58" t="s">
        <v>1615</v>
      </c>
      <c r="E528" s="75" t="s">
        <v>561</v>
      </c>
      <c r="F528" s="75"/>
      <c r="G528" s="75" t="s">
        <v>562</v>
      </c>
      <c r="H528" s="75" t="s">
        <v>628</v>
      </c>
      <c r="I528" s="68" t="s">
        <v>1986</v>
      </c>
      <c r="J528" s="69">
        <v>125</v>
      </c>
      <c r="K528" s="70">
        <v>2.96</v>
      </c>
      <c r="L528" s="68">
        <v>25</v>
      </c>
      <c r="M528" s="60"/>
      <c r="N528" s="61" t="str">
        <f t="shared" si="23"/>
        <v>-</v>
      </c>
      <c r="O528" s="62">
        <f t="shared" si="22"/>
        <v>0</v>
      </c>
    </row>
    <row r="529" spans="2:15" ht="13.95" customHeight="1" x14ac:dyDescent="0.25">
      <c r="B529" s="56">
        <v>1016410801</v>
      </c>
      <c r="C529" s="57">
        <f t="shared" si="21"/>
        <v>0</v>
      </c>
      <c r="D529" s="58" t="s">
        <v>1616</v>
      </c>
      <c r="E529" s="75" t="s">
        <v>561</v>
      </c>
      <c r="F529" s="75"/>
      <c r="G529" s="75" t="s">
        <v>562</v>
      </c>
      <c r="H529" s="75" t="s">
        <v>629</v>
      </c>
      <c r="I529" s="68" t="s">
        <v>1986</v>
      </c>
      <c r="J529" s="69">
        <v>125</v>
      </c>
      <c r="K529" s="70">
        <v>1.18</v>
      </c>
      <c r="L529" s="68">
        <v>25</v>
      </c>
      <c r="M529" s="60"/>
      <c r="N529" s="61" t="str">
        <f t="shared" si="23"/>
        <v>-</v>
      </c>
      <c r="O529" s="62">
        <f t="shared" si="22"/>
        <v>0</v>
      </c>
    </row>
    <row r="530" spans="2:15" ht="13.95" customHeight="1" x14ac:dyDescent="0.25">
      <c r="B530" s="56">
        <v>1016411501</v>
      </c>
      <c r="C530" s="57">
        <f t="shared" si="21"/>
        <v>0</v>
      </c>
      <c r="D530" s="58" t="s">
        <v>1617</v>
      </c>
      <c r="E530" s="75" t="s">
        <v>561</v>
      </c>
      <c r="F530" s="75"/>
      <c r="G530" s="75" t="s">
        <v>562</v>
      </c>
      <c r="H530" s="75" t="s">
        <v>630</v>
      </c>
      <c r="I530" s="68" t="s">
        <v>1986</v>
      </c>
      <c r="J530" s="69">
        <v>125</v>
      </c>
      <c r="K530" s="70">
        <v>1.1499999999999999</v>
      </c>
      <c r="L530" s="68">
        <v>25</v>
      </c>
      <c r="M530" s="60"/>
      <c r="N530" s="61" t="str">
        <f t="shared" si="23"/>
        <v>-</v>
      </c>
      <c r="O530" s="62">
        <f t="shared" si="22"/>
        <v>0</v>
      </c>
    </row>
    <row r="531" spans="2:15" ht="13.95" customHeight="1" x14ac:dyDescent="0.25">
      <c r="B531" s="56">
        <v>1016411301</v>
      </c>
      <c r="C531" s="57">
        <f t="shared" si="21"/>
        <v>0</v>
      </c>
      <c r="D531" s="58" t="s">
        <v>1619</v>
      </c>
      <c r="E531" s="75" t="s">
        <v>561</v>
      </c>
      <c r="F531" s="75"/>
      <c r="G531" s="75" t="s">
        <v>562</v>
      </c>
      <c r="H531" s="75" t="s">
        <v>631</v>
      </c>
      <c r="I531" s="68" t="s">
        <v>1986</v>
      </c>
      <c r="J531" s="69">
        <v>125</v>
      </c>
      <c r="K531" s="70">
        <v>1.1499999999999999</v>
      </c>
      <c r="L531" s="68">
        <v>25</v>
      </c>
      <c r="M531" s="60"/>
      <c r="N531" s="61" t="str">
        <f t="shared" si="23"/>
        <v>-</v>
      </c>
      <c r="O531" s="62">
        <f t="shared" si="22"/>
        <v>0</v>
      </c>
    </row>
    <row r="532" spans="2:15" ht="13.95" customHeight="1" x14ac:dyDescent="0.25">
      <c r="B532" s="56">
        <v>1016411601</v>
      </c>
      <c r="C532" s="57">
        <f t="shared" si="21"/>
        <v>0</v>
      </c>
      <c r="D532" s="58" t="s">
        <v>1620</v>
      </c>
      <c r="E532" s="75" t="s">
        <v>561</v>
      </c>
      <c r="F532" s="75"/>
      <c r="G532" s="75" t="s">
        <v>562</v>
      </c>
      <c r="H532" s="75" t="s">
        <v>632</v>
      </c>
      <c r="I532" s="68" t="s">
        <v>1986</v>
      </c>
      <c r="J532" s="69">
        <v>125</v>
      </c>
      <c r="K532" s="70">
        <v>0.9</v>
      </c>
      <c r="L532" s="68">
        <v>25</v>
      </c>
      <c r="M532" s="60"/>
      <c r="N532" s="61" t="str">
        <f t="shared" si="23"/>
        <v>-</v>
      </c>
      <c r="O532" s="62">
        <f t="shared" si="22"/>
        <v>0</v>
      </c>
    </row>
    <row r="533" spans="2:15" ht="13.95" customHeight="1" x14ac:dyDescent="0.25">
      <c r="B533" s="56">
        <v>1016442601</v>
      </c>
      <c r="C533" s="57">
        <f t="shared" si="21"/>
        <v>0</v>
      </c>
      <c r="D533" s="58" t="s">
        <v>1621</v>
      </c>
      <c r="E533" s="75" t="s">
        <v>561</v>
      </c>
      <c r="F533" s="75"/>
      <c r="G533" s="75" t="s">
        <v>562</v>
      </c>
      <c r="H533" s="75" t="s">
        <v>2033</v>
      </c>
      <c r="I533" s="68" t="s">
        <v>1986</v>
      </c>
      <c r="J533" s="69">
        <v>125</v>
      </c>
      <c r="K533" s="70">
        <v>3.17</v>
      </c>
      <c r="L533" s="68">
        <v>25</v>
      </c>
      <c r="M533" s="60"/>
      <c r="N533" s="61" t="str">
        <f t="shared" si="23"/>
        <v>-</v>
      </c>
      <c r="O533" s="62">
        <f t="shared" si="22"/>
        <v>0</v>
      </c>
    </row>
    <row r="534" spans="2:15" ht="13.95" customHeight="1" x14ac:dyDescent="0.25">
      <c r="B534" s="56">
        <v>1016417301</v>
      </c>
      <c r="C534" s="57">
        <f t="shared" si="21"/>
        <v>0</v>
      </c>
      <c r="D534" s="58" t="s">
        <v>1622</v>
      </c>
      <c r="E534" s="75" t="s">
        <v>561</v>
      </c>
      <c r="F534" s="75"/>
      <c r="G534" s="75" t="s">
        <v>562</v>
      </c>
      <c r="H534" s="75" t="s">
        <v>633</v>
      </c>
      <c r="I534" s="68" t="s">
        <v>1986</v>
      </c>
      <c r="J534" s="69">
        <v>125</v>
      </c>
      <c r="K534" s="70">
        <v>1.58</v>
      </c>
      <c r="L534" s="68">
        <v>25</v>
      </c>
      <c r="M534" s="60"/>
      <c r="N534" s="61" t="str">
        <f t="shared" si="23"/>
        <v>-</v>
      </c>
      <c r="O534" s="62">
        <f t="shared" si="22"/>
        <v>0</v>
      </c>
    </row>
    <row r="535" spans="2:15" ht="13.95" customHeight="1" x14ac:dyDescent="0.25">
      <c r="B535" s="56">
        <v>1016420301</v>
      </c>
      <c r="C535" s="57">
        <f t="shared" si="21"/>
        <v>0</v>
      </c>
      <c r="D535" s="58" t="s">
        <v>1623</v>
      </c>
      <c r="E535" s="75" t="s">
        <v>561</v>
      </c>
      <c r="F535" s="75"/>
      <c r="G535" s="75" t="s">
        <v>562</v>
      </c>
      <c r="H535" s="75" t="s">
        <v>634</v>
      </c>
      <c r="I535" s="68" t="s">
        <v>1986</v>
      </c>
      <c r="J535" s="69">
        <v>125</v>
      </c>
      <c r="K535" s="70">
        <v>2.2000000000000002</v>
      </c>
      <c r="L535" s="68">
        <v>25</v>
      </c>
      <c r="M535" s="60"/>
      <c r="N535" s="61" t="str">
        <f t="shared" si="23"/>
        <v>-</v>
      </c>
      <c r="O535" s="62">
        <f t="shared" si="22"/>
        <v>0</v>
      </c>
    </row>
    <row r="536" spans="2:15" ht="13.95" customHeight="1" x14ac:dyDescent="0.25">
      <c r="B536" s="56">
        <v>1016411901</v>
      </c>
      <c r="C536" s="57">
        <f t="shared" ref="C536:C599" si="24">M536</f>
        <v>0</v>
      </c>
      <c r="D536" s="58" t="s">
        <v>1624</v>
      </c>
      <c r="E536" s="75" t="s">
        <v>561</v>
      </c>
      <c r="F536" s="75"/>
      <c r="G536" s="75" t="s">
        <v>562</v>
      </c>
      <c r="H536" s="75" t="s">
        <v>105</v>
      </c>
      <c r="I536" s="68" t="s">
        <v>1986</v>
      </c>
      <c r="J536" s="69">
        <v>125</v>
      </c>
      <c r="K536" s="70">
        <v>1.1299999999999999</v>
      </c>
      <c r="L536" s="68">
        <v>25</v>
      </c>
      <c r="M536" s="60"/>
      <c r="N536" s="61" t="str">
        <f t="shared" si="23"/>
        <v>-</v>
      </c>
      <c r="O536" s="62">
        <f t="shared" ref="O536:O599" si="25">M536*K536</f>
        <v>0</v>
      </c>
    </row>
    <row r="537" spans="2:15" ht="13.95" hidden="1" customHeight="1" x14ac:dyDescent="0.25">
      <c r="B537" s="137">
        <v>1016421501</v>
      </c>
      <c r="C537" s="138">
        <f t="shared" si="24"/>
        <v>0</v>
      </c>
      <c r="D537" s="139" t="s">
        <v>1625</v>
      </c>
      <c r="E537" s="140" t="s">
        <v>561</v>
      </c>
      <c r="F537" s="140"/>
      <c r="G537" s="140" t="s">
        <v>562</v>
      </c>
      <c r="H537" s="140" t="s">
        <v>635</v>
      </c>
      <c r="I537" s="141" t="s">
        <v>1986</v>
      </c>
      <c r="J537" s="142">
        <v>125</v>
      </c>
      <c r="K537" s="143">
        <v>2.56</v>
      </c>
      <c r="L537" s="141">
        <v>25</v>
      </c>
      <c r="M537" s="60"/>
      <c r="N537" s="61" t="str">
        <f t="shared" ref="N537:N600" si="26">IF(M537="","-",IF(MOD(M537,J537)=0,M537/J537,IF(MOD(M537,J537)&gt;=J537/2,INT(M537/J537)+(MOD(M537,J537)/J537)*1.05,IF(MOD(M537,J537)&gt;=J537/4,INT(M537/J537)+(MOD(M537,J537)/J537)*1.1,IF(AND(MOD(M537,J537)&lt;J537/4,MOD(M537,J537)&gt;=10),INT(M537/J537)+(MOD(M537,J537)/J537)*1.2,IF(MOD(M537,J537)&lt;10,INT(M537/J537)+(MOD(M537,J537)/J537)*1.3,))))))</f>
        <v>-</v>
      </c>
      <c r="O537" s="62">
        <f t="shared" si="25"/>
        <v>0</v>
      </c>
    </row>
    <row r="538" spans="2:15" ht="13.95" customHeight="1" x14ac:dyDescent="0.25">
      <c r="B538" s="56">
        <v>1016412001</v>
      </c>
      <c r="C538" s="57">
        <f t="shared" si="24"/>
        <v>0</v>
      </c>
      <c r="D538" s="58" t="s">
        <v>1626</v>
      </c>
      <c r="E538" s="75" t="s">
        <v>561</v>
      </c>
      <c r="F538" s="75"/>
      <c r="G538" s="75" t="s">
        <v>562</v>
      </c>
      <c r="H538" s="75" t="s">
        <v>636</v>
      </c>
      <c r="I538" s="68" t="s">
        <v>1986</v>
      </c>
      <c r="J538" s="69">
        <v>125</v>
      </c>
      <c r="K538" s="70">
        <v>1.39</v>
      </c>
      <c r="L538" s="68">
        <v>25</v>
      </c>
      <c r="M538" s="60"/>
      <c r="N538" s="61" t="str">
        <f t="shared" si="26"/>
        <v>-</v>
      </c>
      <c r="O538" s="62">
        <f t="shared" si="25"/>
        <v>0</v>
      </c>
    </row>
    <row r="539" spans="2:15" ht="13.95" customHeight="1" x14ac:dyDescent="0.25">
      <c r="B539" s="56">
        <v>1016412101</v>
      </c>
      <c r="C539" s="57">
        <f t="shared" si="24"/>
        <v>0</v>
      </c>
      <c r="D539" s="58" t="s">
        <v>1627</v>
      </c>
      <c r="E539" s="75" t="s">
        <v>561</v>
      </c>
      <c r="F539" s="75"/>
      <c r="G539" s="75" t="s">
        <v>562</v>
      </c>
      <c r="H539" s="75" t="s">
        <v>637</v>
      </c>
      <c r="I539" s="68" t="s">
        <v>1986</v>
      </c>
      <c r="J539" s="69">
        <v>125</v>
      </c>
      <c r="K539" s="70">
        <v>0.79</v>
      </c>
      <c r="L539" s="68">
        <v>25</v>
      </c>
      <c r="M539" s="60"/>
      <c r="N539" s="61" t="str">
        <f t="shared" si="26"/>
        <v>-</v>
      </c>
      <c r="O539" s="62">
        <f t="shared" si="25"/>
        <v>0</v>
      </c>
    </row>
    <row r="540" spans="2:15" ht="13.95" customHeight="1" x14ac:dyDescent="0.25">
      <c r="B540" s="56">
        <v>1016412301</v>
      </c>
      <c r="C540" s="57">
        <f t="shared" si="24"/>
        <v>0</v>
      </c>
      <c r="D540" s="58" t="s">
        <v>1628</v>
      </c>
      <c r="E540" s="75" t="s">
        <v>561</v>
      </c>
      <c r="F540" s="75"/>
      <c r="G540" s="75" t="s">
        <v>562</v>
      </c>
      <c r="H540" s="75" t="s">
        <v>638</v>
      </c>
      <c r="I540" s="68" t="s">
        <v>1986</v>
      </c>
      <c r="J540" s="69">
        <v>125</v>
      </c>
      <c r="K540" s="70">
        <v>0.83</v>
      </c>
      <c r="L540" s="68">
        <v>25</v>
      </c>
      <c r="M540" s="60"/>
      <c r="N540" s="61" t="str">
        <f t="shared" si="26"/>
        <v>-</v>
      </c>
      <c r="O540" s="62">
        <f t="shared" si="25"/>
        <v>0</v>
      </c>
    </row>
    <row r="541" spans="2:15" ht="13.95" customHeight="1" x14ac:dyDescent="0.25">
      <c r="B541" s="56">
        <v>1016500201</v>
      </c>
      <c r="C541" s="57">
        <f t="shared" si="24"/>
        <v>0</v>
      </c>
      <c r="D541" s="58" t="s">
        <v>1630</v>
      </c>
      <c r="E541" s="75" t="s">
        <v>651</v>
      </c>
      <c r="F541" s="75" t="s">
        <v>653</v>
      </c>
      <c r="G541" s="75" t="s">
        <v>652</v>
      </c>
      <c r="H541" s="75" t="s">
        <v>654</v>
      </c>
      <c r="I541" s="68" t="s">
        <v>1986</v>
      </c>
      <c r="J541" s="69">
        <v>40</v>
      </c>
      <c r="K541" s="70">
        <v>1.04</v>
      </c>
      <c r="L541" s="68">
        <v>25</v>
      </c>
      <c r="M541" s="60"/>
      <c r="N541" s="61" t="str">
        <f t="shared" si="26"/>
        <v>-</v>
      </c>
      <c r="O541" s="62">
        <f t="shared" si="25"/>
        <v>0</v>
      </c>
    </row>
    <row r="542" spans="2:15" ht="13.95" customHeight="1" x14ac:dyDescent="0.25">
      <c r="B542" s="56">
        <v>1016500101</v>
      </c>
      <c r="C542" s="57">
        <f t="shared" si="24"/>
        <v>0</v>
      </c>
      <c r="D542" s="58" t="s">
        <v>1629</v>
      </c>
      <c r="E542" s="75" t="s">
        <v>651</v>
      </c>
      <c r="F542" s="75"/>
      <c r="G542" s="75" t="s">
        <v>2090</v>
      </c>
      <c r="H542" s="75" t="s">
        <v>653</v>
      </c>
      <c r="I542" s="68" t="s">
        <v>1986</v>
      </c>
      <c r="J542" s="69">
        <v>25</v>
      </c>
      <c r="K542" s="70">
        <v>1.01</v>
      </c>
      <c r="L542" s="68">
        <v>25</v>
      </c>
      <c r="M542" s="60"/>
      <c r="N542" s="61" t="str">
        <f t="shared" si="26"/>
        <v>-</v>
      </c>
      <c r="O542" s="62">
        <f t="shared" si="25"/>
        <v>0</v>
      </c>
    </row>
    <row r="543" spans="2:15" hidden="1" x14ac:dyDescent="0.25">
      <c r="B543" s="137">
        <v>1016600301</v>
      </c>
      <c r="C543" s="138">
        <f t="shared" si="24"/>
        <v>0</v>
      </c>
      <c r="D543" s="139" t="s">
        <v>1633</v>
      </c>
      <c r="E543" s="140" t="s">
        <v>655</v>
      </c>
      <c r="F543" s="140" t="s">
        <v>658</v>
      </c>
      <c r="G543" s="140" t="s">
        <v>656</v>
      </c>
      <c r="H543" s="140" t="s">
        <v>659</v>
      </c>
      <c r="I543" s="141" t="s">
        <v>1986</v>
      </c>
      <c r="J543" s="142">
        <v>125</v>
      </c>
      <c r="K543" s="143">
        <v>1.83</v>
      </c>
      <c r="L543" s="141">
        <v>25</v>
      </c>
      <c r="M543" s="60"/>
      <c r="N543" s="61" t="str">
        <f t="shared" si="26"/>
        <v>-</v>
      </c>
      <c r="O543" s="62">
        <f t="shared" si="25"/>
        <v>0</v>
      </c>
    </row>
    <row r="544" spans="2:15" ht="13.95" hidden="1" customHeight="1" x14ac:dyDescent="0.25">
      <c r="B544" s="137">
        <v>1016609101</v>
      </c>
      <c r="C544" s="138">
        <f t="shared" si="24"/>
        <v>0</v>
      </c>
      <c r="D544" s="139" t="s">
        <v>1666</v>
      </c>
      <c r="E544" s="140" t="s">
        <v>655</v>
      </c>
      <c r="F544" s="140" t="s">
        <v>658</v>
      </c>
      <c r="G544" s="140" t="s">
        <v>656</v>
      </c>
      <c r="H544" s="140" t="s">
        <v>660</v>
      </c>
      <c r="I544" s="141" t="s">
        <v>1986</v>
      </c>
      <c r="J544" s="142">
        <v>125</v>
      </c>
      <c r="K544" s="143">
        <v>1.83</v>
      </c>
      <c r="L544" s="141">
        <v>25</v>
      </c>
      <c r="M544" s="60"/>
      <c r="N544" s="61" t="str">
        <f t="shared" si="26"/>
        <v>-</v>
      </c>
      <c r="O544" s="62">
        <f t="shared" si="25"/>
        <v>0</v>
      </c>
    </row>
    <row r="545" spans="2:15" ht="13.95" hidden="1" customHeight="1" x14ac:dyDescent="0.25">
      <c r="B545" s="137">
        <v>1016603501</v>
      </c>
      <c r="C545" s="138">
        <f t="shared" si="24"/>
        <v>0</v>
      </c>
      <c r="D545" s="139" t="s">
        <v>1670</v>
      </c>
      <c r="E545" s="140" t="s">
        <v>655</v>
      </c>
      <c r="F545" s="140" t="s">
        <v>658</v>
      </c>
      <c r="G545" s="140" t="s">
        <v>656</v>
      </c>
      <c r="H545" s="140" t="s">
        <v>661</v>
      </c>
      <c r="I545" s="141" t="s">
        <v>1986</v>
      </c>
      <c r="J545" s="142">
        <v>125</v>
      </c>
      <c r="K545" s="143">
        <v>1.83</v>
      </c>
      <c r="L545" s="141">
        <v>25</v>
      </c>
      <c r="M545" s="60"/>
      <c r="N545" s="61" t="str">
        <f t="shared" si="26"/>
        <v>-</v>
      </c>
      <c r="O545" s="62">
        <f t="shared" si="25"/>
        <v>0</v>
      </c>
    </row>
    <row r="546" spans="2:15" ht="13.95" hidden="1" customHeight="1" x14ac:dyDescent="0.25">
      <c r="B546" s="137">
        <v>1016603701</v>
      </c>
      <c r="C546" s="138">
        <f t="shared" si="24"/>
        <v>0</v>
      </c>
      <c r="D546" s="139" t="s">
        <v>1673</v>
      </c>
      <c r="E546" s="140" t="s">
        <v>655</v>
      </c>
      <c r="F546" s="140" t="s">
        <v>658</v>
      </c>
      <c r="G546" s="140" t="s">
        <v>656</v>
      </c>
      <c r="H546" s="140" t="s">
        <v>662</v>
      </c>
      <c r="I546" s="141" t="s">
        <v>1986</v>
      </c>
      <c r="J546" s="142">
        <v>125</v>
      </c>
      <c r="K546" s="143">
        <v>1.83</v>
      </c>
      <c r="L546" s="141">
        <v>25</v>
      </c>
      <c r="M546" s="60"/>
      <c r="N546" s="61" t="str">
        <f t="shared" si="26"/>
        <v>-</v>
      </c>
      <c r="O546" s="62">
        <f t="shared" si="25"/>
        <v>0</v>
      </c>
    </row>
    <row r="547" spans="2:15" ht="13.95" hidden="1" customHeight="1" x14ac:dyDescent="0.25">
      <c r="B547" s="137">
        <v>1016631001</v>
      </c>
      <c r="C547" s="138">
        <f t="shared" si="24"/>
        <v>0</v>
      </c>
      <c r="D547" s="139" t="s">
        <v>1698</v>
      </c>
      <c r="E547" s="140" t="s">
        <v>655</v>
      </c>
      <c r="F547" s="140" t="s">
        <v>658</v>
      </c>
      <c r="G547" s="140" t="s">
        <v>656</v>
      </c>
      <c r="H547" s="140" t="s">
        <v>657</v>
      </c>
      <c r="I547" s="141" t="s">
        <v>1986</v>
      </c>
      <c r="J547" s="142">
        <v>125</v>
      </c>
      <c r="K547" s="143">
        <v>2.2000000000000002</v>
      </c>
      <c r="L547" s="141">
        <v>25</v>
      </c>
      <c r="M547" s="60"/>
      <c r="N547" s="61" t="str">
        <f t="shared" si="26"/>
        <v>-</v>
      </c>
      <c r="O547" s="62">
        <f t="shared" si="25"/>
        <v>0</v>
      </c>
    </row>
    <row r="548" spans="2:15" ht="13.95" customHeight="1" x14ac:dyDescent="0.25">
      <c r="B548" s="56">
        <v>1016605701</v>
      </c>
      <c r="C548" s="57">
        <f t="shared" si="24"/>
        <v>0</v>
      </c>
      <c r="D548" s="58" t="s">
        <v>1705</v>
      </c>
      <c r="E548" s="75" t="s">
        <v>655</v>
      </c>
      <c r="F548" s="75" t="s">
        <v>658</v>
      </c>
      <c r="G548" s="75" t="s">
        <v>656</v>
      </c>
      <c r="H548" s="75" t="s">
        <v>207</v>
      </c>
      <c r="I548" s="68" t="s">
        <v>1986</v>
      </c>
      <c r="J548" s="69">
        <v>125</v>
      </c>
      <c r="K548" s="70">
        <v>1.46</v>
      </c>
      <c r="L548" s="68">
        <v>25</v>
      </c>
      <c r="M548" s="60"/>
      <c r="N548" s="61" t="str">
        <f t="shared" si="26"/>
        <v>-</v>
      </c>
      <c r="O548" s="62">
        <f t="shared" si="25"/>
        <v>0</v>
      </c>
    </row>
    <row r="549" spans="2:15" ht="13.95" customHeight="1" x14ac:dyDescent="0.25">
      <c r="B549" s="56">
        <v>1016609301</v>
      </c>
      <c r="C549" s="57">
        <f t="shared" si="24"/>
        <v>0</v>
      </c>
      <c r="D549" s="58" t="s">
        <v>1632</v>
      </c>
      <c r="E549" s="75" t="s">
        <v>655</v>
      </c>
      <c r="F549" s="75" t="s">
        <v>663</v>
      </c>
      <c r="G549" s="75" t="s">
        <v>664</v>
      </c>
      <c r="H549" s="75" t="s">
        <v>2034</v>
      </c>
      <c r="I549" s="68" t="s">
        <v>1986</v>
      </c>
      <c r="J549" s="69">
        <v>125</v>
      </c>
      <c r="K549" s="70">
        <v>1.08</v>
      </c>
      <c r="L549" s="68">
        <v>25</v>
      </c>
      <c r="M549" s="60"/>
      <c r="N549" s="61" t="str">
        <f t="shared" si="26"/>
        <v>-</v>
      </c>
      <c r="O549" s="62">
        <f t="shared" si="25"/>
        <v>0</v>
      </c>
    </row>
    <row r="550" spans="2:15" ht="13.95" customHeight="1" x14ac:dyDescent="0.25">
      <c r="B550" s="56">
        <v>1016631301</v>
      </c>
      <c r="C550" s="57">
        <f t="shared" si="24"/>
        <v>0</v>
      </c>
      <c r="D550" s="58" t="s">
        <v>1634</v>
      </c>
      <c r="E550" s="75" t="s">
        <v>655</v>
      </c>
      <c r="F550" s="75" t="s">
        <v>663</v>
      </c>
      <c r="G550" s="75" t="s">
        <v>664</v>
      </c>
      <c r="H550" s="75" t="s">
        <v>665</v>
      </c>
      <c r="I550" s="68" t="s">
        <v>1986</v>
      </c>
      <c r="J550" s="69">
        <v>75</v>
      </c>
      <c r="K550" s="70">
        <v>1.08</v>
      </c>
      <c r="L550" s="68">
        <v>25</v>
      </c>
      <c r="M550" s="60"/>
      <c r="N550" s="61" t="str">
        <f t="shared" si="26"/>
        <v>-</v>
      </c>
      <c r="O550" s="62">
        <f t="shared" si="25"/>
        <v>0</v>
      </c>
    </row>
    <row r="551" spans="2:15" ht="13.95" customHeight="1" x14ac:dyDescent="0.25">
      <c r="B551" s="56">
        <v>1016636201</v>
      </c>
      <c r="C551" s="57">
        <f t="shared" si="24"/>
        <v>0</v>
      </c>
      <c r="D551" s="58" t="s">
        <v>1635</v>
      </c>
      <c r="E551" s="75" t="s">
        <v>655</v>
      </c>
      <c r="F551" s="75" t="s">
        <v>663</v>
      </c>
      <c r="G551" s="75" t="s">
        <v>664</v>
      </c>
      <c r="H551" s="75" t="s">
        <v>2035</v>
      </c>
      <c r="I551" s="68" t="s">
        <v>1986</v>
      </c>
      <c r="J551" s="69">
        <v>125</v>
      </c>
      <c r="K551" s="70">
        <v>1.08</v>
      </c>
      <c r="L551" s="68">
        <v>25</v>
      </c>
      <c r="M551" s="60"/>
      <c r="N551" s="61" t="str">
        <f t="shared" si="26"/>
        <v>-</v>
      </c>
      <c r="O551" s="62">
        <f t="shared" si="25"/>
        <v>0</v>
      </c>
    </row>
    <row r="552" spans="2:15" ht="13.95" customHeight="1" x14ac:dyDescent="0.25">
      <c r="B552" s="56">
        <v>1016616701</v>
      </c>
      <c r="C552" s="57">
        <f t="shared" si="24"/>
        <v>0</v>
      </c>
      <c r="D552" s="58" t="s">
        <v>1637</v>
      </c>
      <c r="E552" s="75" t="s">
        <v>655</v>
      </c>
      <c r="F552" s="75" t="s">
        <v>663</v>
      </c>
      <c r="G552" s="75" t="s">
        <v>664</v>
      </c>
      <c r="H552" s="75" t="s">
        <v>666</v>
      </c>
      <c r="I552" s="68" t="s">
        <v>1986</v>
      </c>
      <c r="J552" s="69">
        <v>75</v>
      </c>
      <c r="K552" s="70">
        <v>1.08</v>
      </c>
      <c r="L552" s="68">
        <v>25</v>
      </c>
      <c r="M552" s="60"/>
      <c r="N552" s="61" t="str">
        <f t="shared" si="26"/>
        <v>-</v>
      </c>
      <c r="O552" s="62">
        <f t="shared" si="25"/>
        <v>0</v>
      </c>
    </row>
    <row r="553" spans="2:15" ht="13.95" customHeight="1" x14ac:dyDescent="0.25">
      <c r="B553" s="56">
        <v>1016631701</v>
      </c>
      <c r="C553" s="57">
        <f t="shared" si="24"/>
        <v>0</v>
      </c>
      <c r="D553" s="58" t="s">
        <v>1638</v>
      </c>
      <c r="E553" s="75" t="s">
        <v>655</v>
      </c>
      <c r="F553" s="75" t="s">
        <v>663</v>
      </c>
      <c r="G553" s="75" t="s">
        <v>664</v>
      </c>
      <c r="H553" s="75" t="s">
        <v>667</v>
      </c>
      <c r="I553" s="68" t="s">
        <v>1986</v>
      </c>
      <c r="J553" s="69">
        <v>75</v>
      </c>
      <c r="K553" s="70">
        <v>1.08</v>
      </c>
      <c r="L553" s="68">
        <v>25</v>
      </c>
      <c r="M553" s="60"/>
      <c r="N553" s="61" t="str">
        <f t="shared" si="26"/>
        <v>-</v>
      </c>
      <c r="O553" s="62">
        <f t="shared" si="25"/>
        <v>0</v>
      </c>
    </row>
    <row r="554" spans="2:15" ht="13.95" customHeight="1" x14ac:dyDescent="0.25">
      <c r="B554" s="56">
        <v>1016600601</v>
      </c>
      <c r="C554" s="57">
        <f t="shared" si="24"/>
        <v>0</v>
      </c>
      <c r="D554" s="58" t="s">
        <v>1639</v>
      </c>
      <c r="E554" s="75" t="s">
        <v>655</v>
      </c>
      <c r="F554" s="75" t="s">
        <v>663</v>
      </c>
      <c r="G554" s="75" t="s">
        <v>664</v>
      </c>
      <c r="H554" s="75" t="s">
        <v>668</v>
      </c>
      <c r="I554" s="68" t="s">
        <v>1986</v>
      </c>
      <c r="J554" s="69">
        <v>125</v>
      </c>
      <c r="K554" s="70">
        <v>1.02</v>
      </c>
      <c r="L554" s="68">
        <v>25</v>
      </c>
      <c r="M554" s="60"/>
      <c r="N554" s="61" t="str">
        <f t="shared" si="26"/>
        <v>-</v>
      </c>
      <c r="O554" s="62">
        <f t="shared" si="25"/>
        <v>0</v>
      </c>
    </row>
    <row r="555" spans="2:15" ht="13.95" customHeight="1" x14ac:dyDescent="0.25">
      <c r="B555" s="56">
        <v>1016631801</v>
      </c>
      <c r="C555" s="57">
        <f t="shared" si="24"/>
        <v>0</v>
      </c>
      <c r="D555" s="58" t="s">
        <v>1640</v>
      </c>
      <c r="E555" s="75" t="s">
        <v>655</v>
      </c>
      <c r="F555" s="75" t="s">
        <v>663</v>
      </c>
      <c r="G555" s="75" t="s">
        <v>664</v>
      </c>
      <c r="H555" s="75" t="s">
        <v>669</v>
      </c>
      <c r="I555" s="68" t="s">
        <v>1986</v>
      </c>
      <c r="J555" s="69">
        <v>75</v>
      </c>
      <c r="K555" s="70">
        <v>1.08</v>
      </c>
      <c r="L555" s="68">
        <v>25</v>
      </c>
      <c r="M555" s="60"/>
      <c r="N555" s="61" t="str">
        <f t="shared" si="26"/>
        <v>-</v>
      </c>
      <c r="O555" s="62">
        <f t="shared" si="25"/>
        <v>0</v>
      </c>
    </row>
    <row r="556" spans="2:15" ht="13.95" customHeight="1" x14ac:dyDescent="0.25">
      <c r="B556" s="56">
        <v>1016601001</v>
      </c>
      <c r="C556" s="57">
        <f t="shared" si="24"/>
        <v>0</v>
      </c>
      <c r="D556" s="58" t="s">
        <v>1645</v>
      </c>
      <c r="E556" s="75" t="s">
        <v>655</v>
      </c>
      <c r="F556" s="75" t="s">
        <v>663</v>
      </c>
      <c r="G556" s="75" t="s">
        <v>664</v>
      </c>
      <c r="H556" s="75" t="s">
        <v>670</v>
      </c>
      <c r="I556" s="68" t="s">
        <v>1986</v>
      </c>
      <c r="J556" s="69">
        <v>125</v>
      </c>
      <c r="K556" s="70">
        <v>1.1000000000000001</v>
      </c>
      <c r="L556" s="68">
        <v>25</v>
      </c>
      <c r="M556" s="60"/>
      <c r="N556" s="61" t="str">
        <f t="shared" si="26"/>
        <v>-</v>
      </c>
      <c r="O556" s="62">
        <f t="shared" si="25"/>
        <v>0</v>
      </c>
    </row>
    <row r="557" spans="2:15" ht="13.95" customHeight="1" x14ac:dyDescent="0.25">
      <c r="B557" s="56">
        <v>1016632101</v>
      </c>
      <c r="C557" s="57">
        <f t="shared" si="24"/>
        <v>0</v>
      </c>
      <c r="D557" s="58" t="s">
        <v>1646</v>
      </c>
      <c r="E557" s="75" t="s">
        <v>655</v>
      </c>
      <c r="F557" s="75" t="s">
        <v>663</v>
      </c>
      <c r="G557" s="75" t="s">
        <v>664</v>
      </c>
      <c r="H557" s="75" t="s">
        <v>671</v>
      </c>
      <c r="I557" s="68" t="s">
        <v>1986</v>
      </c>
      <c r="J557" s="69">
        <v>75</v>
      </c>
      <c r="K557" s="70">
        <v>1.08</v>
      </c>
      <c r="L557" s="68">
        <v>25</v>
      </c>
      <c r="M557" s="60"/>
      <c r="N557" s="61" t="str">
        <f t="shared" si="26"/>
        <v>-</v>
      </c>
      <c r="O557" s="62">
        <f t="shared" si="25"/>
        <v>0</v>
      </c>
    </row>
    <row r="558" spans="2:15" ht="13.95" customHeight="1" x14ac:dyDescent="0.25">
      <c r="B558" s="56">
        <v>1016601301</v>
      </c>
      <c r="C558" s="57">
        <f t="shared" si="24"/>
        <v>0</v>
      </c>
      <c r="D558" s="58" t="s">
        <v>1648</v>
      </c>
      <c r="E558" s="75" t="s">
        <v>655</v>
      </c>
      <c r="F558" s="75" t="s">
        <v>663</v>
      </c>
      <c r="G558" s="75" t="s">
        <v>664</v>
      </c>
      <c r="H558" s="75" t="s">
        <v>672</v>
      </c>
      <c r="I558" s="68" t="s">
        <v>1986</v>
      </c>
      <c r="J558" s="69">
        <v>125</v>
      </c>
      <c r="K558" s="70">
        <v>1.1000000000000001</v>
      </c>
      <c r="L558" s="68">
        <v>25</v>
      </c>
      <c r="M558" s="60"/>
      <c r="N558" s="61" t="str">
        <f t="shared" si="26"/>
        <v>-</v>
      </c>
      <c r="O558" s="62">
        <f t="shared" si="25"/>
        <v>0</v>
      </c>
    </row>
    <row r="559" spans="2:15" ht="13.95" customHeight="1" x14ac:dyDescent="0.25">
      <c r="B559" s="56">
        <v>1016632701</v>
      </c>
      <c r="C559" s="57">
        <f t="shared" si="24"/>
        <v>0</v>
      </c>
      <c r="D559" s="58" t="s">
        <v>1654</v>
      </c>
      <c r="E559" s="75" t="s">
        <v>655</v>
      </c>
      <c r="F559" s="75" t="s">
        <v>663</v>
      </c>
      <c r="G559" s="75" t="s">
        <v>664</v>
      </c>
      <c r="H559" s="75" t="s">
        <v>673</v>
      </c>
      <c r="I559" s="68" t="s">
        <v>1986</v>
      </c>
      <c r="J559" s="69">
        <v>75</v>
      </c>
      <c r="K559" s="70">
        <v>1.08</v>
      </c>
      <c r="L559" s="68">
        <v>25</v>
      </c>
      <c r="M559" s="60"/>
      <c r="N559" s="61" t="str">
        <f t="shared" si="26"/>
        <v>-</v>
      </c>
      <c r="O559" s="62">
        <f t="shared" si="25"/>
        <v>0</v>
      </c>
    </row>
    <row r="560" spans="2:15" ht="13.95" customHeight="1" x14ac:dyDescent="0.25">
      <c r="B560" s="56">
        <v>1016602001</v>
      </c>
      <c r="C560" s="57">
        <f t="shared" si="24"/>
        <v>0</v>
      </c>
      <c r="D560" s="58" t="s">
        <v>1656</v>
      </c>
      <c r="E560" s="75" t="s">
        <v>655</v>
      </c>
      <c r="F560" s="75" t="s">
        <v>663</v>
      </c>
      <c r="G560" s="75" t="s">
        <v>664</v>
      </c>
      <c r="H560" s="75" t="s">
        <v>674</v>
      </c>
      <c r="I560" s="68" t="s">
        <v>1986</v>
      </c>
      <c r="J560" s="69">
        <v>125</v>
      </c>
      <c r="K560" s="70">
        <v>1.1000000000000001</v>
      </c>
      <c r="L560" s="68">
        <v>25</v>
      </c>
      <c r="M560" s="60"/>
      <c r="N560" s="61" t="str">
        <f t="shared" si="26"/>
        <v>-</v>
      </c>
      <c r="O560" s="62">
        <f t="shared" si="25"/>
        <v>0</v>
      </c>
    </row>
    <row r="561" spans="2:15" ht="13.95" customHeight="1" x14ac:dyDescent="0.25">
      <c r="B561" s="56">
        <v>1016602101</v>
      </c>
      <c r="C561" s="57">
        <f t="shared" si="24"/>
        <v>0</v>
      </c>
      <c r="D561" s="58" t="s">
        <v>1657</v>
      </c>
      <c r="E561" s="75" t="s">
        <v>655</v>
      </c>
      <c r="F561" s="75" t="s">
        <v>663</v>
      </c>
      <c r="G561" s="75" t="s">
        <v>664</v>
      </c>
      <c r="H561" s="75" t="s">
        <v>675</v>
      </c>
      <c r="I561" s="68" t="s">
        <v>1986</v>
      </c>
      <c r="J561" s="69">
        <v>125</v>
      </c>
      <c r="K561" s="70">
        <v>1.1000000000000001</v>
      </c>
      <c r="L561" s="68">
        <v>25</v>
      </c>
      <c r="M561" s="60"/>
      <c r="N561" s="61" t="str">
        <f t="shared" si="26"/>
        <v>-</v>
      </c>
      <c r="O561" s="62">
        <f t="shared" si="25"/>
        <v>0</v>
      </c>
    </row>
    <row r="562" spans="2:15" ht="13.95" customHeight="1" x14ac:dyDescent="0.25">
      <c r="B562" s="56">
        <v>1016632801</v>
      </c>
      <c r="C562" s="57">
        <f t="shared" si="24"/>
        <v>0</v>
      </c>
      <c r="D562" s="58" t="s">
        <v>1659</v>
      </c>
      <c r="E562" s="75" t="s">
        <v>655</v>
      </c>
      <c r="F562" s="75" t="s">
        <v>663</v>
      </c>
      <c r="G562" s="75" t="s">
        <v>664</v>
      </c>
      <c r="H562" s="75" t="s">
        <v>676</v>
      </c>
      <c r="I562" s="68" t="s">
        <v>1986</v>
      </c>
      <c r="J562" s="69">
        <v>75</v>
      </c>
      <c r="K562" s="70">
        <v>1.08</v>
      </c>
      <c r="L562" s="68">
        <v>25</v>
      </c>
      <c r="M562" s="60"/>
      <c r="N562" s="61" t="str">
        <f t="shared" si="26"/>
        <v>-</v>
      </c>
      <c r="O562" s="62">
        <f t="shared" si="25"/>
        <v>0</v>
      </c>
    </row>
    <row r="563" spans="2:15" ht="13.95" customHeight="1" x14ac:dyDescent="0.25">
      <c r="B563" s="56">
        <v>1016608501</v>
      </c>
      <c r="C563" s="57">
        <f t="shared" si="24"/>
        <v>0</v>
      </c>
      <c r="D563" s="58" t="s">
        <v>1660</v>
      </c>
      <c r="E563" s="75" t="s">
        <v>655</v>
      </c>
      <c r="F563" s="75" t="s">
        <v>663</v>
      </c>
      <c r="G563" s="75" t="s">
        <v>664</v>
      </c>
      <c r="H563" s="75" t="s">
        <v>2038</v>
      </c>
      <c r="I563" s="68" t="s">
        <v>1986</v>
      </c>
      <c r="J563" s="69">
        <v>125</v>
      </c>
      <c r="K563" s="70">
        <v>1.08</v>
      </c>
      <c r="L563" s="68">
        <v>25</v>
      </c>
      <c r="M563" s="60"/>
      <c r="N563" s="61" t="str">
        <f t="shared" si="26"/>
        <v>-</v>
      </c>
      <c r="O563" s="62">
        <f t="shared" si="25"/>
        <v>0</v>
      </c>
    </row>
    <row r="564" spans="2:15" ht="13.95" customHeight="1" x14ac:dyDescent="0.25">
      <c r="B564" s="56">
        <v>1016636301</v>
      </c>
      <c r="C564" s="57">
        <f t="shared" si="24"/>
        <v>0</v>
      </c>
      <c r="D564" s="58" t="s">
        <v>1667</v>
      </c>
      <c r="E564" s="75" t="s">
        <v>655</v>
      </c>
      <c r="F564" s="75" t="s">
        <v>663</v>
      </c>
      <c r="G564" s="75" t="s">
        <v>664</v>
      </c>
      <c r="H564" s="75" t="s">
        <v>2039</v>
      </c>
      <c r="I564" s="68" t="s">
        <v>1986</v>
      </c>
      <c r="J564" s="69">
        <v>125</v>
      </c>
      <c r="K564" s="70">
        <v>1.08</v>
      </c>
      <c r="L564" s="68">
        <v>25</v>
      </c>
      <c r="M564" s="60"/>
      <c r="N564" s="61" t="str">
        <f t="shared" si="26"/>
        <v>-</v>
      </c>
      <c r="O564" s="62">
        <f t="shared" si="25"/>
        <v>0</v>
      </c>
    </row>
    <row r="565" spans="2:15" ht="13.95" customHeight="1" x14ac:dyDescent="0.25">
      <c r="B565" s="56">
        <v>1016603101</v>
      </c>
      <c r="C565" s="57">
        <f t="shared" si="24"/>
        <v>0</v>
      </c>
      <c r="D565" s="58" t="s">
        <v>1668</v>
      </c>
      <c r="E565" s="75" t="s">
        <v>655</v>
      </c>
      <c r="F565" s="75" t="s">
        <v>663</v>
      </c>
      <c r="G565" s="75" t="s">
        <v>664</v>
      </c>
      <c r="H565" s="75" t="s">
        <v>677</v>
      </c>
      <c r="I565" s="68" t="s">
        <v>1986</v>
      </c>
      <c r="J565" s="69">
        <v>125</v>
      </c>
      <c r="K565" s="70">
        <v>1.1000000000000001</v>
      </c>
      <c r="L565" s="68">
        <v>25</v>
      </c>
      <c r="M565" s="60"/>
      <c r="N565" s="61" t="str">
        <f t="shared" si="26"/>
        <v>-</v>
      </c>
      <c r="O565" s="62">
        <f t="shared" si="25"/>
        <v>0</v>
      </c>
    </row>
    <row r="566" spans="2:15" ht="13.95" customHeight="1" x14ac:dyDescent="0.25">
      <c r="B566" s="56">
        <v>1016617401</v>
      </c>
      <c r="C566" s="57">
        <f t="shared" si="24"/>
        <v>0</v>
      </c>
      <c r="D566" s="58" t="s">
        <v>1672</v>
      </c>
      <c r="E566" s="75" t="s">
        <v>655</v>
      </c>
      <c r="F566" s="75" t="s">
        <v>663</v>
      </c>
      <c r="G566" s="75" t="s">
        <v>664</v>
      </c>
      <c r="H566" s="75" t="s">
        <v>2040</v>
      </c>
      <c r="I566" s="68" t="s">
        <v>1986</v>
      </c>
      <c r="J566" s="69">
        <v>125</v>
      </c>
      <c r="K566" s="70">
        <v>1.08</v>
      </c>
      <c r="L566" s="68">
        <v>25</v>
      </c>
      <c r="M566" s="60"/>
      <c r="N566" s="61" t="str">
        <f t="shared" si="26"/>
        <v>-</v>
      </c>
      <c r="O566" s="62">
        <f t="shared" si="25"/>
        <v>0</v>
      </c>
    </row>
    <row r="567" spans="2:15" ht="13.95" customHeight="1" x14ac:dyDescent="0.25">
      <c r="B567" s="56">
        <v>1016617501</v>
      </c>
      <c r="C567" s="57">
        <f t="shared" si="24"/>
        <v>0</v>
      </c>
      <c r="D567" s="58" t="s">
        <v>1674</v>
      </c>
      <c r="E567" s="75" t="s">
        <v>655</v>
      </c>
      <c r="F567" s="75" t="s">
        <v>663</v>
      </c>
      <c r="G567" s="75" t="s">
        <v>664</v>
      </c>
      <c r="H567" s="75" t="s">
        <v>2041</v>
      </c>
      <c r="I567" s="68" t="s">
        <v>1986</v>
      </c>
      <c r="J567" s="69">
        <v>125</v>
      </c>
      <c r="K567" s="70">
        <v>1.08</v>
      </c>
      <c r="L567" s="68">
        <v>25</v>
      </c>
      <c r="M567" s="60"/>
      <c r="N567" s="61" t="str">
        <f t="shared" si="26"/>
        <v>-</v>
      </c>
      <c r="O567" s="62">
        <f t="shared" si="25"/>
        <v>0</v>
      </c>
    </row>
    <row r="568" spans="2:15" ht="13.95" customHeight="1" x14ac:dyDescent="0.25">
      <c r="B568" s="56">
        <v>1016636401</v>
      </c>
      <c r="C568" s="57">
        <f t="shared" si="24"/>
        <v>0</v>
      </c>
      <c r="D568" s="58" t="s">
        <v>1675</v>
      </c>
      <c r="E568" s="75" t="s">
        <v>655</v>
      </c>
      <c r="F568" s="75" t="s">
        <v>663</v>
      </c>
      <c r="G568" s="75" t="s">
        <v>664</v>
      </c>
      <c r="H568" s="75" t="s">
        <v>2042</v>
      </c>
      <c r="I568" s="68" t="s">
        <v>1986</v>
      </c>
      <c r="J568" s="69">
        <v>125</v>
      </c>
      <c r="K568" s="70">
        <v>1.08</v>
      </c>
      <c r="L568" s="68">
        <v>25</v>
      </c>
      <c r="M568" s="60"/>
      <c r="N568" s="61" t="str">
        <f t="shared" si="26"/>
        <v>-</v>
      </c>
      <c r="O568" s="62">
        <f t="shared" si="25"/>
        <v>0</v>
      </c>
    </row>
    <row r="569" spans="2:15" ht="13.95" customHeight="1" x14ac:dyDescent="0.25">
      <c r="B569" s="56">
        <v>1016603901</v>
      </c>
      <c r="C569" s="57">
        <f t="shared" si="24"/>
        <v>0</v>
      </c>
      <c r="D569" s="58" t="s">
        <v>1677</v>
      </c>
      <c r="E569" s="75" t="s">
        <v>655</v>
      </c>
      <c r="F569" s="75" t="s">
        <v>663</v>
      </c>
      <c r="G569" s="75" t="s">
        <v>664</v>
      </c>
      <c r="H569" s="75" t="s">
        <v>678</v>
      </c>
      <c r="I569" s="68" t="s">
        <v>1986</v>
      </c>
      <c r="J569" s="69">
        <v>125</v>
      </c>
      <c r="K569" s="70">
        <v>1.1000000000000001</v>
      </c>
      <c r="L569" s="68">
        <v>25</v>
      </c>
      <c r="M569" s="60"/>
      <c r="N569" s="61" t="str">
        <f t="shared" si="26"/>
        <v>-</v>
      </c>
      <c r="O569" s="62">
        <f t="shared" si="25"/>
        <v>0</v>
      </c>
    </row>
    <row r="570" spans="2:15" ht="13.95" customHeight="1" x14ac:dyDescent="0.25">
      <c r="B570" s="56">
        <v>1016604301</v>
      </c>
      <c r="C570" s="57">
        <f t="shared" si="24"/>
        <v>0</v>
      </c>
      <c r="D570" s="58" t="s">
        <v>1682</v>
      </c>
      <c r="E570" s="75" t="s">
        <v>655</v>
      </c>
      <c r="F570" s="75" t="s">
        <v>663</v>
      </c>
      <c r="G570" s="75" t="s">
        <v>664</v>
      </c>
      <c r="H570" s="75" t="s">
        <v>679</v>
      </c>
      <c r="I570" s="68" t="s">
        <v>1986</v>
      </c>
      <c r="J570" s="69">
        <v>125</v>
      </c>
      <c r="K570" s="70">
        <v>1.1000000000000001</v>
      </c>
      <c r="L570" s="68">
        <v>25</v>
      </c>
      <c r="M570" s="60"/>
      <c r="N570" s="61" t="str">
        <f t="shared" si="26"/>
        <v>-</v>
      </c>
      <c r="O570" s="62">
        <f t="shared" si="25"/>
        <v>0</v>
      </c>
    </row>
    <row r="571" spans="2:15" ht="13.95" customHeight="1" x14ac:dyDescent="0.25">
      <c r="B571" s="56">
        <v>1016604401</v>
      </c>
      <c r="C571" s="57">
        <f t="shared" si="24"/>
        <v>0</v>
      </c>
      <c r="D571" s="58" t="s">
        <v>1684</v>
      </c>
      <c r="E571" s="75" t="s">
        <v>655</v>
      </c>
      <c r="F571" s="75" t="s">
        <v>663</v>
      </c>
      <c r="G571" s="75" t="s">
        <v>664</v>
      </c>
      <c r="H571" s="75" t="s">
        <v>680</v>
      </c>
      <c r="I571" s="68" t="s">
        <v>1986</v>
      </c>
      <c r="J571" s="69">
        <v>125</v>
      </c>
      <c r="K571" s="70">
        <v>1.1000000000000001</v>
      </c>
      <c r="L571" s="68">
        <v>25</v>
      </c>
      <c r="M571" s="60"/>
      <c r="N571" s="61" t="str">
        <f t="shared" si="26"/>
        <v>-</v>
      </c>
      <c r="O571" s="62">
        <f t="shared" si="25"/>
        <v>0</v>
      </c>
    </row>
    <row r="572" spans="2:15" ht="13.95" customHeight="1" x14ac:dyDescent="0.25">
      <c r="B572" s="56">
        <v>1016634301</v>
      </c>
      <c r="C572" s="57">
        <f t="shared" si="24"/>
        <v>0</v>
      </c>
      <c r="D572" s="58" t="s">
        <v>1685</v>
      </c>
      <c r="E572" s="75" t="s">
        <v>655</v>
      </c>
      <c r="F572" s="75" t="s">
        <v>663</v>
      </c>
      <c r="G572" s="75" t="s">
        <v>664</v>
      </c>
      <c r="H572" s="75" t="s">
        <v>681</v>
      </c>
      <c r="I572" s="68" t="s">
        <v>1986</v>
      </c>
      <c r="J572" s="69">
        <v>75</v>
      </c>
      <c r="K572" s="70">
        <v>1.08</v>
      </c>
      <c r="L572" s="68">
        <v>25</v>
      </c>
      <c r="M572" s="60"/>
      <c r="N572" s="61" t="str">
        <f t="shared" si="26"/>
        <v>-</v>
      </c>
      <c r="O572" s="62">
        <f t="shared" si="25"/>
        <v>0</v>
      </c>
    </row>
    <row r="573" spans="2:15" ht="13.95" customHeight="1" x14ac:dyDescent="0.25">
      <c r="B573" s="56">
        <v>1016617701</v>
      </c>
      <c r="C573" s="57">
        <f t="shared" si="24"/>
        <v>0</v>
      </c>
      <c r="D573" s="58" t="s">
        <v>1686</v>
      </c>
      <c r="E573" s="75" t="s">
        <v>655</v>
      </c>
      <c r="F573" s="75" t="s">
        <v>663</v>
      </c>
      <c r="G573" s="75" t="s">
        <v>664</v>
      </c>
      <c r="H573" s="75" t="s">
        <v>2043</v>
      </c>
      <c r="I573" s="68" t="s">
        <v>1986</v>
      </c>
      <c r="J573" s="69">
        <v>125</v>
      </c>
      <c r="K573" s="70">
        <v>1.08</v>
      </c>
      <c r="L573" s="68">
        <v>25</v>
      </c>
      <c r="M573" s="60"/>
      <c r="N573" s="61" t="str">
        <f t="shared" si="26"/>
        <v>-</v>
      </c>
      <c r="O573" s="62">
        <f t="shared" si="25"/>
        <v>0</v>
      </c>
    </row>
    <row r="574" spans="2:15" ht="13.95" customHeight="1" x14ac:dyDescent="0.25">
      <c r="B574" s="56">
        <v>1016604601</v>
      </c>
      <c r="C574" s="57">
        <f t="shared" si="24"/>
        <v>0</v>
      </c>
      <c r="D574" s="58" t="s">
        <v>1688</v>
      </c>
      <c r="E574" s="75" t="s">
        <v>655</v>
      </c>
      <c r="F574" s="75" t="s">
        <v>663</v>
      </c>
      <c r="G574" s="75" t="s">
        <v>664</v>
      </c>
      <c r="H574" s="75" t="s">
        <v>682</v>
      </c>
      <c r="I574" s="68" t="s">
        <v>1986</v>
      </c>
      <c r="J574" s="69">
        <v>125</v>
      </c>
      <c r="K574" s="70">
        <v>1.1000000000000001</v>
      </c>
      <c r="L574" s="68">
        <v>25</v>
      </c>
      <c r="M574" s="60"/>
      <c r="N574" s="61" t="str">
        <f t="shared" si="26"/>
        <v>-</v>
      </c>
      <c r="O574" s="62">
        <f t="shared" si="25"/>
        <v>0</v>
      </c>
    </row>
    <row r="575" spans="2:15" ht="13.95" customHeight="1" x14ac:dyDescent="0.25">
      <c r="B575" s="56">
        <v>1016604801</v>
      </c>
      <c r="C575" s="57">
        <f t="shared" si="24"/>
        <v>0</v>
      </c>
      <c r="D575" s="58" t="s">
        <v>1692</v>
      </c>
      <c r="E575" s="75" t="s">
        <v>655</v>
      </c>
      <c r="F575" s="75" t="s">
        <v>663</v>
      </c>
      <c r="G575" s="75" t="s">
        <v>664</v>
      </c>
      <c r="H575" s="75" t="s">
        <v>683</v>
      </c>
      <c r="I575" s="68" t="s">
        <v>1986</v>
      </c>
      <c r="J575" s="69">
        <v>125</v>
      </c>
      <c r="K575" s="70">
        <v>1.1000000000000001</v>
      </c>
      <c r="L575" s="68">
        <v>25</v>
      </c>
      <c r="M575" s="60"/>
      <c r="N575" s="61" t="str">
        <f t="shared" si="26"/>
        <v>-</v>
      </c>
      <c r="O575" s="62">
        <f t="shared" si="25"/>
        <v>0</v>
      </c>
    </row>
    <row r="576" spans="2:15" ht="13.95" customHeight="1" x14ac:dyDescent="0.25">
      <c r="B576" s="56">
        <v>1016605101</v>
      </c>
      <c r="C576" s="57">
        <f t="shared" si="24"/>
        <v>0</v>
      </c>
      <c r="D576" s="58" t="s">
        <v>1693</v>
      </c>
      <c r="E576" s="75" t="s">
        <v>655</v>
      </c>
      <c r="F576" s="75" t="s">
        <v>663</v>
      </c>
      <c r="G576" s="75" t="s">
        <v>664</v>
      </c>
      <c r="H576" s="75" t="s">
        <v>684</v>
      </c>
      <c r="I576" s="68" t="s">
        <v>1986</v>
      </c>
      <c r="J576" s="69">
        <v>125</v>
      </c>
      <c r="K576" s="70">
        <v>1.1000000000000001</v>
      </c>
      <c r="L576" s="68">
        <v>25</v>
      </c>
      <c r="M576" s="60"/>
      <c r="N576" s="61" t="str">
        <f t="shared" si="26"/>
        <v>-</v>
      </c>
      <c r="O576" s="62">
        <f t="shared" si="25"/>
        <v>0</v>
      </c>
    </row>
    <row r="577" spans="2:15" ht="13.95" customHeight="1" x14ac:dyDescent="0.25">
      <c r="B577" s="56">
        <v>1016605201</v>
      </c>
      <c r="C577" s="57">
        <f t="shared" si="24"/>
        <v>0</v>
      </c>
      <c r="D577" s="58" t="s">
        <v>1694</v>
      </c>
      <c r="E577" s="75" t="s">
        <v>655</v>
      </c>
      <c r="F577" s="75" t="s">
        <v>663</v>
      </c>
      <c r="G577" s="75" t="s">
        <v>664</v>
      </c>
      <c r="H577" s="75" t="s">
        <v>685</v>
      </c>
      <c r="I577" s="68" t="s">
        <v>1986</v>
      </c>
      <c r="J577" s="69">
        <v>125</v>
      </c>
      <c r="K577" s="70">
        <v>1.1000000000000001</v>
      </c>
      <c r="L577" s="68">
        <v>25</v>
      </c>
      <c r="M577" s="60"/>
      <c r="N577" s="61" t="str">
        <f t="shared" si="26"/>
        <v>-</v>
      </c>
      <c r="O577" s="62">
        <f t="shared" si="25"/>
        <v>0</v>
      </c>
    </row>
    <row r="578" spans="2:15" ht="13.95" customHeight="1" x14ac:dyDescent="0.25">
      <c r="B578" s="56">
        <v>1016605401</v>
      </c>
      <c r="C578" s="57">
        <f t="shared" si="24"/>
        <v>0</v>
      </c>
      <c r="D578" s="58" t="s">
        <v>1695</v>
      </c>
      <c r="E578" s="75" t="s">
        <v>655</v>
      </c>
      <c r="F578" s="75" t="s">
        <v>663</v>
      </c>
      <c r="G578" s="75" t="s">
        <v>664</v>
      </c>
      <c r="H578" s="75" t="s">
        <v>686</v>
      </c>
      <c r="I578" s="68" t="s">
        <v>1986</v>
      </c>
      <c r="J578" s="69">
        <v>125</v>
      </c>
      <c r="K578" s="70">
        <v>1.1000000000000001</v>
      </c>
      <c r="L578" s="68">
        <v>25</v>
      </c>
      <c r="M578" s="60"/>
      <c r="N578" s="61" t="str">
        <f t="shared" si="26"/>
        <v>-</v>
      </c>
      <c r="O578" s="62">
        <f t="shared" si="25"/>
        <v>0</v>
      </c>
    </row>
    <row r="579" spans="2:15" ht="13.95" customHeight="1" x14ac:dyDescent="0.25">
      <c r="B579" s="56">
        <v>1016608701</v>
      </c>
      <c r="C579" s="57">
        <f t="shared" si="24"/>
        <v>0</v>
      </c>
      <c r="D579" s="58" t="s">
        <v>1696</v>
      </c>
      <c r="E579" s="75" t="s">
        <v>655</v>
      </c>
      <c r="F579" s="75" t="s">
        <v>663</v>
      </c>
      <c r="G579" s="75" t="s">
        <v>664</v>
      </c>
      <c r="H579" s="75" t="s">
        <v>2044</v>
      </c>
      <c r="I579" s="68" t="s">
        <v>1986</v>
      </c>
      <c r="J579" s="69">
        <v>125</v>
      </c>
      <c r="K579" s="70">
        <v>1.08</v>
      </c>
      <c r="L579" s="68">
        <v>25</v>
      </c>
      <c r="M579" s="60"/>
      <c r="N579" s="61" t="str">
        <f t="shared" si="26"/>
        <v>-</v>
      </c>
      <c r="O579" s="62">
        <f t="shared" si="25"/>
        <v>0</v>
      </c>
    </row>
    <row r="580" spans="2:15" ht="13.95" customHeight="1" x14ac:dyDescent="0.25">
      <c r="B580" s="56">
        <v>1016635401</v>
      </c>
      <c r="C580" s="57">
        <f t="shared" si="24"/>
        <v>0</v>
      </c>
      <c r="D580" s="58" t="s">
        <v>1699</v>
      </c>
      <c r="E580" s="75" t="s">
        <v>655</v>
      </c>
      <c r="F580" s="75" t="s">
        <v>663</v>
      </c>
      <c r="G580" s="75" t="s">
        <v>664</v>
      </c>
      <c r="H580" s="75" t="s">
        <v>687</v>
      </c>
      <c r="I580" s="68" t="s">
        <v>1986</v>
      </c>
      <c r="J580" s="69">
        <v>75</v>
      </c>
      <c r="K580" s="70">
        <v>1.08</v>
      </c>
      <c r="L580" s="68">
        <v>25</v>
      </c>
      <c r="M580" s="60"/>
      <c r="N580" s="61" t="str">
        <f t="shared" si="26"/>
        <v>-</v>
      </c>
      <c r="O580" s="62">
        <f t="shared" si="25"/>
        <v>0</v>
      </c>
    </row>
    <row r="581" spans="2:15" ht="13.95" customHeight="1" x14ac:dyDescent="0.25">
      <c r="B581" s="56">
        <v>1016605501</v>
      </c>
      <c r="C581" s="57">
        <f t="shared" si="24"/>
        <v>0</v>
      </c>
      <c r="D581" s="58" t="s">
        <v>1700</v>
      </c>
      <c r="E581" s="75" t="s">
        <v>655</v>
      </c>
      <c r="F581" s="75" t="s">
        <v>663</v>
      </c>
      <c r="G581" s="75" t="s">
        <v>664</v>
      </c>
      <c r="H581" s="75" t="s">
        <v>688</v>
      </c>
      <c r="I581" s="68" t="s">
        <v>1986</v>
      </c>
      <c r="J581" s="69">
        <v>75</v>
      </c>
      <c r="K581" s="70">
        <v>1.1000000000000001</v>
      </c>
      <c r="L581" s="68">
        <v>25</v>
      </c>
      <c r="M581" s="60"/>
      <c r="N581" s="61" t="str">
        <f t="shared" si="26"/>
        <v>-</v>
      </c>
      <c r="O581" s="62">
        <f t="shared" si="25"/>
        <v>0</v>
      </c>
    </row>
    <row r="582" spans="2:15" ht="13.95" customHeight="1" x14ac:dyDescent="0.25">
      <c r="B582" s="56">
        <v>1016635501</v>
      </c>
      <c r="C582" s="57">
        <f t="shared" si="24"/>
        <v>0</v>
      </c>
      <c r="D582" s="58" t="s">
        <v>1701</v>
      </c>
      <c r="E582" s="75" t="s">
        <v>655</v>
      </c>
      <c r="F582" s="75" t="s">
        <v>663</v>
      </c>
      <c r="G582" s="75" t="s">
        <v>664</v>
      </c>
      <c r="H582" s="75" t="s">
        <v>689</v>
      </c>
      <c r="I582" s="68" t="s">
        <v>1986</v>
      </c>
      <c r="J582" s="69">
        <v>75</v>
      </c>
      <c r="K582" s="70">
        <v>1.08</v>
      </c>
      <c r="L582" s="68">
        <v>25</v>
      </c>
      <c r="M582" s="60"/>
      <c r="N582" s="61" t="str">
        <f t="shared" si="26"/>
        <v>-</v>
      </c>
      <c r="O582" s="62">
        <f t="shared" si="25"/>
        <v>0</v>
      </c>
    </row>
    <row r="583" spans="2:15" ht="13.95" customHeight="1" x14ac:dyDescent="0.25">
      <c r="B583" s="56">
        <v>1016605901</v>
      </c>
      <c r="C583" s="57">
        <f t="shared" si="24"/>
        <v>0</v>
      </c>
      <c r="D583" s="58" t="s">
        <v>1706</v>
      </c>
      <c r="E583" s="75" t="s">
        <v>655</v>
      </c>
      <c r="F583" s="75" t="s">
        <v>663</v>
      </c>
      <c r="G583" s="75" t="s">
        <v>664</v>
      </c>
      <c r="H583" s="75" t="s">
        <v>690</v>
      </c>
      <c r="I583" s="68" t="s">
        <v>1986</v>
      </c>
      <c r="J583" s="69">
        <v>125</v>
      </c>
      <c r="K583" s="70">
        <v>1.1000000000000001</v>
      </c>
      <c r="L583" s="68">
        <v>25</v>
      </c>
      <c r="M583" s="60"/>
      <c r="N583" s="61" t="str">
        <f t="shared" si="26"/>
        <v>-</v>
      </c>
      <c r="O583" s="62">
        <f t="shared" si="25"/>
        <v>0</v>
      </c>
    </row>
    <row r="584" spans="2:15" ht="13.95" customHeight="1" x14ac:dyDescent="0.25">
      <c r="B584" s="56">
        <v>1016628501</v>
      </c>
      <c r="C584" s="57">
        <f t="shared" si="24"/>
        <v>0</v>
      </c>
      <c r="D584" s="58" t="s">
        <v>1709</v>
      </c>
      <c r="E584" s="75" t="s">
        <v>655</v>
      </c>
      <c r="F584" s="75" t="s">
        <v>663</v>
      </c>
      <c r="G584" s="75" t="s">
        <v>664</v>
      </c>
      <c r="H584" s="75" t="s">
        <v>691</v>
      </c>
      <c r="I584" s="68" t="s">
        <v>1986</v>
      </c>
      <c r="J584" s="69">
        <v>75</v>
      </c>
      <c r="K584" s="70">
        <v>1.08</v>
      </c>
      <c r="L584" s="68">
        <v>25</v>
      </c>
      <c r="M584" s="60"/>
      <c r="N584" s="61" t="str">
        <f t="shared" si="26"/>
        <v>-</v>
      </c>
      <c r="O584" s="62">
        <f t="shared" si="25"/>
        <v>0</v>
      </c>
    </row>
    <row r="585" spans="2:15" ht="13.95" customHeight="1" x14ac:dyDescent="0.25">
      <c r="B585" s="56">
        <v>1016600701</v>
      </c>
      <c r="C585" s="57">
        <f t="shared" si="24"/>
        <v>0</v>
      </c>
      <c r="D585" s="58" t="s">
        <v>1641</v>
      </c>
      <c r="E585" s="75" t="s">
        <v>655</v>
      </c>
      <c r="F585" s="75" t="s">
        <v>692</v>
      </c>
      <c r="G585" s="75" t="s">
        <v>656</v>
      </c>
      <c r="H585" s="75" t="s">
        <v>693</v>
      </c>
      <c r="I585" s="68" t="s">
        <v>1986</v>
      </c>
      <c r="J585" s="69">
        <v>125</v>
      </c>
      <c r="K585" s="70">
        <v>1.33</v>
      </c>
      <c r="L585" s="68">
        <v>25</v>
      </c>
      <c r="M585" s="60"/>
      <c r="N585" s="61" t="str">
        <f t="shared" si="26"/>
        <v>-</v>
      </c>
      <c r="O585" s="62">
        <f t="shared" si="25"/>
        <v>0</v>
      </c>
    </row>
    <row r="586" spans="2:15" ht="13.95" customHeight="1" x14ac:dyDescent="0.25">
      <c r="B586" s="56">
        <v>1016600101</v>
      </c>
      <c r="C586" s="57">
        <f t="shared" si="24"/>
        <v>0</v>
      </c>
      <c r="D586" s="58" t="s">
        <v>1631</v>
      </c>
      <c r="E586" s="75" t="s">
        <v>655</v>
      </c>
      <c r="F586" s="75" t="s">
        <v>694</v>
      </c>
      <c r="G586" s="75" t="s">
        <v>2091</v>
      </c>
      <c r="H586" s="75" t="s">
        <v>695</v>
      </c>
      <c r="I586" s="68" t="s">
        <v>1986</v>
      </c>
      <c r="J586" s="69">
        <v>125</v>
      </c>
      <c r="K586" s="70">
        <v>1.81</v>
      </c>
      <c r="L586" s="68">
        <v>25</v>
      </c>
      <c r="M586" s="60"/>
      <c r="N586" s="61" t="str">
        <f t="shared" si="26"/>
        <v>-</v>
      </c>
      <c r="O586" s="62">
        <f t="shared" si="25"/>
        <v>0</v>
      </c>
    </row>
    <row r="587" spans="2:15" ht="13.95" hidden="1" customHeight="1" x14ac:dyDescent="0.25">
      <c r="B587" s="137">
        <v>1016600401</v>
      </c>
      <c r="C587" s="138">
        <f t="shared" si="24"/>
        <v>0</v>
      </c>
      <c r="D587" s="139" t="s">
        <v>1636</v>
      </c>
      <c r="E587" s="140" t="s">
        <v>655</v>
      </c>
      <c r="F587" s="140" t="s">
        <v>694</v>
      </c>
      <c r="G587" s="140" t="s">
        <v>2091</v>
      </c>
      <c r="H587" s="140" t="s">
        <v>2036</v>
      </c>
      <c r="I587" s="141" t="s">
        <v>1986</v>
      </c>
      <c r="J587" s="142">
        <v>125</v>
      </c>
      <c r="K587" s="143">
        <v>1.95</v>
      </c>
      <c r="L587" s="141">
        <v>25</v>
      </c>
      <c r="M587" s="60"/>
      <c r="N587" s="61" t="str">
        <f t="shared" si="26"/>
        <v>-</v>
      </c>
      <c r="O587" s="62">
        <f t="shared" si="25"/>
        <v>0</v>
      </c>
    </row>
    <row r="588" spans="2:15" ht="13.95" customHeight="1" x14ac:dyDescent="0.25">
      <c r="B588" s="56">
        <v>1016600901</v>
      </c>
      <c r="C588" s="57">
        <f t="shared" si="24"/>
        <v>0</v>
      </c>
      <c r="D588" s="58" t="s">
        <v>1644</v>
      </c>
      <c r="E588" s="75" t="s">
        <v>655</v>
      </c>
      <c r="F588" s="75" t="s">
        <v>696</v>
      </c>
      <c r="G588" s="75" t="s">
        <v>2092</v>
      </c>
      <c r="H588" s="75" t="s">
        <v>697</v>
      </c>
      <c r="I588" s="68" t="s">
        <v>1986</v>
      </c>
      <c r="J588" s="69">
        <v>125</v>
      </c>
      <c r="K588" s="70">
        <v>0.97</v>
      </c>
      <c r="L588" s="68">
        <v>25</v>
      </c>
      <c r="M588" s="60"/>
      <c r="N588" s="61" t="str">
        <f t="shared" si="26"/>
        <v>-</v>
      </c>
      <c r="O588" s="62">
        <f t="shared" si="25"/>
        <v>0</v>
      </c>
    </row>
    <row r="589" spans="2:15" ht="13.95" customHeight="1" x14ac:dyDescent="0.25">
      <c r="B589" s="56">
        <v>1016601201</v>
      </c>
      <c r="C589" s="57">
        <f t="shared" si="24"/>
        <v>0</v>
      </c>
      <c r="D589" s="58" t="s">
        <v>1647</v>
      </c>
      <c r="E589" s="75" t="s">
        <v>655</v>
      </c>
      <c r="F589" s="75" t="s">
        <v>696</v>
      </c>
      <c r="G589" s="75" t="s">
        <v>2092</v>
      </c>
      <c r="H589" s="75" t="s">
        <v>698</v>
      </c>
      <c r="I589" s="68" t="s">
        <v>1986</v>
      </c>
      <c r="J589" s="69">
        <v>125</v>
      </c>
      <c r="K589" s="70">
        <v>0.97</v>
      </c>
      <c r="L589" s="68">
        <v>25</v>
      </c>
      <c r="M589" s="60"/>
      <c r="N589" s="61" t="str">
        <f t="shared" si="26"/>
        <v>-</v>
      </c>
      <c r="O589" s="62">
        <f t="shared" si="25"/>
        <v>0</v>
      </c>
    </row>
    <row r="590" spans="2:15" ht="13.95" customHeight="1" x14ac:dyDescent="0.25">
      <c r="B590" s="56">
        <v>1016601701</v>
      </c>
      <c r="C590" s="57">
        <f t="shared" si="24"/>
        <v>0</v>
      </c>
      <c r="D590" s="58" t="s">
        <v>1655</v>
      </c>
      <c r="E590" s="75" t="s">
        <v>655</v>
      </c>
      <c r="F590" s="75" t="s">
        <v>696</v>
      </c>
      <c r="G590" s="75" t="s">
        <v>2092</v>
      </c>
      <c r="H590" s="75" t="s">
        <v>699</v>
      </c>
      <c r="I590" s="68" t="s">
        <v>1986</v>
      </c>
      <c r="J590" s="69">
        <v>125</v>
      </c>
      <c r="K590" s="70">
        <v>0.97</v>
      </c>
      <c r="L590" s="68">
        <v>25</v>
      </c>
      <c r="M590" s="60"/>
      <c r="N590" s="61" t="str">
        <f t="shared" si="26"/>
        <v>-</v>
      </c>
      <c r="O590" s="62">
        <f t="shared" si="25"/>
        <v>0</v>
      </c>
    </row>
    <row r="591" spans="2:15" ht="13.95" customHeight="1" x14ac:dyDescent="0.25">
      <c r="B591" s="56">
        <v>1016611501</v>
      </c>
      <c r="C591" s="57">
        <f t="shared" si="24"/>
        <v>0</v>
      </c>
      <c r="D591" s="58" t="s">
        <v>1664</v>
      </c>
      <c r="E591" s="75" t="s">
        <v>655</v>
      </c>
      <c r="F591" s="75" t="s">
        <v>696</v>
      </c>
      <c r="G591" s="75" t="s">
        <v>2092</v>
      </c>
      <c r="H591" s="75" t="s">
        <v>700</v>
      </c>
      <c r="I591" s="68" t="s">
        <v>1986</v>
      </c>
      <c r="J591" s="69">
        <v>125</v>
      </c>
      <c r="K591" s="70">
        <v>0.97</v>
      </c>
      <c r="L591" s="68">
        <v>25</v>
      </c>
      <c r="M591" s="60"/>
      <c r="N591" s="61" t="str">
        <f t="shared" si="26"/>
        <v>-</v>
      </c>
      <c r="O591" s="62">
        <f t="shared" si="25"/>
        <v>0</v>
      </c>
    </row>
    <row r="592" spans="2:15" ht="13.95" customHeight="1" x14ac:dyDescent="0.25">
      <c r="B592" s="56">
        <v>1016611601</v>
      </c>
      <c r="C592" s="57">
        <f t="shared" si="24"/>
        <v>0</v>
      </c>
      <c r="D592" s="58" t="s">
        <v>1680</v>
      </c>
      <c r="E592" s="75" t="s">
        <v>655</v>
      </c>
      <c r="F592" s="75" t="s">
        <v>696</v>
      </c>
      <c r="G592" s="75" t="s">
        <v>2092</v>
      </c>
      <c r="H592" s="75" t="s">
        <v>701</v>
      </c>
      <c r="I592" s="68" t="s">
        <v>1986</v>
      </c>
      <c r="J592" s="69">
        <v>125</v>
      </c>
      <c r="K592" s="70">
        <v>0.97</v>
      </c>
      <c r="L592" s="68">
        <v>25</v>
      </c>
      <c r="M592" s="60"/>
      <c r="N592" s="61" t="str">
        <f t="shared" si="26"/>
        <v>-</v>
      </c>
      <c r="O592" s="62">
        <f t="shared" si="25"/>
        <v>0</v>
      </c>
    </row>
    <row r="593" spans="2:15" ht="13.95" customHeight="1" x14ac:dyDescent="0.25">
      <c r="B593" s="56">
        <v>1016611701</v>
      </c>
      <c r="C593" s="57">
        <f t="shared" si="24"/>
        <v>0</v>
      </c>
      <c r="D593" s="58" t="s">
        <v>1702</v>
      </c>
      <c r="E593" s="75" t="s">
        <v>655</v>
      </c>
      <c r="F593" s="75" t="s">
        <v>696</v>
      </c>
      <c r="G593" s="75" t="s">
        <v>2092</v>
      </c>
      <c r="H593" s="75" t="s">
        <v>702</v>
      </c>
      <c r="I593" s="68" t="s">
        <v>1986</v>
      </c>
      <c r="J593" s="69">
        <v>125</v>
      </c>
      <c r="K593" s="70">
        <v>0.97</v>
      </c>
      <c r="L593" s="68">
        <v>25</v>
      </c>
      <c r="M593" s="60"/>
      <c r="N593" s="61" t="str">
        <f t="shared" si="26"/>
        <v>-</v>
      </c>
      <c r="O593" s="62">
        <f t="shared" si="25"/>
        <v>0</v>
      </c>
    </row>
    <row r="594" spans="2:15" ht="13.95" customHeight="1" x14ac:dyDescent="0.25">
      <c r="B594" s="56">
        <v>1016611801</v>
      </c>
      <c r="C594" s="57">
        <f t="shared" si="24"/>
        <v>0</v>
      </c>
      <c r="D594" s="58" t="s">
        <v>1642</v>
      </c>
      <c r="E594" s="75" t="s">
        <v>655</v>
      </c>
      <c r="F594" s="75" t="s">
        <v>703</v>
      </c>
      <c r="G594" s="75" t="s">
        <v>704</v>
      </c>
      <c r="H594" s="75" t="s">
        <v>705</v>
      </c>
      <c r="I594" s="68" t="s">
        <v>1986</v>
      </c>
      <c r="J594" s="69">
        <v>125</v>
      </c>
      <c r="K594" s="70">
        <v>1.46</v>
      </c>
      <c r="L594" s="68">
        <v>25</v>
      </c>
      <c r="M594" s="60"/>
      <c r="N594" s="61" t="str">
        <f t="shared" si="26"/>
        <v>-</v>
      </c>
      <c r="O594" s="62">
        <f t="shared" si="25"/>
        <v>0</v>
      </c>
    </row>
    <row r="595" spans="2:15" ht="13.95" customHeight="1" x14ac:dyDescent="0.25">
      <c r="B595" s="56">
        <v>1016600801</v>
      </c>
      <c r="C595" s="57">
        <f t="shared" si="24"/>
        <v>0</v>
      </c>
      <c r="D595" s="58" t="s">
        <v>1643</v>
      </c>
      <c r="E595" s="75" t="s">
        <v>655</v>
      </c>
      <c r="F595" s="75" t="s">
        <v>703</v>
      </c>
      <c r="G595" s="75" t="s">
        <v>704</v>
      </c>
      <c r="H595" s="75" t="s">
        <v>706</v>
      </c>
      <c r="I595" s="68" t="s">
        <v>1986</v>
      </c>
      <c r="J595" s="69">
        <v>125</v>
      </c>
      <c r="K595" s="70">
        <v>0.79</v>
      </c>
      <c r="L595" s="68">
        <v>25</v>
      </c>
      <c r="M595" s="60"/>
      <c r="N595" s="61" t="str">
        <f t="shared" si="26"/>
        <v>-</v>
      </c>
      <c r="O595" s="62">
        <f t="shared" si="25"/>
        <v>0</v>
      </c>
    </row>
    <row r="596" spans="2:15" ht="13.95" customHeight="1" x14ac:dyDescent="0.25">
      <c r="B596" s="56">
        <v>1016601501</v>
      </c>
      <c r="C596" s="57">
        <f t="shared" si="24"/>
        <v>0</v>
      </c>
      <c r="D596" s="58" t="s">
        <v>1649</v>
      </c>
      <c r="E596" s="75" t="s">
        <v>655</v>
      </c>
      <c r="F596" s="75" t="s">
        <v>703</v>
      </c>
      <c r="G596" s="75" t="s">
        <v>704</v>
      </c>
      <c r="H596" s="75" t="s">
        <v>707</v>
      </c>
      <c r="I596" s="68" t="s">
        <v>1986</v>
      </c>
      <c r="J596" s="69">
        <v>125</v>
      </c>
      <c r="K596" s="70">
        <v>0.67</v>
      </c>
      <c r="L596" s="68">
        <v>25</v>
      </c>
      <c r="M596" s="60"/>
      <c r="N596" s="61" t="str">
        <f t="shared" si="26"/>
        <v>-</v>
      </c>
      <c r="O596" s="62">
        <f t="shared" si="25"/>
        <v>0</v>
      </c>
    </row>
    <row r="597" spans="2:15" ht="13.95" customHeight="1" x14ac:dyDescent="0.25">
      <c r="B597" s="56">
        <v>1016636101</v>
      </c>
      <c r="C597" s="57">
        <f t="shared" si="24"/>
        <v>0</v>
      </c>
      <c r="D597" s="58" t="s">
        <v>1650</v>
      </c>
      <c r="E597" s="75" t="s">
        <v>655</v>
      </c>
      <c r="F597" s="75" t="s">
        <v>703</v>
      </c>
      <c r="G597" s="75" t="s">
        <v>704</v>
      </c>
      <c r="H597" s="75" t="s">
        <v>2037</v>
      </c>
      <c r="I597" s="68" t="s">
        <v>1986</v>
      </c>
      <c r="J597" s="69">
        <v>125</v>
      </c>
      <c r="K597" s="70">
        <v>1.46</v>
      </c>
      <c r="L597" s="68">
        <v>25</v>
      </c>
      <c r="M597" s="60"/>
      <c r="N597" s="61" t="str">
        <f t="shared" si="26"/>
        <v>-</v>
      </c>
      <c r="O597" s="62">
        <f t="shared" si="25"/>
        <v>0</v>
      </c>
    </row>
    <row r="598" spans="2:15" ht="13.95" customHeight="1" x14ac:dyDescent="0.25">
      <c r="B598" s="56">
        <v>1016601601</v>
      </c>
      <c r="C598" s="57">
        <f t="shared" si="24"/>
        <v>0</v>
      </c>
      <c r="D598" s="58" t="s">
        <v>1651</v>
      </c>
      <c r="E598" s="75" t="s">
        <v>655</v>
      </c>
      <c r="F598" s="75" t="s">
        <v>703</v>
      </c>
      <c r="G598" s="75" t="s">
        <v>704</v>
      </c>
      <c r="H598" s="75" t="s">
        <v>708</v>
      </c>
      <c r="I598" s="68" t="s">
        <v>1986</v>
      </c>
      <c r="J598" s="69">
        <v>125</v>
      </c>
      <c r="K598" s="70">
        <v>0.75</v>
      </c>
      <c r="L598" s="68">
        <v>25</v>
      </c>
      <c r="M598" s="60"/>
      <c r="N598" s="61" t="str">
        <f t="shared" si="26"/>
        <v>-</v>
      </c>
      <c r="O598" s="62">
        <f t="shared" si="25"/>
        <v>0</v>
      </c>
    </row>
    <row r="599" spans="2:15" ht="13.95" customHeight="1" x14ac:dyDescent="0.25">
      <c r="B599" s="56">
        <v>1016628901</v>
      </c>
      <c r="C599" s="57">
        <f t="shared" si="24"/>
        <v>0</v>
      </c>
      <c r="D599" s="58" t="s">
        <v>1652</v>
      </c>
      <c r="E599" s="75" t="s">
        <v>655</v>
      </c>
      <c r="F599" s="75" t="s">
        <v>703</v>
      </c>
      <c r="G599" s="75" t="s">
        <v>704</v>
      </c>
      <c r="H599" s="75" t="s">
        <v>709</v>
      </c>
      <c r="I599" s="68" t="s">
        <v>1986</v>
      </c>
      <c r="J599" s="69">
        <v>125</v>
      </c>
      <c r="K599" s="70">
        <v>1.22</v>
      </c>
      <c r="L599" s="68">
        <v>25</v>
      </c>
      <c r="M599" s="60"/>
      <c r="N599" s="61" t="str">
        <f t="shared" si="26"/>
        <v>-</v>
      </c>
      <c r="O599" s="62">
        <f t="shared" si="25"/>
        <v>0</v>
      </c>
    </row>
    <row r="600" spans="2:15" ht="13.95" customHeight="1" x14ac:dyDescent="0.25">
      <c r="B600" s="56">
        <v>1016611901</v>
      </c>
      <c r="C600" s="57">
        <f t="shared" ref="C600:C663" si="27">M600</f>
        <v>0</v>
      </c>
      <c r="D600" s="58" t="s">
        <v>1653</v>
      </c>
      <c r="E600" s="75" t="s">
        <v>655</v>
      </c>
      <c r="F600" s="75" t="s">
        <v>703</v>
      </c>
      <c r="G600" s="75" t="s">
        <v>704</v>
      </c>
      <c r="H600" s="75" t="s">
        <v>710</v>
      </c>
      <c r="I600" s="68" t="s">
        <v>1986</v>
      </c>
      <c r="J600" s="69">
        <v>125</v>
      </c>
      <c r="K600" s="70">
        <v>1.46</v>
      </c>
      <c r="L600" s="68">
        <v>25</v>
      </c>
      <c r="M600" s="60"/>
      <c r="N600" s="61" t="str">
        <f t="shared" si="26"/>
        <v>-</v>
      </c>
      <c r="O600" s="62">
        <f t="shared" ref="O600:O663" si="28">M600*K600</f>
        <v>0</v>
      </c>
    </row>
    <row r="601" spans="2:15" ht="13.95" customHeight="1" x14ac:dyDescent="0.25">
      <c r="B601" s="56">
        <v>1016602201</v>
      </c>
      <c r="C601" s="57">
        <f t="shared" si="27"/>
        <v>0</v>
      </c>
      <c r="D601" s="58" t="s">
        <v>1658</v>
      </c>
      <c r="E601" s="75" t="s">
        <v>655</v>
      </c>
      <c r="F601" s="75" t="s">
        <v>703</v>
      </c>
      <c r="G601" s="75" t="s">
        <v>704</v>
      </c>
      <c r="H601" s="75" t="s">
        <v>711</v>
      </c>
      <c r="I601" s="68" t="s">
        <v>1986</v>
      </c>
      <c r="J601" s="69">
        <v>125</v>
      </c>
      <c r="K601" s="70">
        <v>0.75</v>
      </c>
      <c r="L601" s="68">
        <v>25</v>
      </c>
      <c r="M601" s="60"/>
      <c r="N601" s="61" t="str">
        <f t="shared" ref="N601:N664" si="29">IF(M601="","-",IF(MOD(M601,J601)=0,M601/J601,IF(MOD(M601,J601)&gt;=J601/2,INT(M601/J601)+(MOD(M601,J601)/J601)*1.05,IF(MOD(M601,J601)&gt;=J601/4,INT(M601/J601)+(MOD(M601,J601)/J601)*1.1,IF(AND(MOD(M601,J601)&lt;J601/4,MOD(M601,J601)&gt;=10),INT(M601/J601)+(MOD(M601,J601)/J601)*1.2,IF(MOD(M601,J601)&lt;10,INT(M601/J601)+(MOD(M601,J601)/J601)*1.3,))))))</f>
        <v>-</v>
      </c>
      <c r="O601" s="62">
        <f t="shared" si="28"/>
        <v>0</v>
      </c>
    </row>
    <row r="602" spans="2:15" ht="13.95" customHeight="1" x14ac:dyDescent="0.25">
      <c r="B602" s="56">
        <v>1016602301</v>
      </c>
      <c r="C602" s="57">
        <f t="shared" si="27"/>
        <v>0</v>
      </c>
      <c r="D602" s="58" t="s">
        <v>1661</v>
      </c>
      <c r="E602" s="75" t="s">
        <v>655</v>
      </c>
      <c r="F602" s="75" t="s">
        <v>703</v>
      </c>
      <c r="G602" s="75" t="s">
        <v>704</v>
      </c>
      <c r="H602" s="75" t="s">
        <v>712</v>
      </c>
      <c r="I602" s="68" t="s">
        <v>1986</v>
      </c>
      <c r="J602" s="69">
        <v>125</v>
      </c>
      <c r="K602" s="70">
        <v>1.22</v>
      </c>
      <c r="L602" s="68">
        <v>25</v>
      </c>
      <c r="M602" s="60"/>
      <c r="N602" s="61" t="str">
        <f t="shared" si="29"/>
        <v>-</v>
      </c>
      <c r="O602" s="62">
        <f t="shared" si="28"/>
        <v>0</v>
      </c>
    </row>
    <row r="603" spans="2:15" ht="13.95" customHeight="1" x14ac:dyDescent="0.25">
      <c r="B603" s="56">
        <v>1016629001</v>
      </c>
      <c r="C603" s="57">
        <f t="shared" si="27"/>
        <v>0</v>
      </c>
      <c r="D603" s="58" t="s">
        <v>1662</v>
      </c>
      <c r="E603" s="75" t="s">
        <v>655</v>
      </c>
      <c r="F603" s="75" t="s">
        <v>703</v>
      </c>
      <c r="G603" s="75" t="s">
        <v>704</v>
      </c>
      <c r="H603" s="75" t="s">
        <v>713</v>
      </c>
      <c r="I603" s="68" t="s">
        <v>1986</v>
      </c>
      <c r="J603" s="69">
        <v>125</v>
      </c>
      <c r="K603" s="70">
        <v>1.22</v>
      </c>
      <c r="L603" s="68">
        <v>25</v>
      </c>
      <c r="M603" s="60"/>
      <c r="N603" s="61" t="str">
        <f t="shared" si="29"/>
        <v>-</v>
      </c>
      <c r="O603" s="62">
        <f t="shared" si="28"/>
        <v>0</v>
      </c>
    </row>
    <row r="604" spans="2:15" ht="13.95" customHeight="1" x14ac:dyDescent="0.25">
      <c r="B604" s="56">
        <v>1016602501</v>
      </c>
      <c r="C604" s="57">
        <f t="shared" si="27"/>
        <v>0</v>
      </c>
      <c r="D604" s="58" t="s">
        <v>1663</v>
      </c>
      <c r="E604" s="75" t="s">
        <v>655</v>
      </c>
      <c r="F604" s="75" t="s">
        <v>703</v>
      </c>
      <c r="G604" s="75" t="s">
        <v>704</v>
      </c>
      <c r="H604" s="75" t="s">
        <v>714</v>
      </c>
      <c r="I604" s="68" t="s">
        <v>1986</v>
      </c>
      <c r="J604" s="69">
        <v>125</v>
      </c>
      <c r="K604" s="70">
        <v>0.75</v>
      </c>
      <c r="L604" s="68">
        <v>25</v>
      </c>
      <c r="M604" s="60"/>
      <c r="N604" s="61" t="str">
        <f t="shared" si="29"/>
        <v>-</v>
      </c>
      <c r="O604" s="62">
        <f t="shared" si="28"/>
        <v>0</v>
      </c>
    </row>
    <row r="605" spans="2:15" ht="13.95" customHeight="1" x14ac:dyDescent="0.25">
      <c r="B605" s="56">
        <v>1016602801</v>
      </c>
      <c r="C605" s="57">
        <f t="shared" si="27"/>
        <v>0</v>
      </c>
      <c r="D605" s="58" t="s">
        <v>1665</v>
      </c>
      <c r="E605" s="75" t="s">
        <v>655</v>
      </c>
      <c r="F605" s="75" t="s">
        <v>703</v>
      </c>
      <c r="G605" s="75" t="s">
        <v>704</v>
      </c>
      <c r="H605" s="75" t="s">
        <v>715</v>
      </c>
      <c r="I605" s="68" t="s">
        <v>1986</v>
      </c>
      <c r="J605" s="69">
        <v>125</v>
      </c>
      <c r="K605" s="70">
        <v>0.75</v>
      </c>
      <c r="L605" s="68">
        <v>25</v>
      </c>
      <c r="M605" s="60"/>
      <c r="N605" s="61" t="str">
        <f t="shared" si="29"/>
        <v>-</v>
      </c>
      <c r="O605" s="62">
        <f t="shared" si="28"/>
        <v>0</v>
      </c>
    </row>
    <row r="606" spans="2:15" ht="13.95" hidden="1" customHeight="1" x14ac:dyDescent="0.25">
      <c r="B606" s="137">
        <v>1016603301</v>
      </c>
      <c r="C606" s="138">
        <f t="shared" si="27"/>
        <v>0</v>
      </c>
      <c r="D606" s="139" t="s">
        <v>1669</v>
      </c>
      <c r="E606" s="140" t="s">
        <v>655</v>
      </c>
      <c r="F606" s="140" t="s">
        <v>703</v>
      </c>
      <c r="G606" s="140" t="s">
        <v>704</v>
      </c>
      <c r="H606" s="140" t="s">
        <v>716</v>
      </c>
      <c r="I606" s="141" t="s">
        <v>1986</v>
      </c>
      <c r="J606" s="142">
        <v>125</v>
      </c>
      <c r="K606" s="143">
        <v>0.75</v>
      </c>
      <c r="L606" s="141">
        <v>25</v>
      </c>
      <c r="M606" s="60"/>
      <c r="N606" s="61" t="str">
        <f t="shared" si="29"/>
        <v>-</v>
      </c>
      <c r="O606" s="62">
        <f t="shared" si="28"/>
        <v>0</v>
      </c>
    </row>
    <row r="607" spans="2:15" ht="13.95" customHeight="1" x14ac:dyDescent="0.25">
      <c r="B607" s="56">
        <v>1016603601</v>
      </c>
      <c r="C607" s="57">
        <f t="shared" si="27"/>
        <v>0</v>
      </c>
      <c r="D607" s="58" t="s">
        <v>1671</v>
      </c>
      <c r="E607" s="75" t="s">
        <v>655</v>
      </c>
      <c r="F607" s="75" t="s">
        <v>703</v>
      </c>
      <c r="G607" s="75" t="s">
        <v>704</v>
      </c>
      <c r="H607" s="75" t="s">
        <v>717</v>
      </c>
      <c r="I607" s="68" t="s">
        <v>1986</v>
      </c>
      <c r="J607" s="69">
        <v>125</v>
      </c>
      <c r="K607" s="70">
        <v>0.72</v>
      </c>
      <c r="L607" s="68">
        <v>25</v>
      </c>
      <c r="M607" s="60"/>
      <c r="N607" s="61" t="str">
        <f t="shared" si="29"/>
        <v>-</v>
      </c>
      <c r="O607" s="62">
        <f t="shared" si="28"/>
        <v>0</v>
      </c>
    </row>
    <row r="608" spans="2:15" ht="13.95" hidden="1" customHeight="1" x14ac:dyDescent="0.25">
      <c r="B608" s="137">
        <v>1016606801</v>
      </c>
      <c r="C608" s="138">
        <f t="shared" si="27"/>
        <v>0</v>
      </c>
      <c r="D608" s="139" t="s">
        <v>1676</v>
      </c>
      <c r="E608" s="140" t="s">
        <v>655</v>
      </c>
      <c r="F608" s="140" t="s">
        <v>703</v>
      </c>
      <c r="G608" s="140" t="s">
        <v>704</v>
      </c>
      <c r="H608" s="140" t="s">
        <v>718</v>
      </c>
      <c r="I608" s="141" t="s">
        <v>1986</v>
      </c>
      <c r="J608" s="142">
        <v>125</v>
      </c>
      <c r="K608" s="143">
        <v>1.33</v>
      </c>
      <c r="L608" s="141">
        <v>25</v>
      </c>
      <c r="M608" s="60"/>
      <c r="N608" s="61" t="str">
        <f t="shared" si="29"/>
        <v>-</v>
      </c>
      <c r="O608" s="62">
        <f t="shared" si="28"/>
        <v>0</v>
      </c>
    </row>
    <row r="609" spans="2:15" ht="13.95" customHeight="1" x14ac:dyDescent="0.25">
      <c r="B609" s="56">
        <v>1016612101</v>
      </c>
      <c r="C609" s="57">
        <f t="shared" si="27"/>
        <v>0</v>
      </c>
      <c r="D609" s="58" t="s">
        <v>1678</v>
      </c>
      <c r="E609" s="75" t="s">
        <v>655</v>
      </c>
      <c r="F609" s="75" t="s">
        <v>703</v>
      </c>
      <c r="G609" s="75" t="s">
        <v>704</v>
      </c>
      <c r="H609" s="75" t="s">
        <v>719</v>
      </c>
      <c r="I609" s="68" t="s">
        <v>1986</v>
      </c>
      <c r="J609" s="69">
        <v>125</v>
      </c>
      <c r="K609" s="70">
        <v>1.58</v>
      </c>
      <c r="L609" s="68">
        <v>25</v>
      </c>
      <c r="M609" s="60"/>
      <c r="N609" s="61" t="str">
        <f t="shared" si="29"/>
        <v>-</v>
      </c>
      <c r="O609" s="62">
        <f t="shared" si="28"/>
        <v>0</v>
      </c>
    </row>
    <row r="610" spans="2:15" x14ac:dyDescent="0.25">
      <c r="B610" s="56">
        <v>1016604201</v>
      </c>
      <c r="C610" s="57">
        <f t="shared" si="27"/>
        <v>0</v>
      </c>
      <c r="D610" s="58" t="s">
        <v>1679</v>
      </c>
      <c r="E610" s="75" t="s">
        <v>655</v>
      </c>
      <c r="F610" s="75" t="s">
        <v>703</v>
      </c>
      <c r="G610" s="75" t="s">
        <v>704</v>
      </c>
      <c r="H610" s="75" t="s">
        <v>720</v>
      </c>
      <c r="I610" s="68" t="s">
        <v>1986</v>
      </c>
      <c r="J610" s="69">
        <v>125</v>
      </c>
      <c r="K610" s="70">
        <v>0.75</v>
      </c>
      <c r="L610" s="68">
        <v>25</v>
      </c>
      <c r="M610" s="60"/>
      <c r="N610" s="61" t="str">
        <f t="shared" si="29"/>
        <v>-</v>
      </c>
      <c r="O610" s="62">
        <f t="shared" si="28"/>
        <v>0</v>
      </c>
    </row>
    <row r="611" spans="2:15" ht="13.95" customHeight="1" x14ac:dyDescent="0.25">
      <c r="B611" s="56">
        <v>1016630801</v>
      </c>
      <c r="C611" s="57">
        <f t="shared" si="27"/>
        <v>0</v>
      </c>
      <c r="D611" s="58" t="s">
        <v>1681</v>
      </c>
      <c r="E611" s="75" t="s">
        <v>655</v>
      </c>
      <c r="F611" s="75" t="s">
        <v>703</v>
      </c>
      <c r="G611" s="75" t="s">
        <v>704</v>
      </c>
      <c r="H611" s="75" t="s">
        <v>721</v>
      </c>
      <c r="I611" s="68" t="s">
        <v>1986</v>
      </c>
      <c r="J611" s="69">
        <v>125</v>
      </c>
      <c r="K611" s="70">
        <v>1.22</v>
      </c>
      <c r="L611" s="68">
        <v>25</v>
      </c>
      <c r="M611" s="60"/>
      <c r="N611" s="61" t="str">
        <f t="shared" si="29"/>
        <v>-</v>
      </c>
      <c r="O611" s="62">
        <f t="shared" si="28"/>
        <v>0</v>
      </c>
    </row>
    <row r="612" spans="2:15" ht="13.95" customHeight="1" x14ac:dyDescent="0.25">
      <c r="B612" s="56">
        <v>1016612201</v>
      </c>
      <c r="C612" s="57">
        <f t="shared" si="27"/>
        <v>0</v>
      </c>
      <c r="D612" s="58" t="s">
        <v>1683</v>
      </c>
      <c r="E612" s="75" t="s">
        <v>655</v>
      </c>
      <c r="F612" s="75" t="s">
        <v>703</v>
      </c>
      <c r="G612" s="75" t="s">
        <v>704</v>
      </c>
      <c r="H612" s="75" t="s">
        <v>722</v>
      </c>
      <c r="I612" s="68" t="s">
        <v>1986</v>
      </c>
      <c r="J612" s="69">
        <v>125</v>
      </c>
      <c r="K612" s="70">
        <v>1.22</v>
      </c>
      <c r="L612" s="68">
        <v>25</v>
      </c>
      <c r="M612" s="60"/>
      <c r="N612" s="61" t="str">
        <f t="shared" si="29"/>
        <v>-</v>
      </c>
      <c r="O612" s="62">
        <f t="shared" si="28"/>
        <v>0</v>
      </c>
    </row>
    <row r="613" spans="2:15" ht="13.95" customHeight="1" x14ac:dyDescent="0.25">
      <c r="B613" s="56">
        <v>1016629201</v>
      </c>
      <c r="C613" s="57">
        <f t="shared" si="27"/>
        <v>0</v>
      </c>
      <c r="D613" s="58" t="s">
        <v>1687</v>
      </c>
      <c r="E613" s="75" t="s">
        <v>655</v>
      </c>
      <c r="F613" s="75" t="s">
        <v>703</v>
      </c>
      <c r="G613" s="75" t="s">
        <v>704</v>
      </c>
      <c r="H613" s="75" t="s">
        <v>723</v>
      </c>
      <c r="I613" s="68" t="s">
        <v>1986</v>
      </c>
      <c r="J613" s="69">
        <v>125</v>
      </c>
      <c r="K613" s="70">
        <v>1.58</v>
      </c>
      <c r="L613" s="68">
        <v>25</v>
      </c>
      <c r="M613" s="60"/>
      <c r="N613" s="61" t="str">
        <f t="shared" si="29"/>
        <v>-</v>
      </c>
      <c r="O613" s="62">
        <f t="shared" si="28"/>
        <v>0</v>
      </c>
    </row>
    <row r="614" spans="2:15" ht="13.95" customHeight="1" x14ac:dyDescent="0.25">
      <c r="B614" s="56">
        <v>1016612301</v>
      </c>
      <c r="C614" s="57">
        <f t="shared" si="27"/>
        <v>0</v>
      </c>
      <c r="D614" s="58" t="s">
        <v>1689</v>
      </c>
      <c r="E614" s="75" t="s">
        <v>655</v>
      </c>
      <c r="F614" s="75" t="s">
        <v>703</v>
      </c>
      <c r="G614" s="75" t="s">
        <v>704</v>
      </c>
      <c r="H614" s="75" t="s">
        <v>724</v>
      </c>
      <c r="I614" s="68" t="s">
        <v>1986</v>
      </c>
      <c r="J614" s="69">
        <v>125</v>
      </c>
      <c r="K614" s="70">
        <v>1.36</v>
      </c>
      <c r="L614" s="68">
        <v>25</v>
      </c>
      <c r="M614" s="60"/>
      <c r="N614" s="61" t="str">
        <f t="shared" si="29"/>
        <v>-</v>
      </c>
      <c r="O614" s="62">
        <f t="shared" si="28"/>
        <v>0</v>
      </c>
    </row>
    <row r="615" spans="2:15" ht="13.95" customHeight="1" x14ac:dyDescent="0.25">
      <c r="B615" s="56">
        <v>1016612401</v>
      </c>
      <c r="C615" s="57">
        <f t="shared" si="27"/>
        <v>0</v>
      </c>
      <c r="D615" s="58" t="s">
        <v>1690</v>
      </c>
      <c r="E615" s="75" t="s">
        <v>655</v>
      </c>
      <c r="F615" s="75" t="s">
        <v>703</v>
      </c>
      <c r="G615" s="75" t="s">
        <v>704</v>
      </c>
      <c r="H615" s="75" t="s">
        <v>725</v>
      </c>
      <c r="I615" s="68" t="s">
        <v>1986</v>
      </c>
      <c r="J615" s="69">
        <v>125</v>
      </c>
      <c r="K615" s="70">
        <v>1.58</v>
      </c>
      <c r="L615" s="68">
        <v>25</v>
      </c>
      <c r="M615" s="60"/>
      <c r="N615" s="61" t="str">
        <f t="shared" si="29"/>
        <v>-</v>
      </c>
      <c r="O615" s="62">
        <f t="shared" si="28"/>
        <v>0</v>
      </c>
    </row>
    <row r="616" spans="2:15" ht="13.95" customHeight="1" x14ac:dyDescent="0.25">
      <c r="B616" s="56">
        <v>1016604701</v>
      </c>
      <c r="C616" s="57">
        <f t="shared" si="27"/>
        <v>0</v>
      </c>
      <c r="D616" s="58" t="s">
        <v>1691</v>
      </c>
      <c r="E616" s="75" t="s">
        <v>655</v>
      </c>
      <c r="F616" s="75" t="s">
        <v>703</v>
      </c>
      <c r="G616" s="75" t="s">
        <v>704</v>
      </c>
      <c r="H616" s="75" t="s">
        <v>726</v>
      </c>
      <c r="I616" s="68" t="s">
        <v>1986</v>
      </c>
      <c r="J616" s="69">
        <v>125</v>
      </c>
      <c r="K616" s="70">
        <v>0.9</v>
      </c>
      <c r="L616" s="68">
        <v>25</v>
      </c>
      <c r="M616" s="60"/>
      <c r="N616" s="61" t="str">
        <f t="shared" si="29"/>
        <v>-</v>
      </c>
      <c r="O616" s="62">
        <f t="shared" si="28"/>
        <v>0</v>
      </c>
    </row>
    <row r="617" spans="2:15" ht="13.95" customHeight="1" x14ac:dyDescent="0.25">
      <c r="B617" s="56">
        <v>1016613001</v>
      </c>
      <c r="C617" s="57">
        <f t="shared" si="27"/>
        <v>0</v>
      </c>
      <c r="D617" s="58" t="s">
        <v>1697</v>
      </c>
      <c r="E617" s="75" t="s">
        <v>655</v>
      </c>
      <c r="F617" s="75" t="s">
        <v>703</v>
      </c>
      <c r="G617" s="75" t="s">
        <v>704</v>
      </c>
      <c r="H617" s="75" t="s">
        <v>727</v>
      </c>
      <c r="I617" s="68" t="s">
        <v>1986</v>
      </c>
      <c r="J617" s="69">
        <v>125</v>
      </c>
      <c r="K617" s="70">
        <v>1.1399999999999999</v>
      </c>
      <c r="L617" s="68">
        <v>25</v>
      </c>
      <c r="M617" s="60"/>
      <c r="N617" s="61" t="str">
        <f t="shared" si="29"/>
        <v>-</v>
      </c>
      <c r="O617" s="62">
        <f t="shared" si="28"/>
        <v>0</v>
      </c>
    </row>
    <row r="618" spans="2:15" ht="13.95" customHeight="1" x14ac:dyDescent="0.25">
      <c r="B618" s="56">
        <v>1016629701</v>
      </c>
      <c r="C618" s="57">
        <f t="shared" si="27"/>
        <v>0</v>
      </c>
      <c r="D618" s="58" t="s">
        <v>1703</v>
      </c>
      <c r="E618" s="75" t="s">
        <v>655</v>
      </c>
      <c r="F618" s="75" t="s">
        <v>703</v>
      </c>
      <c r="G618" s="75" t="s">
        <v>704</v>
      </c>
      <c r="H618" s="75" t="s">
        <v>728</v>
      </c>
      <c r="I618" s="68" t="s">
        <v>1986</v>
      </c>
      <c r="J618" s="69">
        <v>125</v>
      </c>
      <c r="K618" s="70">
        <v>1.22</v>
      </c>
      <c r="L618" s="68">
        <v>25</v>
      </c>
      <c r="M618" s="60"/>
      <c r="N618" s="61" t="str">
        <f t="shared" si="29"/>
        <v>-</v>
      </c>
      <c r="O618" s="62">
        <f t="shared" si="28"/>
        <v>0</v>
      </c>
    </row>
    <row r="619" spans="2:15" ht="13.95" customHeight="1" x14ac:dyDescent="0.25">
      <c r="B619" s="56">
        <v>1016612601</v>
      </c>
      <c r="C619" s="57">
        <f t="shared" si="27"/>
        <v>0</v>
      </c>
      <c r="D619" s="58" t="s">
        <v>1704</v>
      </c>
      <c r="E619" s="75" t="s">
        <v>655</v>
      </c>
      <c r="F619" s="75" t="s">
        <v>703</v>
      </c>
      <c r="G619" s="75" t="s">
        <v>704</v>
      </c>
      <c r="H619" s="75" t="s">
        <v>729</v>
      </c>
      <c r="I619" s="68" t="s">
        <v>1986</v>
      </c>
      <c r="J619" s="69">
        <v>125</v>
      </c>
      <c r="K619" s="70">
        <v>1.1000000000000001</v>
      </c>
      <c r="L619" s="68">
        <v>25</v>
      </c>
      <c r="M619" s="60"/>
      <c r="N619" s="61" t="str">
        <f t="shared" si="29"/>
        <v>-</v>
      </c>
      <c r="O619" s="62">
        <f t="shared" si="28"/>
        <v>0</v>
      </c>
    </row>
    <row r="620" spans="2:15" ht="13.95" customHeight="1" x14ac:dyDescent="0.25">
      <c r="B620" s="56">
        <v>1016606101</v>
      </c>
      <c r="C620" s="57">
        <f t="shared" si="27"/>
        <v>0</v>
      </c>
      <c r="D620" s="58" t="s">
        <v>1707</v>
      </c>
      <c r="E620" s="75" t="s">
        <v>655</v>
      </c>
      <c r="F620" s="75" t="s">
        <v>703</v>
      </c>
      <c r="G620" s="75" t="s">
        <v>704</v>
      </c>
      <c r="H620" s="75" t="s">
        <v>730</v>
      </c>
      <c r="I620" s="68" t="s">
        <v>1986</v>
      </c>
      <c r="J620" s="69">
        <v>125</v>
      </c>
      <c r="K620" s="70">
        <v>0.75</v>
      </c>
      <c r="L620" s="68">
        <v>25</v>
      </c>
      <c r="M620" s="60"/>
      <c r="N620" s="61" t="str">
        <f t="shared" si="29"/>
        <v>-</v>
      </c>
      <c r="O620" s="62">
        <f t="shared" si="28"/>
        <v>0</v>
      </c>
    </row>
    <row r="621" spans="2:15" ht="13.95" customHeight="1" x14ac:dyDescent="0.25">
      <c r="B621" s="56">
        <v>1016612701</v>
      </c>
      <c r="C621" s="57">
        <f t="shared" si="27"/>
        <v>0</v>
      </c>
      <c r="D621" s="58" t="s">
        <v>1708</v>
      </c>
      <c r="E621" s="75" t="s">
        <v>655</v>
      </c>
      <c r="F621" s="75" t="s">
        <v>703</v>
      </c>
      <c r="G621" s="75" t="s">
        <v>704</v>
      </c>
      <c r="H621" s="75" t="s">
        <v>731</v>
      </c>
      <c r="I621" s="68" t="s">
        <v>1986</v>
      </c>
      <c r="J621" s="69">
        <v>125</v>
      </c>
      <c r="K621" s="70">
        <v>1.46</v>
      </c>
      <c r="L621" s="68">
        <v>25</v>
      </c>
      <c r="M621" s="60"/>
      <c r="N621" s="61" t="str">
        <f t="shared" si="29"/>
        <v>-</v>
      </c>
      <c r="O621" s="62">
        <f t="shared" si="28"/>
        <v>0</v>
      </c>
    </row>
    <row r="622" spans="2:15" ht="13.95" customHeight="1" x14ac:dyDescent="0.25">
      <c r="B622" s="56">
        <v>1016904101</v>
      </c>
      <c r="C622" s="57">
        <f t="shared" si="27"/>
        <v>0</v>
      </c>
      <c r="D622" s="58" t="s">
        <v>1710</v>
      </c>
      <c r="E622" s="75" t="s">
        <v>732</v>
      </c>
      <c r="F622" s="75"/>
      <c r="G622" s="75" t="s">
        <v>733</v>
      </c>
      <c r="H622" s="75" t="s">
        <v>734</v>
      </c>
      <c r="I622" s="68" t="s">
        <v>1986</v>
      </c>
      <c r="J622" s="69">
        <v>125</v>
      </c>
      <c r="K622" s="70">
        <v>1.1000000000000001</v>
      </c>
      <c r="L622" s="68">
        <v>25</v>
      </c>
      <c r="M622" s="60"/>
      <c r="N622" s="61" t="str">
        <f t="shared" si="29"/>
        <v>-</v>
      </c>
      <c r="O622" s="62">
        <f t="shared" si="28"/>
        <v>0</v>
      </c>
    </row>
    <row r="623" spans="2:15" ht="13.95" customHeight="1" x14ac:dyDescent="0.25">
      <c r="B623" s="56">
        <v>1016903901</v>
      </c>
      <c r="C623" s="57">
        <f t="shared" si="27"/>
        <v>0</v>
      </c>
      <c r="D623" s="58" t="s">
        <v>1711</v>
      </c>
      <c r="E623" s="75" t="s">
        <v>732</v>
      </c>
      <c r="F623" s="75"/>
      <c r="G623" s="75" t="s">
        <v>733</v>
      </c>
      <c r="H623" s="75" t="s">
        <v>735</v>
      </c>
      <c r="I623" s="68" t="s">
        <v>1986</v>
      </c>
      <c r="J623" s="69">
        <v>125</v>
      </c>
      <c r="K623" s="70">
        <v>1.1000000000000001</v>
      </c>
      <c r="L623" s="68">
        <v>25</v>
      </c>
      <c r="M623" s="60"/>
      <c r="N623" s="61" t="str">
        <f t="shared" si="29"/>
        <v>-</v>
      </c>
      <c r="O623" s="62">
        <f t="shared" si="28"/>
        <v>0</v>
      </c>
    </row>
    <row r="624" spans="2:15" ht="13.95" customHeight="1" x14ac:dyDescent="0.25">
      <c r="B624" s="56">
        <v>1016903801</v>
      </c>
      <c r="C624" s="57">
        <f t="shared" si="27"/>
        <v>0</v>
      </c>
      <c r="D624" s="58" t="s">
        <v>1712</v>
      </c>
      <c r="E624" s="75" t="s">
        <v>732</v>
      </c>
      <c r="F624" s="75"/>
      <c r="G624" s="75" t="s">
        <v>733</v>
      </c>
      <c r="H624" s="75" t="s">
        <v>736</v>
      </c>
      <c r="I624" s="68" t="s">
        <v>1986</v>
      </c>
      <c r="J624" s="69">
        <v>125</v>
      </c>
      <c r="K624" s="70">
        <v>1.1000000000000001</v>
      </c>
      <c r="L624" s="68">
        <v>25</v>
      </c>
      <c r="M624" s="60"/>
      <c r="N624" s="61" t="str">
        <f t="shared" si="29"/>
        <v>-</v>
      </c>
      <c r="O624" s="62">
        <f t="shared" si="28"/>
        <v>0</v>
      </c>
    </row>
    <row r="625" spans="1:15" ht="13.95" customHeight="1" x14ac:dyDescent="0.25">
      <c r="B625" s="56">
        <v>1016904201</v>
      </c>
      <c r="C625" s="57">
        <f t="shared" si="27"/>
        <v>0</v>
      </c>
      <c r="D625" s="58" t="s">
        <v>1713</v>
      </c>
      <c r="E625" s="75" t="s">
        <v>732</v>
      </c>
      <c r="F625" s="75"/>
      <c r="G625" s="75" t="s">
        <v>733</v>
      </c>
      <c r="H625" s="75" t="s">
        <v>737</v>
      </c>
      <c r="I625" s="68" t="s">
        <v>1986</v>
      </c>
      <c r="J625" s="69">
        <v>125</v>
      </c>
      <c r="K625" s="70">
        <v>1.1000000000000001</v>
      </c>
      <c r="L625" s="68">
        <v>25</v>
      </c>
      <c r="M625" s="60"/>
      <c r="N625" s="61" t="str">
        <f t="shared" si="29"/>
        <v>-</v>
      </c>
      <c r="O625" s="62">
        <f t="shared" si="28"/>
        <v>0</v>
      </c>
    </row>
    <row r="626" spans="1:15" ht="13.95" customHeight="1" x14ac:dyDescent="0.25">
      <c r="B626" s="56">
        <v>1016904001</v>
      </c>
      <c r="C626" s="57">
        <f t="shared" si="27"/>
        <v>0</v>
      </c>
      <c r="D626" s="58" t="s">
        <v>1714</v>
      </c>
      <c r="E626" s="75" t="s">
        <v>732</v>
      </c>
      <c r="F626" s="75"/>
      <c r="G626" s="75" t="s">
        <v>733</v>
      </c>
      <c r="H626" s="75" t="s">
        <v>738</v>
      </c>
      <c r="I626" s="68" t="s">
        <v>1986</v>
      </c>
      <c r="J626" s="69">
        <v>125</v>
      </c>
      <c r="K626" s="70">
        <v>1.1000000000000001</v>
      </c>
      <c r="L626" s="68">
        <v>25</v>
      </c>
      <c r="M626" s="60"/>
      <c r="N626" s="61" t="str">
        <f t="shared" si="29"/>
        <v>-</v>
      </c>
      <c r="O626" s="62">
        <f t="shared" si="28"/>
        <v>0</v>
      </c>
    </row>
    <row r="627" spans="1:15" ht="13.95" customHeight="1" x14ac:dyDescent="0.25">
      <c r="B627" s="56">
        <v>1017100101</v>
      </c>
      <c r="C627" s="57">
        <f t="shared" si="27"/>
        <v>0</v>
      </c>
      <c r="D627" s="58" t="s">
        <v>1715</v>
      </c>
      <c r="E627" s="75" t="s">
        <v>739</v>
      </c>
      <c r="F627" s="75" t="s">
        <v>740</v>
      </c>
      <c r="G627" s="75" t="s">
        <v>741</v>
      </c>
      <c r="H627" s="75" t="s">
        <v>742</v>
      </c>
      <c r="I627" s="68" t="s">
        <v>1986</v>
      </c>
      <c r="J627" s="69">
        <v>350</v>
      </c>
      <c r="K627" s="70">
        <v>0.18</v>
      </c>
      <c r="L627" s="68">
        <v>75</v>
      </c>
      <c r="M627" s="60"/>
      <c r="N627" s="61" t="str">
        <f t="shared" si="29"/>
        <v>-</v>
      </c>
      <c r="O627" s="62">
        <f t="shared" si="28"/>
        <v>0</v>
      </c>
    </row>
    <row r="628" spans="1:15" ht="13.95" customHeight="1" x14ac:dyDescent="0.25">
      <c r="B628" s="56">
        <v>1017100201</v>
      </c>
      <c r="C628" s="57">
        <f t="shared" si="27"/>
        <v>0</v>
      </c>
      <c r="D628" s="58" t="s">
        <v>1716</v>
      </c>
      <c r="E628" s="75" t="s">
        <v>739</v>
      </c>
      <c r="F628" s="75" t="s">
        <v>740</v>
      </c>
      <c r="G628" s="75" t="s">
        <v>741</v>
      </c>
      <c r="H628" s="75" t="s">
        <v>743</v>
      </c>
      <c r="I628" s="68" t="s">
        <v>1986</v>
      </c>
      <c r="J628" s="69">
        <v>350</v>
      </c>
      <c r="K628" s="70">
        <v>0.19</v>
      </c>
      <c r="L628" s="68">
        <v>75</v>
      </c>
      <c r="M628" s="60"/>
      <c r="N628" s="61" t="str">
        <f t="shared" si="29"/>
        <v>-</v>
      </c>
      <c r="O628" s="62">
        <f t="shared" si="28"/>
        <v>0</v>
      </c>
    </row>
    <row r="629" spans="1:15" ht="13.95" customHeight="1" x14ac:dyDescent="0.25">
      <c r="B629" s="56">
        <v>1017100301</v>
      </c>
      <c r="C629" s="57">
        <f t="shared" si="27"/>
        <v>0</v>
      </c>
      <c r="D629" s="58" t="s">
        <v>1717</v>
      </c>
      <c r="E629" s="75" t="s">
        <v>739</v>
      </c>
      <c r="F629" s="75" t="s">
        <v>740</v>
      </c>
      <c r="G629" s="75" t="s">
        <v>741</v>
      </c>
      <c r="H629" s="75" t="s">
        <v>744</v>
      </c>
      <c r="I629" s="68" t="s">
        <v>1986</v>
      </c>
      <c r="J629" s="69">
        <v>350</v>
      </c>
      <c r="K629" s="70">
        <v>1.65</v>
      </c>
      <c r="L629" s="68">
        <v>75</v>
      </c>
      <c r="M629" s="60"/>
      <c r="N629" s="61" t="str">
        <f t="shared" si="29"/>
        <v>-</v>
      </c>
      <c r="O629" s="62">
        <f t="shared" si="28"/>
        <v>0</v>
      </c>
    </row>
    <row r="630" spans="1:15" ht="13.95" customHeight="1" x14ac:dyDescent="0.25">
      <c r="B630" s="56">
        <v>1017100401</v>
      </c>
      <c r="C630" s="57">
        <f t="shared" si="27"/>
        <v>0</v>
      </c>
      <c r="D630" s="58" t="s">
        <v>1718</v>
      </c>
      <c r="E630" s="75" t="s">
        <v>739</v>
      </c>
      <c r="F630" s="75" t="s">
        <v>740</v>
      </c>
      <c r="G630" s="75" t="s">
        <v>741</v>
      </c>
      <c r="H630" s="75"/>
      <c r="I630" s="68" t="s">
        <v>1986</v>
      </c>
      <c r="J630" s="69">
        <v>350</v>
      </c>
      <c r="K630" s="70">
        <v>0.19</v>
      </c>
      <c r="L630" s="68">
        <v>75</v>
      </c>
      <c r="M630" s="60"/>
      <c r="N630" s="61" t="str">
        <f t="shared" si="29"/>
        <v>-</v>
      </c>
      <c r="O630" s="62">
        <f t="shared" si="28"/>
        <v>0</v>
      </c>
    </row>
    <row r="631" spans="1:15" ht="13.95" customHeight="1" x14ac:dyDescent="0.25">
      <c r="B631" s="56">
        <v>1017200101</v>
      </c>
      <c r="C631" s="57">
        <f t="shared" si="27"/>
        <v>0</v>
      </c>
      <c r="D631" s="58" t="s">
        <v>1719</v>
      </c>
      <c r="E631" s="75" t="s">
        <v>745</v>
      </c>
      <c r="F631" s="75" t="s">
        <v>749</v>
      </c>
      <c r="G631" s="75" t="s">
        <v>750</v>
      </c>
      <c r="H631" s="75" t="s">
        <v>751</v>
      </c>
      <c r="I631" s="68" t="s">
        <v>1986</v>
      </c>
      <c r="J631" s="69">
        <v>75</v>
      </c>
      <c r="K631" s="70">
        <v>2.52</v>
      </c>
      <c r="L631" s="68">
        <v>25</v>
      </c>
      <c r="M631" s="60"/>
      <c r="N631" s="61" t="str">
        <f t="shared" si="29"/>
        <v>-</v>
      </c>
      <c r="O631" s="62">
        <f t="shared" si="28"/>
        <v>0</v>
      </c>
    </row>
    <row r="632" spans="1:15" ht="13.95" customHeight="1" x14ac:dyDescent="0.25">
      <c r="B632" s="56">
        <v>1017201101</v>
      </c>
      <c r="C632" s="57">
        <f t="shared" si="27"/>
        <v>0</v>
      </c>
      <c r="D632" s="58" t="s">
        <v>1723</v>
      </c>
      <c r="E632" s="75" t="s">
        <v>745</v>
      </c>
      <c r="F632" s="75" t="s">
        <v>749</v>
      </c>
      <c r="G632" s="75" t="s">
        <v>750</v>
      </c>
      <c r="H632" s="75" t="s">
        <v>752</v>
      </c>
      <c r="I632" s="68" t="s">
        <v>1986</v>
      </c>
      <c r="J632" s="69">
        <v>125</v>
      </c>
      <c r="K632" s="70">
        <v>0.92</v>
      </c>
      <c r="L632" s="68">
        <v>25</v>
      </c>
      <c r="M632" s="60"/>
      <c r="N632" s="61" t="str">
        <f t="shared" si="29"/>
        <v>-</v>
      </c>
      <c r="O632" s="62">
        <f t="shared" si="28"/>
        <v>0</v>
      </c>
    </row>
    <row r="633" spans="1:15" ht="13.95" customHeight="1" x14ac:dyDescent="0.25">
      <c r="B633" s="56">
        <v>1017201501</v>
      </c>
      <c r="C633" s="57">
        <f t="shared" si="27"/>
        <v>0</v>
      </c>
      <c r="D633" s="58" t="s">
        <v>1724</v>
      </c>
      <c r="E633" s="75" t="s">
        <v>745</v>
      </c>
      <c r="F633" s="75" t="s">
        <v>749</v>
      </c>
      <c r="G633" s="75" t="s">
        <v>750</v>
      </c>
      <c r="H633" s="75" t="s">
        <v>753</v>
      </c>
      <c r="I633" s="68" t="s">
        <v>1986</v>
      </c>
      <c r="J633" s="69">
        <v>75</v>
      </c>
      <c r="K633" s="70">
        <v>2.63</v>
      </c>
      <c r="L633" s="68">
        <v>25</v>
      </c>
      <c r="M633" s="60"/>
      <c r="N633" s="61" t="str">
        <f t="shared" si="29"/>
        <v>-</v>
      </c>
      <c r="O633" s="62">
        <f t="shared" si="28"/>
        <v>0</v>
      </c>
    </row>
    <row r="634" spans="1:15" ht="13.95" customHeight="1" x14ac:dyDescent="0.25">
      <c r="B634" s="56">
        <v>1017201601</v>
      </c>
      <c r="C634" s="57">
        <f t="shared" si="27"/>
        <v>0</v>
      </c>
      <c r="D634" s="58" t="s">
        <v>1727</v>
      </c>
      <c r="E634" s="75" t="s">
        <v>745</v>
      </c>
      <c r="F634" s="75" t="s">
        <v>749</v>
      </c>
      <c r="G634" s="75" t="s">
        <v>750</v>
      </c>
      <c r="H634" s="75" t="s">
        <v>754</v>
      </c>
      <c r="I634" s="68" t="s">
        <v>1986</v>
      </c>
      <c r="J634" s="69">
        <v>75</v>
      </c>
      <c r="K634" s="70">
        <v>1.02</v>
      </c>
      <c r="L634" s="68">
        <v>25</v>
      </c>
      <c r="M634" s="60"/>
      <c r="N634" s="61" t="str">
        <f t="shared" si="29"/>
        <v>-</v>
      </c>
      <c r="O634" s="62">
        <f t="shared" si="28"/>
        <v>0</v>
      </c>
    </row>
    <row r="635" spans="1:15" ht="13.95" customHeight="1" x14ac:dyDescent="0.25">
      <c r="B635" s="56">
        <v>1017201301</v>
      </c>
      <c r="C635" s="57">
        <f t="shared" si="27"/>
        <v>0</v>
      </c>
      <c r="D635" s="58" t="s">
        <v>1726</v>
      </c>
      <c r="E635" s="75" t="s">
        <v>745</v>
      </c>
      <c r="F635" s="75" t="s">
        <v>755</v>
      </c>
      <c r="G635" s="75" t="s">
        <v>2094</v>
      </c>
      <c r="H635" s="75" t="s">
        <v>756</v>
      </c>
      <c r="I635" s="68" t="s">
        <v>1986</v>
      </c>
      <c r="J635" s="69">
        <v>75</v>
      </c>
      <c r="K635" s="70">
        <v>1.05</v>
      </c>
      <c r="L635" s="68">
        <v>25</v>
      </c>
      <c r="M635" s="60"/>
      <c r="N635" s="61" t="str">
        <f t="shared" si="29"/>
        <v>-</v>
      </c>
      <c r="O635" s="62">
        <f t="shared" si="28"/>
        <v>0</v>
      </c>
    </row>
    <row r="636" spans="1:15" ht="13.95" customHeight="1" x14ac:dyDescent="0.25">
      <c r="B636" s="56">
        <v>1017200501</v>
      </c>
      <c r="C636" s="57">
        <f t="shared" si="27"/>
        <v>0</v>
      </c>
      <c r="D636" s="58" t="s">
        <v>1722</v>
      </c>
      <c r="E636" s="75" t="s">
        <v>745</v>
      </c>
      <c r="F636" s="75" t="s">
        <v>2123</v>
      </c>
      <c r="G636" s="75" t="s">
        <v>2093</v>
      </c>
      <c r="H636" s="75" t="s">
        <v>757</v>
      </c>
      <c r="I636" s="68" t="s">
        <v>1986</v>
      </c>
      <c r="J636" s="69">
        <v>125</v>
      </c>
      <c r="K636" s="70">
        <v>2.33</v>
      </c>
      <c r="L636" s="68">
        <v>25</v>
      </c>
      <c r="M636" s="60"/>
      <c r="N636" s="61" t="str">
        <f t="shared" si="29"/>
        <v>-</v>
      </c>
      <c r="O636" s="62">
        <f t="shared" si="28"/>
        <v>0</v>
      </c>
    </row>
    <row r="637" spans="1:15" ht="13.95" customHeight="1" x14ac:dyDescent="0.25">
      <c r="B637" s="56">
        <v>1017200301</v>
      </c>
      <c r="C637" s="57">
        <f t="shared" si="27"/>
        <v>0</v>
      </c>
      <c r="D637" s="58" t="s">
        <v>1720</v>
      </c>
      <c r="E637" s="75" t="s">
        <v>745</v>
      </c>
      <c r="F637" s="75"/>
      <c r="G637" s="75" t="s">
        <v>746</v>
      </c>
      <c r="H637" s="75" t="s">
        <v>747</v>
      </c>
      <c r="I637" s="68" t="s">
        <v>1986</v>
      </c>
      <c r="J637" s="69">
        <v>75</v>
      </c>
      <c r="K637" s="70">
        <v>3.21</v>
      </c>
      <c r="L637" s="68">
        <v>25</v>
      </c>
      <c r="M637" s="60"/>
      <c r="N637" s="61" t="str">
        <f t="shared" si="29"/>
        <v>-</v>
      </c>
      <c r="O637" s="62">
        <f t="shared" si="28"/>
        <v>0</v>
      </c>
    </row>
    <row r="638" spans="1:15" ht="13.95" customHeight="1" x14ac:dyDescent="0.25">
      <c r="B638" s="56">
        <v>1017202301</v>
      </c>
      <c r="C638" s="57">
        <f t="shared" si="27"/>
        <v>0</v>
      </c>
      <c r="D638" s="58" t="s">
        <v>1721</v>
      </c>
      <c r="E638" s="75" t="s">
        <v>745</v>
      </c>
      <c r="F638" s="75"/>
      <c r="G638" s="75" t="s">
        <v>746</v>
      </c>
      <c r="H638" s="75" t="s">
        <v>2045</v>
      </c>
      <c r="I638" s="68" t="s">
        <v>1986</v>
      </c>
      <c r="J638" s="69">
        <v>75</v>
      </c>
      <c r="K638" s="70">
        <v>3.06</v>
      </c>
      <c r="L638" s="68">
        <v>25</v>
      </c>
      <c r="M638" s="60"/>
      <c r="N638" s="61" t="str">
        <f t="shared" si="29"/>
        <v>-</v>
      </c>
      <c r="O638" s="62">
        <f t="shared" si="28"/>
        <v>0</v>
      </c>
    </row>
    <row r="639" spans="1:15" ht="13.95" customHeight="1" x14ac:dyDescent="0.25">
      <c r="B639" s="56">
        <v>1017201201</v>
      </c>
      <c r="C639" s="57">
        <f t="shared" si="27"/>
        <v>0</v>
      </c>
      <c r="D639" s="58" t="s">
        <v>1725</v>
      </c>
      <c r="E639" s="75" t="s">
        <v>745</v>
      </c>
      <c r="F639" s="75"/>
      <c r="G639" s="75" t="s">
        <v>746</v>
      </c>
      <c r="H639" s="75" t="s">
        <v>748</v>
      </c>
      <c r="I639" s="68" t="s">
        <v>1986</v>
      </c>
      <c r="J639" s="69">
        <v>75</v>
      </c>
      <c r="K639" s="70">
        <v>0.92</v>
      </c>
      <c r="L639" s="68">
        <v>25</v>
      </c>
      <c r="M639" s="60"/>
      <c r="N639" s="61" t="str">
        <f t="shared" si="29"/>
        <v>-</v>
      </c>
      <c r="O639" s="62">
        <f t="shared" si="28"/>
        <v>0</v>
      </c>
    </row>
    <row r="640" spans="1:15" ht="13.95" customHeight="1" x14ac:dyDescent="0.25">
      <c r="A640" s="73"/>
      <c r="B640" s="56">
        <v>1017321816</v>
      </c>
      <c r="C640" s="57">
        <f t="shared" si="27"/>
        <v>0</v>
      </c>
      <c r="D640" s="58" t="s">
        <v>1729</v>
      </c>
      <c r="E640" s="75" t="s">
        <v>758</v>
      </c>
      <c r="F640" s="75" t="s">
        <v>764</v>
      </c>
      <c r="G640" s="75" t="s">
        <v>2116</v>
      </c>
      <c r="H640" s="75" t="s">
        <v>759</v>
      </c>
      <c r="I640" s="68" t="s">
        <v>2047</v>
      </c>
      <c r="J640" s="69">
        <v>125</v>
      </c>
      <c r="K640" s="70">
        <v>1.05</v>
      </c>
      <c r="L640" s="68">
        <v>25</v>
      </c>
      <c r="M640" s="60"/>
      <c r="N640" s="61" t="str">
        <f t="shared" si="29"/>
        <v>-</v>
      </c>
      <c r="O640" s="62">
        <f t="shared" si="28"/>
        <v>0</v>
      </c>
    </row>
    <row r="641" spans="2:15" ht="13.95" customHeight="1" x14ac:dyDescent="0.25">
      <c r="B641" s="56">
        <v>1017313412</v>
      </c>
      <c r="C641" s="57">
        <f t="shared" si="27"/>
        <v>0</v>
      </c>
      <c r="D641" s="58" t="s">
        <v>1733</v>
      </c>
      <c r="E641" s="75" t="s">
        <v>758</v>
      </c>
      <c r="F641" s="75" t="s">
        <v>764</v>
      </c>
      <c r="G641" s="75" t="s">
        <v>2116</v>
      </c>
      <c r="H641" s="75" t="s">
        <v>765</v>
      </c>
      <c r="I641" s="68" t="s">
        <v>2048</v>
      </c>
      <c r="J641" s="69">
        <v>275</v>
      </c>
      <c r="K641" s="70">
        <v>0.64</v>
      </c>
      <c r="L641" s="68">
        <v>25</v>
      </c>
      <c r="M641" s="60"/>
      <c r="N641" s="61" t="str">
        <f t="shared" si="29"/>
        <v>-</v>
      </c>
      <c r="O641" s="62">
        <f t="shared" si="28"/>
        <v>0</v>
      </c>
    </row>
    <row r="642" spans="2:15" ht="13.95" customHeight="1" x14ac:dyDescent="0.25">
      <c r="B642" s="56">
        <v>1017300612</v>
      </c>
      <c r="C642" s="57">
        <f t="shared" si="27"/>
        <v>0</v>
      </c>
      <c r="D642" s="58" t="s">
        <v>1734</v>
      </c>
      <c r="E642" s="75" t="s">
        <v>758</v>
      </c>
      <c r="F642" s="75" t="s">
        <v>764</v>
      </c>
      <c r="G642" s="75" t="s">
        <v>2116</v>
      </c>
      <c r="H642" s="75" t="s">
        <v>766</v>
      </c>
      <c r="I642" s="68" t="s">
        <v>2048</v>
      </c>
      <c r="J642" s="69">
        <v>275</v>
      </c>
      <c r="K642" s="70">
        <v>0.49</v>
      </c>
      <c r="L642" s="68">
        <v>25</v>
      </c>
      <c r="M642" s="60"/>
      <c r="N642" s="61" t="str">
        <f t="shared" si="29"/>
        <v>-</v>
      </c>
      <c r="O642" s="62">
        <f t="shared" si="28"/>
        <v>0</v>
      </c>
    </row>
    <row r="643" spans="2:15" ht="13.95" customHeight="1" x14ac:dyDescent="0.25">
      <c r="B643" s="56">
        <v>1017300812</v>
      </c>
      <c r="C643" s="57">
        <f t="shared" si="27"/>
        <v>0</v>
      </c>
      <c r="D643" s="58" t="s">
        <v>1735</v>
      </c>
      <c r="E643" s="75" t="s">
        <v>758</v>
      </c>
      <c r="F643" s="75" t="s">
        <v>764</v>
      </c>
      <c r="G643" s="75" t="s">
        <v>2116</v>
      </c>
      <c r="H643" s="75" t="s">
        <v>767</v>
      </c>
      <c r="I643" s="68" t="s">
        <v>2048</v>
      </c>
      <c r="J643" s="69">
        <v>275</v>
      </c>
      <c r="K643" s="70">
        <v>0.56999999999999995</v>
      </c>
      <c r="L643" s="68">
        <v>25</v>
      </c>
      <c r="M643" s="60"/>
      <c r="N643" s="61" t="str">
        <f t="shared" si="29"/>
        <v>-</v>
      </c>
      <c r="O643" s="62">
        <f t="shared" si="28"/>
        <v>0</v>
      </c>
    </row>
    <row r="644" spans="2:15" ht="13.95" customHeight="1" x14ac:dyDescent="0.25">
      <c r="B644" s="56">
        <v>1017328412</v>
      </c>
      <c r="C644" s="57">
        <f t="shared" si="27"/>
        <v>0</v>
      </c>
      <c r="D644" s="58" t="s">
        <v>1736</v>
      </c>
      <c r="E644" s="75" t="s">
        <v>758</v>
      </c>
      <c r="F644" s="75" t="s">
        <v>764</v>
      </c>
      <c r="G644" s="75" t="s">
        <v>2116</v>
      </c>
      <c r="H644" s="75" t="s">
        <v>768</v>
      </c>
      <c r="I644" s="68" t="s">
        <v>2048</v>
      </c>
      <c r="J644" s="69">
        <v>275</v>
      </c>
      <c r="K644" s="70">
        <v>0.63</v>
      </c>
      <c r="L644" s="68">
        <v>25</v>
      </c>
      <c r="M644" s="60"/>
      <c r="N644" s="61" t="str">
        <f t="shared" si="29"/>
        <v>-</v>
      </c>
      <c r="O644" s="62">
        <f t="shared" si="28"/>
        <v>0</v>
      </c>
    </row>
    <row r="645" spans="2:15" ht="13.95" customHeight="1" x14ac:dyDescent="0.25">
      <c r="B645" s="56">
        <v>1017301812</v>
      </c>
      <c r="C645" s="57">
        <f t="shared" si="27"/>
        <v>0</v>
      </c>
      <c r="D645" s="58" t="s">
        <v>1737</v>
      </c>
      <c r="E645" s="75" t="s">
        <v>758</v>
      </c>
      <c r="F645" s="75" t="s">
        <v>764</v>
      </c>
      <c r="G645" s="75" t="s">
        <v>2116</v>
      </c>
      <c r="H645" s="75" t="s">
        <v>769</v>
      </c>
      <c r="I645" s="68" t="s">
        <v>2048</v>
      </c>
      <c r="J645" s="69">
        <v>275</v>
      </c>
      <c r="K645" s="70">
        <v>0.49</v>
      </c>
      <c r="L645" s="68">
        <v>25</v>
      </c>
      <c r="M645" s="60"/>
      <c r="N645" s="61" t="str">
        <f t="shared" si="29"/>
        <v>-</v>
      </c>
      <c r="O645" s="62">
        <f t="shared" si="28"/>
        <v>0</v>
      </c>
    </row>
    <row r="646" spans="2:15" ht="13.95" customHeight="1" x14ac:dyDescent="0.25">
      <c r="B646" s="56">
        <v>1017301012</v>
      </c>
      <c r="C646" s="57">
        <f t="shared" si="27"/>
        <v>0</v>
      </c>
      <c r="D646" s="58" t="s">
        <v>1738</v>
      </c>
      <c r="E646" s="75" t="s">
        <v>758</v>
      </c>
      <c r="F646" s="75" t="s">
        <v>764</v>
      </c>
      <c r="G646" s="75" t="s">
        <v>2116</v>
      </c>
      <c r="H646" s="75" t="s">
        <v>770</v>
      </c>
      <c r="I646" s="68" t="s">
        <v>2048</v>
      </c>
      <c r="J646" s="69">
        <v>275</v>
      </c>
      <c r="K646" s="70">
        <v>0.49</v>
      </c>
      <c r="L646" s="68">
        <v>25</v>
      </c>
      <c r="M646" s="60"/>
      <c r="N646" s="61" t="str">
        <f t="shared" si="29"/>
        <v>-</v>
      </c>
      <c r="O646" s="62">
        <f t="shared" si="28"/>
        <v>0</v>
      </c>
    </row>
    <row r="647" spans="2:15" ht="13.95" customHeight="1" x14ac:dyDescent="0.25">
      <c r="B647" s="56">
        <v>1017328912</v>
      </c>
      <c r="C647" s="57">
        <f t="shared" si="27"/>
        <v>0</v>
      </c>
      <c r="D647" s="58" t="s">
        <v>1739</v>
      </c>
      <c r="E647" s="75" t="s">
        <v>758</v>
      </c>
      <c r="F647" s="75" t="s">
        <v>764</v>
      </c>
      <c r="G647" s="75" t="s">
        <v>2116</v>
      </c>
      <c r="H647" s="75" t="s">
        <v>771</v>
      </c>
      <c r="I647" s="68" t="s">
        <v>2048</v>
      </c>
      <c r="J647" s="69">
        <v>275</v>
      </c>
      <c r="K647" s="70">
        <v>0.49</v>
      </c>
      <c r="L647" s="68">
        <v>25</v>
      </c>
      <c r="M647" s="60"/>
      <c r="N647" s="61" t="str">
        <f t="shared" si="29"/>
        <v>-</v>
      </c>
      <c r="O647" s="62">
        <f t="shared" si="28"/>
        <v>0</v>
      </c>
    </row>
    <row r="648" spans="2:15" ht="13.95" customHeight="1" x14ac:dyDescent="0.25">
      <c r="B648" s="56">
        <v>1017301212</v>
      </c>
      <c r="C648" s="57">
        <f t="shared" si="27"/>
        <v>0</v>
      </c>
      <c r="D648" s="58" t="s">
        <v>1740</v>
      </c>
      <c r="E648" s="75" t="s">
        <v>758</v>
      </c>
      <c r="F648" s="75" t="s">
        <v>764</v>
      </c>
      <c r="G648" s="75" t="s">
        <v>2116</v>
      </c>
      <c r="H648" s="75" t="s">
        <v>772</v>
      </c>
      <c r="I648" s="68" t="s">
        <v>2048</v>
      </c>
      <c r="J648" s="69">
        <v>200</v>
      </c>
      <c r="K648" s="70">
        <v>0.53</v>
      </c>
      <c r="L648" s="68">
        <v>25</v>
      </c>
      <c r="M648" s="60"/>
      <c r="N648" s="61" t="str">
        <f t="shared" si="29"/>
        <v>-</v>
      </c>
      <c r="O648" s="62">
        <f t="shared" si="28"/>
        <v>0</v>
      </c>
    </row>
    <row r="649" spans="2:15" ht="13.95" customHeight="1" x14ac:dyDescent="0.25">
      <c r="B649" s="56">
        <v>1017301612</v>
      </c>
      <c r="C649" s="57">
        <f t="shared" si="27"/>
        <v>0</v>
      </c>
      <c r="D649" s="58" t="s">
        <v>1741</v>
      </c>
      <c r="E649" s="75" t="s">
        <v>758</v>
      </c>
      <c r="F649" s="75" t="s">
        <v>764</v>
      </c>
      <c r="G649" s="75" t="s">
        <v>2116</v>
      </c>
      <c r="H649" s="75" t="s">
        <v>773</v>
      </c>
      <c r="I649" s="68" t="s">
        <v>2048</v>
      </c>
      <c r="J649" s="69">
        <v>275</v>
      </c>
      <c r="K649" s="70">
        <v>0.5</v>
      </c>
      <c r="L649" s="68">
        <v>25</v>
      </c>
      <c r="M649" s="60"/>
      <c r="N649" s="61" t="str">
        <f t="shared" si="29"/>
        <v>-</v>
      </c>
      <c r="O649" s="62">
        <f t="shared" si="28"/>
        <v>0</v>
      </c>
    </row>
    <row r="650" spans="2:15" ht="13.95" customHeight="1" x14ac:dyDescent="0.25">
      <c r="B650" s="56">
        <v>1017301712</v>
      </c>
      <c r="C650" s="57">
        <f t="shared" si="27"/>
        <v>0</v>
      </c>
      <c r="D650" s="58" t="s">
        <v>1742</v>
      </c>
      <c r="E650" s="75" t="s">
        <v>758</v>
      </c>
      <c r="F650" s="75" t="s">
        <v>764</v>
      </c>
      <c r="G650" s="75" t="s">
        <v>2116</v>
      </c>
      <c r="H650" s="75" t="s">
        <v>774</v>
      </c>
      <c r="I650" s="68" t="s">
        <v>2048</v>
      </c>
      <c r="J650" s="69">
        <v>275</v>
      </c>
      <c r="K650" s="70">
        <v>0.53</v>
      </c>
      <c r="L650" s="68">
        <v>25</v>
      </c>
      <c r="M650" s="60"/>
      <c r="N650" s="61" t="str">
        <f t="shared" si="29"/>
        <v>-</v>
      </c>
      <c r="O650" s="62">
        <f t="shared" si="28"/>
        <v>0</v>
      </c>
    </row>
    <row r="651" spans="2:15" ht="13.95" customHeight="1" x14ac:dyDescent="0.25">
      <c r="B651" s="56">
        <v>1017307712</v>
      </c>
      <c r="C651" s="57">
        <f t="shared" si="27"/>
        <v>0</v>
      </c>
      <c r="D651" s="58" t="s">
        <v>1743</v>
      </c>
      <c r="E651" s="75" t="s">
        <v>758</v>
      </c>
      <c r="F651" s="75" t="s">
        <v>764</v>
      </c>
      <c r="G651" s="75" t="s">
        <v>2116</v>
      </c>
      <c r="H651" s="75" t="s">
        <v>775</v>
      </c>
      <c r="I651" s="68" t="s">
        <v>2048</v>
      </c>
      <c r="J651" s="69">
        <v>275</v>
      </c>
      <c r="K651" s="70">
        <v>0.49</v>
      </c>
      <c r="L651" s="68">
        <v>25</v>
      </c>
      <c r="M651" s="60"/>
      <c r="N651" s="61" t="str">
        <f t="shared" si="29"/>
        <v>-</v>
      </c>
      <c r="O651" s="62">
        <f t="shared" si="28"/>
        <v>0</v>
      </c>
    </row>
    <row r="652" spans="2:15" ht="13.95" customHeight="1" x14ac:dyDescent="0.25">
      <c r="B652" s="56">
        <v>1017322216</v>
      </c>
      <c r="C652" s="57">
        <f t="shared" si="27"/>
        <v>0</v>
      </c>
      <c r="D652" s="58" t="s">
        <v>1754</v>
      </c>
      <c r="E652" s="75" t="s">
        <v>758</v>
      </c>
      <c r="F652" s="75" t="s">
        <v>764</v>
      </c>
      <c r="G652" s="75" t="s">
        <v>2116</v>
      </c>
      <c r="H652" s="75" t="s">
        <v>776</v>
      </c>
      <c r="I652" s="68" t="s">
        <v>2047</v>
      </c>
      <c r="J652" s="69">
        <v>125</v>
      </c>
      <c r="K652" s="70">
        <v>0.75</v>
      </c>
      <c r="L652" s="68">
        <v>25</v>
      </c>
      <c r="M652" s="60"/>
      <c r="N652" s="61" t="str">
        <f t="shared" si="29"/>
        <v>-</v>
      </c>
      <c r="O652" s="62">
        <f t="shared" si="28"/>
        <v>0</v>
      </c>
    </row>
    <row r="653" spans="2:15" ht="13.95" customHeight="1" x14ac:dyDescent="0.25">
      <c r="B653" s="56">
        <v>1017330016</v>
      </c>
      <c r="C653" s="57">
        <f t="shared" si="27"/>
        <v>0</v>
      </c>
      <c r="D653" s="58" t="s">
        <v>1731</v>
      </c>
      <c r="E653" s="75" t="s">
        <v>758</v>
      </c>
      <c r="F653" s="75" t="s">
        <v>1987</v>
      </c>
      <c r="G653" s="75" t="s">
        <v>2114</v>
      </c>
      <c r="H653" s="75" t="s">
        <v>760</v>
      </c>
      <c r="I653" s="68" t="s">
        <v>2047</v>
      </c>
      <c r="J653" s="69">
        <v>125</v>
      </c>
      <c r="K653" s="70">
        <v>0.83</v>
      </c>
      <c r="L653" s="68">
        <v>25</v>
      </c>
      <c r="M653" s="60"/>
      <c r="N653" s="61" t="str">
        <f t="shared" si="29"/>
        <v>-</v>
      </c>
      <c r="O653" s="62">
        <f t="shared" si="28"/>
        <v>0</v>
      </c>
    </row>
    <row r="654" spans="2:15" ht="13.95" customHeight="1" x14ac:dyDescent="0.25">
      <c r="B654" s="56">
        <v>1017321914</v>
      </c>
      <c r="C654" s="57">
        <f t="shared" si="27"/>
        <v>0</v>
      </c>
      <c r="D654" s="58" t="s">
        <v>1745</v>
      </c>
      <c r="E654" s="75" t="s">
        <v>758</v>
      </c>
      <c r="F654" s="75" t="s">
        <v>1987</v>
      </c>
      <c r="G654" s="75" t="s">
        <v>2114</v>
      </c>
      <c r="H654" s="75" t="s">
        <v>791</v>
      </c>
      <c r="I654" s="68" t="s">
        <v>2046</v>
      </c>
      <c r="J654" s="69">
        <v>200</v>
      </c>
      <c r="K654" s="70">
        <v>1.21</v>
      </c>
      <c r="L654" s="68">
        <v>25</v>
      </c>
      <c r="M654" s="60"/>
      <c r="N654" s="61" t="str">
        <f t="shared" si="29"/>
        <v>-</v>
      </c>
      <c r="O654" s="62">
        <f t="shared" si="28"/>
        <v>0</v>
      </c>
    </row>
    <row r="655" spans="2:15" ht="13.95" customHeight="1" x14ac:dyDescent="0.25">
      <c r="B655" s="56">
        <v>1017302901</v>
      </c>
      <c r="C655" s="57">
        <f t="shared" si="27"/>
        <v>0</v>
      </c>
      <c r="D655" s="58" t="s">
        <v>1750</v>
      </c>
      <c r="E655" s="75" t="s">
        <v>758</v>
      </c>
      <c r="F655" s="75" t="s">
        <v>1987</v>
      </c>
      <c r="G655" s="75" t="s">
        <v>2114</v>
      </c>
      <c r="H655" s="75" t="s">
        <v>761</v>
      </c>
      <c r="I655" s="68" t="s">
        <v>1986</v>
      </c>
      <c r="J655" s="69">
        <v>350</v>
      </c>
      <c r="K655" s="70">
        <v>1.35</v>
      </c>
      <c r="L655" s="68">
        <v>25</v>
      </c>
      <c r="M655" s="60"/>
      <c r="N655" s="61" t="str">
        <f t="shared" si="29"/>
        <v>-</v>
      </c>
      <c r="O655" s="62">
        <f t="shared" si="28"/>
        <v>0</v>
      </c>
    </row>
    <row r="656" spans="2:15" ht="13.95" customHeight="1" x14ac:dyDescent="0.25">
      <c r="B656" s="56">
        <v>1017330316</v>
      </c>
      <c r="C656" s="57">
        <f t="shared" si="27"/>
        <v>0</v>
      </c>
      <c r="D656" s="58" t="s">
        <v>1758</v>
      </c>
      <c r="E656" s="75" t="s">
        <v>758</v>
      </c>
      <c r="F656" s="75" t="s">
        <v>1987</v>
      </c>
      <c r="G656" s="75" t="s">
        <v>2114</v>
      </c>
      <c r="H656" s="75" t="s">
        <v>762</v>
      </c>
      <c r="I656" s="68" t="s">
        <v>2047</v>
      </c>
      <c r="J656" s="69">
        <v>125</v>
      </c>
      <c r="K656" s="70">
        <v>0.83</v>
      </c>
      <c r="L656" s="68">
        <v>25</v>
      </c>
      <c r="M656" s="60"/>
      <c r="N656" s="61" t="str">
        <f t="shared" si="29"/>
        <v>-</v>
      </c>
      <c r="O656" s="62">
        <f t="shared" si="28"/>
        <v>0</v>
      </c>
    </row>
    <row r="657" spans="2:15" ht="13.95" customHeight="1" x14ac:dyDescent="0.25">
      <c r="B657" s="56">
        <v>1017330416</v>
      </c>
      <c r="C657" s="57">
        <f t="shared" si="27"/>
        <v>0</v>
      </c>
      <c r="D657" s="58" t="s">
        <v>1759</v>
      </c>
      <c r="E657" s="75" t="s">
        <v>758</v>
      </c>
      <c r="F657" s="75" t="s">
        <v>1987</v>
      </c>
      <c r="G657" s="75" t="s">
        <v>2114</v>
      </c>
      <c r="H657" s="75" t="s">
        <v>763</v>
      </c>
      <c r="I657" s="68" t="s">
        <v>2047</v>
      </c>
      <c r="J657" s="69">
        <v>125</v>
      </c>
      <c r="K657" s="70">
        <v>0.83</v>
      </c>
      <c r="L657" s="68">
        <v>25</v>
      </c>
      <c r="M657" s="60"/>
      <c r="N657" s="61" t="str">
        <f t="shared" si="29"/>
        <v>-</v>
      </c>
      <c r="O657" s="62">
        <f t="shared" si="28"/>
        <v>0</v>
      </c>
    </row>
    <row r="658" spans="2:15" ht="13.95" customHeight="1" x14ac:dyDescent="0.25">
      <c r="B658" s="56">
        <v>1017314612</v>
      </c>
      <c r="C658" s="57">
        <f t="shared" si="27"/>
        <v>0</v>
      </c>
      <c r="D658" s="58" t="s">
        <v>1746</v>
      </c>
      <c r="E658" s="75" t="s">
        <v>758</v>
      </c>
      <c r="F658" s="75" t="s">
        <v>777</v>
      </c>
      <c r="G658" s="75" t="s">
        <v>2119</v>
      </c>
      <c r="H658" s="75" t="s">
        <v>778</v>
      </c>
      <c r="I658" s="68" t="s">
        <v>2048</v>
      </c>
      <c r="J658" s="69">
        <v>275</v>
      </c>
      <c r="K658" s="70">
        <v>1.35</v>
      </c>
      <c r="L658" s="68">
        <v>25</v>
      </c>
      <c r="M658" s="60"/>
      <c r="N658" s="61" t="str">
        <f t="shared" si="29"/>
        <v>-</v>
      </c>
      <c r="O658" s="62">
        <f t="shared" si="28"/>
        <v>0</v>
      </c>
    </row>
    <row r="659" spans="2:15" ht="13.95" customHeight="1" x14ac:dyDescent="0.25">
      <c r="B659" s="56">
        <v>1017316914</v>
      </c>
      <c r="C659" s="57">
        <f t="shared" si="27"/>
        <v>0</v>
      </c>
      <c r="D659" s="58" t="s">
        <v>1728</v>
      </c>
      <c r="E659" s="75" t="s">
        <v>758</v>
      </c>
      <c r="F659" s="75" t="s">
        <v>779</v>
      </c>
      <c r="G659" s="75" t="s">
        <v>2115</v>
      </c>
      <c r="H659" s="75" t="s">
        <v>780</v>
      </c>
      <c r="I659" s="68" t="s">
        <v>2046</v>
      </c>
      <c r="J659" s="69">
        <v>200</v>
      </c>
      <c r="K659" s="70">
        <v>0.68</v>
      </c>
      <c r="L659" s="68">
        <v>25</v>
      </c>
      <c r="M659" s="60"/>
      <c r="N659" s="61" t="str">
        <f t="shared" si="29"/>
        <v>-</v>
      </c>
      <c r="O659" s="62">
        <f t="shared" si="28"/>
        <v>0</v>
      </c>
    </row>
    <row r="660" spans="2:15" ht="13.95" customHeight="1" x14ac:dyDescent="0.25">
      <c r="B660" s="56">
        <v>1017302414</v>
      </c>
      <c r="C660" s="57">
        <f t="shared" si="27"/>
        <v>0</v>
      </c>
      <c r="D660" s="58" t="s">
        <v>1730</v>
      </c>
      <c r="E660" s="75" t="s">
        <v>758</v>
      </c>
      <c r="F660" s="75" t="s">
        <v>779</v>
      </c>
      <c r="G660" s="75" t="s">
        <v>2115</v>
      </c>
      <c r="H660" s="75" t="s">
        <v>781</v>
      </c>
      <c r="I660" s="68" t="s">
        <v>2046</v>
      </c>
      <c r="J660" s="69">
        <v>200</v>
      </c>
      <c r="K660" s="70">
        <v>0.53</v>
      </c>
      <c r="L660" s="68">
        <v>25</v>
      </c>
      <c r="M660" s="60"/>
      <c r="N660" s="61" t="str">
        <f t="shared" si="29"/>
        <v>-</v>
      </c>
      <c r="O660" s="62">
        <f t="shared" si="28"/>
        <v>0</v>
      </c>
    </row>
    <row r="661" spans="2:15" ht="13.95" customHeight="1" x14ac:dyDescent="0.25">
      <c r="B661" s="56">
        <v>1017319316</v>
      </c>
      <c r="C661" s="57">
        <f t="shared" si="27"/>
        <v>0</v>
      </c>
      <c r="D661" s="58" t="s">
        <v>1732</v>
      </c>
      <c r="E661" s="75" t="s">
        <v>758</v>
      </c>
      <c r="F661" s="75" t="s">
        <v>779</v>
      </c>
      <c r="G661" s="75" t="s">
        <v>2115</v>
      </c>
      <c r="H661" s="75" t="s">
        <v>782</v>
      </c>
      <c r="I661" s="68" t="s">
        <v>2047</v>
      </c>
      <c r="J661" s="69">
        <v>125</v>
      </c>
      <c r="K661" s="70">
        <v>0.57999999999999996</v>
      </c>
      <c r="L661" s="68">
        <v>25</v>
      </c>
      <c r="M661" s="60"/>
      <c r="N661" s="61" t="str">
        <f t="shared" si="29"/>
        <v>-</v>
      </c>
      <c r="O661" s="62">
        <f t="shared" si="28"/>
        <v>0</v>
      </c>
    </row>
    <row r="662" spans="2:15" ht="13.95" customHeight="1" x14ac:dyDescent="0.25">
      <c r="B662" s="56">
        <v>1017317514</v>
      </c>
      <c r="C662" s="57">
        <f t="shared" si="27"/>
        <v>0</v>
      </c>
      <c r="D662" s="58" t="s">
        <v>1744</v>
      </c>
      <c r="E662" s="75" t="s">
        <v>758</v>
      </c>
      <c r="F662" s="75" t="s">
        <v>779</v>
      </c>
      <c r="G662" s="75" t="s">
        <v>2115</v>
      </c>
      <c r="H662" s="75" t="s">
        <v>783</v>
      </c>
      <c r="I662" s="68" t="s">
        <v>2046</v>
      </c>
      <c r="J662" s="69">
        <v>200</v>
      </c>
      <c r="K662" s="70">
        <v>0.68</v>
      </c>
      <c r="L662" s="68">
        <v>25</v>
      </c>
      <c r="M662" s="60"/>
      <c r="N662" s="61" t="str">
        <f t="shared" si="29"/>
        <v>-</v>
      </c>
      <c r="O662" s="62">
        <f t="shared" si="28"/>
        <v>0</v>
      </c>
    </row>
    <row r="663" spans="2:15" ht="13.95" customHeight="1" x14ac:dyDescent="0.25">
      <c r="B663" s="56">
        <v>1017330116</v>
      </c>
      <c r="C663" s="57">
        <f t="shared" si="27"/>
        <v>0</v>
      </c>
      <c r="D663" s="58" t="s">
        <v>1747</v>
      </c>
      <c r="E663" s="75" t="s">
        <v>758</v>
      </c>
      <c r="F663" s="75" t="s">
        <v>779</v>
      </c>
      <c r="G663" s="75" t="s">
        <v>2115</v>
      </c>
      <c r="H663" s="75" t="s">
        <v>784</v>
      </c>
      <c r="I663" s="68" t="s">
        <v>2047</v>
      </c>
      <c r="J663" s="69">
        <v>125</v>
      </c>
      <c r="K663" s="70">
        <v>0.57999999999999996</v>
      </c>
      <c r="L663" s="68">
        <v>25</v>
      </c>
      <c r="M663" s="60"/>
      <c r="N663" s="61" t="str">
        <f t="shared" si="29"/>
        <v>-</v>
      </c>
      <c r="O663" s="62">
        <f t="shared" si="28"/>
        <v>0</v>
      </c>
    </row>
    <row r="664" spans="2:15" ht="13.95" customHeight="1" x14ac:dyDescent="0.25">
      <c r="B664" s="56">
        <v>1017302814</v>
      </c>
      <c r="C664" s="57">
        <f t="shared" ref="C664:C727" si="30">M664</f>
        <v>0</v>
      </c>
      <c r="D664" s="58" t="s">
        <v>1749</v>
      </c>
      <c r="E664" s="75" t="s">
        <v>758</v>
      </c>
      <c r="F664" s="75" t="s">
        <v>779</v>
      </c>
      <c r="G664" s="75" t="s">
        <v>2115</v>
      </c>
      <c r="H664" s="75" t="s">
        <v>785</v>
      </c>
      <c r="I664" s="68" t="s">
        <v>2046</v>
      </c>
      <c r="J664" s="69">
        <v>200</v>
      </c>
      <c r="K664" s="70">
        <v>0.47</v>
      </c>
      <c r="L664" s="68">
        <v>25</v>
      </c>
      <c r="M664" s="60"/>
      <c r="N664" s="61" t="str">
        <f t="shared" si="29"/>
        <v>-</v>
      </c>
      <c r="O664" s="62">
        <f t="shared" ref="O664:O727" si="31">M664*K664</f>
        <v>0</v>
      </c>
    </row>
    <row r="665" spans="2:15" ht="13.95" customHeight="1" x14ac:dyDescent="0.25">
      <c r="B665" s="56">
        <v>1017303114</v>
      </c>
      <c r="C665" s="57">
        <f t="shared" si="30"/>
        <v>0</v>
      </c>
      <c r="D665" s="58" t="s">
        <v>1751</v>
      </c>
      <c r="E665" s="75" t="s">
        <v>758</v>
      </c>
      <c r="F665" s="75" t="s">
        <v>779</v>
      </c>
      <c r="G665" s="75" t="s">
        <v>2115</v>
      </c>
      <c r="H665" s="75" t="s">
        <v>786</v>
      </c>
      <c r="I665" s="68" t="s">
        <v>2046</v>
      </c>
      <c r="J665" s="69">
        <v>200</v>
      </c>
      <c r="K665" s="70">
        <v>0.78</v>
      </c>
      <c r="L665" s="68">
        <v>25</v>
      </c>
      <c r="M665" s="60"/>
      <c r="N665" s="61" t="str">
        <f t="shared" ref="N665:N728" si="32">IF(M665="","-",IF(MOD(M665,J665)=0,M665/J665,IF(MOD(M665,J665)&gt;=J665/2,INT(M665/J665)+(MOD(M665,J665)/J665)*1.05,IF(MOD(M665,J665)&gt;=J665/4,INT(M665/J665)+(MOD(M665,J665)/J665)*1.1,IF(AND(MOD(M665,J665)&lt;J665/4,MOD(M665,J665)&gt;=10),INT(M665/J665)+(MOD(M665,J665)/J665)*1.2,IF(MOD(M665,J665)&lt;10,INT(M665/J665)+(MOD(M665,J665)/J665)*1.3,))))))</f>
        <v>-</v>
      </c>
      <c r="O665" s="62">
        <f t="shared" si="31"/>
        <v>0</v>
      </c>
    </row>
    <row r="666" spans="2:15" ht="13.95" customHeight="1" x14ac:dyDescent="0.25">
      <c r="B666" s="56">
        <v>1017303314</v>
      </c>
      <c r="C666" s="57">
        <f t="shared" si="30"/>
        <v>0</v>
      </c>
      <c r="D666" s="58" t="s">
        <v>1752</v>
      </c>
      <c r="E666" s="75" t="s">
        <v>758</v>
      </c>
      <c r="F666" s="75" t="s">
        <v>779</v>
      </c>
      <c r="G666" s="75" t="s">
        <v>2115</v>
      </c>
      <c r="H666" s="75" t="s">
        <v>787</v>
      </c>
      <c r="I666" s="68" t="s">
        <v>2046</v>
      </c>
      <c r="J666" s="69">
        <v>200</v>
      </c>
      <c r="K666" s="70">
        <v>0.78</v>
      </c>
      <c r="L666" s="68">
        <v>25</v>
      </c>
      <c r="M666" s="60"/>
      <c r="N666" s="61" t="str">
        <f t="shared" si="32"/>
        <v>-</v>
      </c>
      <c r="O666" s="62">
        <f t="shared" si="31"/>
        <v>0</v>
      </c>
    </row>
    <row r="667" spans="2:15" ht="13.95" customHeight="1" x14ac:dyDescent="0.25">
      <c r="B667" s="56">
        <v>1017320416</v>
      </c>
      <c r="C667" s="57">
        <f t="shared" si="30"/>
        <v>0</v>
      </c>
      <c r="D667" s="58" t="s">
        <v>1753</v>
      </c>
      <c r="E667" s="75" t="s">
        <v>758</v>
      </c>
      <c r="F667" s="75" t="s">
        <v>779</v>
      </c>
      <c r="G667" s="75" t="s">
        <v>2115</v>
      </c>
      <c r="H667" s="75" t="s">
        <v>788</v>
      </c>
      <c r="I667" s="68" t="s">
        <v>2047</v>
      </c>
      <c r="J667" s="69">
        <v>125</v>
      </c>
      <c r="K667" s="70">
        <v>0.88</v>
      </c>
      <c r="L667" s="68">
        <v>25</v>
      </c>
      <c r="M667" s="60"/>
      <c r="N667" s="61" t="str">
        <f t="shared" si="32"/>
        <v>-</v>
      </c>
      <c r="O667" s="62">
        <f t="shared" si="31"/>
        <v>0</v>
      </c>
    </row>
    <row r="668" spans="2:15" ht="13.95" customHeight="1" x14ac:dyDescent="0.25">
      <c r="B668" s="56">
        <v>1017318614</v>
      </c>
      <c r="C668" s="57">
        <f t="shared" si="30"/>
        <v>0</v>
      </c>
      <c r="D668" s="58" t="s">
        <v>1756</v>
      </c>
      <c r="E668" s="75" t="s">
        <v>758</v>
      </c>
      <c r="F668" s="75" t="s">
        <v>779</v>
      </c>
      <c r="G668" s="75" t="s">
        <v>2115</v>
      </c>
      <c r="H668" s="75" t="s">
        <v>789</v>
      </c>
      <c r="I668" s="68" t="s">
        <v>2046</v>
      </c>
      <c r="J668" s="69">
        <v>200</v>
      </c>
      <c r="K668" s="70">
        <v>0.68</v>
      </c>
      <c r="L668" s="68">
        <v>25</v>
      </c>
      <c r="M668" s="60"/>
      <c r="N668" s="61" t="str">
        <f t="shared" si="32"/>
        <v>-</v>
      </c>
      <c r="O668" s="62">
        <f t="shared" si="31"/>
        <v>0</v>
      </c>
    </row>
    <row r="669" spans="2:15" ht="13.95" customHeight="1" x14ac:dyDescent="0.25">
      <c r="B669" s="56">
        <v>1017304414</v>
      </c>
      <c r="C669" s="57">
        <f t="shared" si="30"/>
        <v>0</v>
      </c>
      <c r="D669" s="58" t="s">
        <v>1757</v>
      </c>
      <c r="E669" s="75" t="s">
        <v>758</v>
      </c>
      <c r="F669" s="75" t="s">
        <v>779</v>
      </c>
      <c r="G669" s="75" t="s">
        <v>2115</v>
      </c>
      <c r="H669" s="75" t="s">
        <v>790</v>
      </c>
      <c r="I669" s="68" t="s">
        <v>2046</v>
      </c>
      <c r="J669" s="69">
        <v>200</v>
      </c>
      <c r="K669" s="70">
        <v>0.47</v>
      </c>
      <c r="L669" s="68">
        <v>25</v>
      </c>
      <c r="M669" s="60"/>
      <c r="N669" s="61" t="str">
        <f t="shared" si="32"/>
        <v>-</v>
      </c>
      <c r="O669" s="62">
        <f t="shared" si="31"/>
        <v>0</v>
      </c>
    </row>
    <row r="670" spans="2:15" ht="13.95" customHeight="1" x14ac:dyDescent="0.25">
      <c r="B670" s="56">
        <v>1017324216</v>
      </c>
      <c r="C670" s="57">
        <f t="shared" si="30"/>
        <v>0</v>
      </c>
      <c r="D670" s="58" t="s">
        <v>1748</v>
      </c>
      <c r="E670" s="75" t="s">
        <v>758</v>
      </c>
      <c r="F670" s="75" t="s">
        <v>792</v>
      </c>
      <c r="G670" s="75" t="s">
        <v>2118</v>
      </c>
      <c r="H670" s="75" t="s">
        <v>793</v>
      </c>
      <c r="I670" s="68" t="s">
        <v>2047</v>
      </c>
      <c r="J670" s="69">
        <v>125</v>
      </c>
      <c r="K670" s="70">
        <v>0.97</v>
      </c>
      <c r="L670" s="68">
        <v>25</v>
      </c>
      <c r="M670" s="60"/>
      <c r="N670" s="61" t="str">
        <f t="shared" si="32"/>
        <v>-</v>
      </c>
      <c r="O670" s="62">
        <f t="shared" si="31"/>
        <v>0</v>
      </c>
    </row>
    <row r="671" spans="2:15" ht="13.95" customHeight="1" x14ac:dyDescent="0.25">
      <c r="B671" s="56">
        <v>1017323816</v>
      </c>
      <c r="C671" s="57">
        <f t="shared" si="30"/>
        <v>0</v>
      </c>
      <c r="D671" s="58" t="s">
        <v>1755</v>
      </c>
      <c r="E671" s="75" t="s">
        <v>758</v>
      </c>
      <c r="F671" s="75" t="s">
        <v>794</v>
      </c>
      <c r="G671" s="75" t="s">
        <v>2117</v>
      </c>
      <c r="H671" s="75" t="s">
        <v>795</v>
      </c>
      <c r="I671" s="68" t="s">
        <v>2047</v>
      </c>
      <c r="J671" s="69">
        <v>125</v>
      </c>
      <c r="K671" s="70">
        <v>0.76</v>
      </c>
      <c r="L671" s="68">
        <v>25</v>
      </c>
      <c r="M671" s="60"/>
      <c r="N671" s="61" t="str">
        <f t="shared" si="32"/>
        <v>-</v>
      </c>
      <c r="O671" s="62">
        <f t="shared" si="31"/>
        <v>0</v>
      </c>
    </row>
    <row r="672" spans="2:15" ht="13.95" customHeight="1" x14ac:dyDescent="0.25">
      <c r="B672" s="56">
        <v>1018100101</v>
      </c>
      <c r="C672" s="57">
        <f t="shared" si="30"/>
        <v>0</v>
      </c>
      <c r="D672" s="58" t="s">
        <v>1760</v>
      </c>
      <c r="E672" s="75" t="s">
        <v>796</v>
      </c>
      <c r="F672" s="75" t="s">
        <v>797</v>
      </c>
      <c r="G672" s="75" t="s">
        <v>798</v>
      </c>
      <c r="H672" s="75" t="s">
        <v>799</v>
      </c>
      <c r="I672" s="68" t="s">
        <v>1986</v>
      </c>
      <c r="J672" s="69">
        <v>350</v>
      </c>
      <c r="K672" s="70">
        <v>2.31</v>
      </c>
      <c r="L672" s="68">
        <v>25</v>
      </c>
      <c r="M672" s="60"/>
      <c r="N672" s="61" t="str">
        <f t="shared" si="32"/>
        <v>-</v>
      </c>
      <c r="O672" s="62">
        <f t="shared" si="31"/>
        <v>0</v>
      </c>
    </row>
    <row r="673" spans="2:15" ht="13.95" customHeight="1" x14ac:dyDescent="0.25">
      <c r="B673" s="56">
        <v>1018302001</v>
      </c>
      <c r="C673" s="57">
        <f t="shared" si="30"/>
        <v>0</v>
      </c>
      <c r="D673" s="58" t="s">
        <v>1761</v>
      </c>
      <c r="E673" s="75" t="s">
        <v>800</v>
      </c>
      <c r="F673" s="75" t="s">
        <v>2049</v>
      </c>
      <c r="G673" s="75" t="s">
        <v>2113</v>
      </c>
      <c r="H673" s="75" t="s">
        <v>2050</v>
      </c>
      <c r="I673" s="68" t="s">
        <v>1986</v>
      </c>
      <c r="J673" s="69">
        <v>125</v>
      </c>
      <c r="K673" s="70">
        <v>1.33</v>
      </c>
      <c r="L673" s="68">
        <v>25</v>
      </c>
      <c r="M673" s="60"/>
      <c r="N673" s="61" t="str">
        <f t="shared" si="32"/>
        <v>-</v>
      </c>
      <c r="O673" s="62">
        <f t="shared" si="31"/>
        <v>0</v>
      </c>
    </row>
    <row r="674" spans="2:15" ht="13.95" customHeight="1" x14ac:dyDescent="0.25">
      <c r="B674" s="56">
        <v>1018301901</v>
      </c>
      <c r="C674" s="57">
        <f t="shared" si="30"/>
        <v>0</v>
      </c>
      <c r="D674" s="58" t="s">
        <v>1762</v>
      </c>
      <c r="E674" s="75" t="s">
        <v>800</v>
      </c>
      <c r="F674" s="75" t="s">
        <v>801</v>
      </c>
      <c r="G674" s="59" t="s">
        <v>2113</v>
      </c>
      <c r="H674" s="75" t="s">
        <v>802</v>
      </c>
      <c r="I674" s="68" t="s">
        <v>1986</v>
      </c>
      <c r="J674" s="69">
        <v>125</v>
      </c>
      <c r="K674" s="70">
        <v>1.59</v>
      </c>
      <c r="L674" s="68">
        <v>25</v>
      </c>
      <c r="M674" s="60"/>
      <c r="N674" s="61" t="str">
        <f t="shared" si="32"/>
        <v>-</v>
      </c>
      <c r="O674" s="62">
        <f t="shared" si="31"/>
        <v>0</v>
      </c>
    </row>
    <row r="675" spans="2:15" ht="13.95" customHeight="1" x14ac:dyDescent="0.25">
      <c r="B675" s="56">
        <v>1018833402</v>
      </c>
      <c r="C675" s="57">
        <f t="shared" si="30"/>
        <v>0</v>
      </c>
      <c r="D675" s="58" t="s">
        <v>1850</v>
      </c>
      <c r="E675" s="75" t="s">
        <v>803</v>
      </c>
      <c r="F675" s="75" t="s">
        <v>811</v>
      </c>
      <c r="G675" s="59" t="s">
        <v>2111</v>
      </c>
      <c r="H675" s="75" t="s">
        <v>2060</v>
      </c>
      <c r="I675" s="68" t="s">
        <v>1991</v>
      </c>
      <c r="J675" s="69">
        <v>75</v>
      </c>
      <c r="K675" s="70">
        <v>5.23</v>
      </c>
      <c r="L675" s="68">
        <v>5</v>
      </c>
      <c r="M675" s="60"/>
      <c r="N675" s="61" t="str">
        <f t="shared" si="32"/>
        <v>-</v>
      </c>
      <c r="O675" s="62">
        <f t="shared" si="31"/>
        <v>0</v>
      </c>
    </row>
    <row r="676" spans="2:15" ht="13.95" hidden="1" customHeight="1" x14ac:dyDescent="0.25">
      <c r="B676" s="137">
        <v>1018824502</v>
      </c>
      <c r="C676" s="138">
        <f t="shared" si="30"/>
        <v>0</v>
      </c>
      <c r="D676" s="139" t="s">
        <v>1863</v>
      </c>
      <c r="E676" s="140" t="s">
        <v>803</v>
      </c>
      <c r="F676" s="140" t="s">
        <v>811</v>
      </c>
      <c r="G676" s="140" t="s">
        <v>2111</v>
      </c>
      <c r="H676" s="140" t="s">
        <v>2061</v>
      </c>
      <c r="I676" s="141" t="s">
        <v>1991</v>
      </c>
      <c r="J676" s="142">
        <v>75</v>
      </c>
      <c r="K676" s="143">
        <v>10.15</v>
      </c>
      <c r="L676" s="141">
        <v>5</v>
      </c>
      <c r="M676" s="60"/>
      <c r="N676" s="61" t="str">
        <f t="shared" si="32"/>
        <v>-</v>
      </c>
      <c r="O676" s="62">
        <f t="shared" si="31"/>
        <v>0</v>
      </c>
    </row>
    <row r="677" spans="2:15" ht="13.95" hidden="1" customHeight="1" x14ac:dyDescent="0.25">
      <c r="B677" s="137">
        <v>1018800402</v>
      </c>
      <c r="C677" s="138">
        <f t="shared" si="30"/>
        <v>0</v>
      </c>
      <c r="D677" s="139" t="s">
        <v>1769</v>
      </c>
      <c r="E677" s="140" t="s">
        <v>803</v>
      </c>
      <c r="F677" s="140" t="s">
        <v>813</v>
      </c>
      <c r="G677" s="140" t="s">
        <v>814</v>
      </c>
      <c r="H677" s="140" t="s">
        <v>815</v>
      </c>
      <c r="I677" s="141" t="s">
        <v>1991</v>
      </c>
      <c r="J677" s="142">
        <v>75</v>
      </c>
      <c r="K677" s="143">
        <v>4.66</v>
      </c>
      <c r="L677" s="141">
        <v>5</v>
      </c>
      <c r="M677" s="60"/>
      <c r="N677" s="61" t="str">
        <f t="shared" si="32"/>
        <v>-</v>
      </c>
      <c r="O677" s="62">
        <f t="shared" si="31"/>
        <v>0</v>
      </c>
    </row>
    <row r="678" spans="2:15" ht="13.95" hidden="1" customHeight="1" x14ac:dyDescent="0.25">
      <c r="B678" s="137">
        <v>1018809902</v>
      </c>
      <c r="C678" s="138">
        <f t="shared" si="30"/>
        <v>0</v>
      </c>
      <c r="D678" s="139" t="s">
        <v>1776</v>
      </c>
      <c r="E678" s="140" t="s">
        <v>803</v>
      </c>
      <c r="F678" s="140" t="s">
        <v>813</v>
      </c>
      <c r="G678" s="140" t="s">
        <v>814</v>
      </c>
      <c r="H678" s="140" t="s">
        <v>816</v>
      </c>
      <c r="I678" s="141" t="s">
        <v>1991</v>
      </c>
      <c r="J678" s="142">
        <v>75</v>
      </c>
      <c r="K678" s="143">
        <v>7.05</v>
      </c>
      <c r="L678" s="141">
        <v>5</v>
      </c>
      <c r="M678" s="60"/>
      <c r="N678" s="61" t="str">
        <f t="shared" si="32"/>
        <v>-</v>
      </c>
      <c r="O678" s="62">
        <f t="shared" si="31"/>
        <v>0</v>
      </c>
    </row>
    <row r="679" spans="2:15" ht="13.95" hidden="1" customHeight="1" x14ac:dyDescent="0.25">
      <c r="B679" s="137">
        <v>1018811602</v>
      </c>
      <c r="C679" s="138">
        <f t="shared" si="30"/>
        <v>0</v>
      </c>
      <c r="D679" s="139" t="s">
        <v>1781</v>
      </c>
      <c r="E679" s="140" t="s">
        <v>803</v>
      </c>
      <c r="F679" s="140" t="s">
        <v>813</v>
      </c>
      <c r="G679" s="140" t="s">
        <v>814</v>
      </c>
      <c r="H679" s="140" t="s">
        <v>817</v>
      </c>
      <c r="I679" s="141" t="s">
        <v>1991</v>
      </c>
      <c r="J679" s="142">
        <v>75</v>
      </c>
      <c r="K679" s="143">
        <v>8.67</v>
      </c>
      <c r="L679" s="141">
        <v>5</v>
      </c>
      <c r="M679" s="60"/>
      <c r="N679" s="61" t="str">
        <f t="shared" si="32"/>
        <v>-</v>
      </c>
      <c r="O679" s="62">
        <f t="shared" si="31"/>
        <v>0</v>
      </c>
    </row>
    <row r="680" spans="2:15" ht="13.95" hidden="1" customHeight="1" x14ac:dyDescent="0.25">
      <c r="B680" s="137">
        <v>1018809002</v>
      </c>
      <c r="C680" s="138">
        <f t="shared" si="30"/>
        <v>0</v>
      </c>
      <c r="D680" s="139" t="s">
        <v>1782</v>
      </c>
      <c r="E680" s="140" t="s">
        <v>803</v>
      </c>
      <c r="F680" s="140" t="s">
        <v>813</v>
      </c>
      <c r="G680" s="140" t="s">
        <v>814</v>
      </c>
      <c r="H680" s="140" t="s">
        <v>818</v>
      </c>
      <c r="I680" s="141" t="s">
        <v>1991</v>
      </c>
      <c r="J680" s="142">
        <v>75</v>
      </c>
      <c r="K680" s="143">
        <v>4.66</v>
      </c>
      <c r="L680" s="141">
        <v>5</v>
      </c>
      <c r="M680" s="60"/>
      <c r="N680" s="61" t="str">
        <f t="shared" si="32"/>
        <v>-</v>
      </c>
      <c r="O680" s="62">
        <f t="shared" si="31"/>
        <v>0</v>
      </c>
    </row>
    <row r="681" spans="2:15" ht="13.95" hidden="1" customHeight="1" x14ac:dyDescent="0.25">
      <c r="B681" s="137">
        <v>1018806102</v>
      </c>
      <c r="C681" s="138">
        <f t="shared" si="30"/>
        <v>0</v>
      </c>
      <c r="D681" s="139" t="s">
        <v>1786</v>
      </c>
      <c r="E681" s="140" t="s">
        <v>803</v>
      </c>
      <c r="F681" s="140" t="s">
        <v>813</v>
      </c>
      <c r="G681" s="140" t="s">
        <v>814</v>
      </c>
      <c r="H681" s="140" t="s">
        <v>819</v>
      </c>
      <c r="I681" s="141" t="s">
        <v>1991</v>
      </c>
      <c r="J681" s="142">
        <v>75</v>
      </c>
      <c r="K681" s="143">
        <v>6.36</v>
      </c>
      <c r="L681" s="141">
        <v>5</v>
      </c>
      <c r="M681" s="60"/>
      <c r="N681" s="61" t="str">
        <f t="shared" si="32"/>
        <v>-</v>
      </c>
      <c r="O681" s="62">
        <f t="shared" si="31"/>
        <v>0</v>
      </c>
    </row>
    <row r="682" spans="2:15" ht="13.95" customHeight="1" x14ac:dyDescent="0.25">
      <c r="B682" s="56">
        <v>1018801302</v>
      </c>
      <c r="C682" s="57">
        <f t="shared" si="30"/>
        <v>0</v>
      </c>
      <c r="D682" s="58" t="s">
        <v>1796</v>
      </c>
      <c r="E682" s="75" t="s">
        <v>803</v>
      </c>
      <c r="F682" s="75" t="s">
        <v>813</v>
      </c>
      <c r="G682" s="59" t="s">
        <v>814</v>
      </c>
      <c r="H682" s="75" t="s">
        <v>820</v>
      </c>
      <c r="I682" s="68" t="s">
        <v>1991</v>
      </c>
      <c r="J682" s="69">
        <v>75</v>
      </c>
      <c r="K682" s="70">
        <v>7.92</v>
      </c>
      <c r="L682" s="68">
        <v>5</v>
      </c>
      <c r="M682" s="60"/>
      <c r="N682" s="61" t="str">
        <f t="shared" si="32"/>
        <v>-</v>
      </c>
      <c r="O682" s="62">
        <f t="shared" si="31"/>
        <v>0</v>
      </c>
    </row>
    <row r="683" spans="2:15" ht="13.95" hidden="1" customHeight="1" x14ac:dyDescent="0.25">
      <c r="B683" s="137">
        <v>1018801502</v>
      </c>
      <c r="C683" s="138">
        <f t="shared" si="30"/>
        <v>0</v>
      </c>
      <c r="D683" s="139" t="s">
        <v>1799</v>
      </c>
      <c r="E683" s="140" t="s">
        <v>803</v>
      </c>
      <c r="F683" s="140" t="s">
        <v>813</v>
      </c>
      <c r="G683" s="140" t="s">
        <v>814</v>
      </c>
      <c r="H683" s="140" t="s">
        <v>821</v>
      </c>
      <c r="I683" s="141" t="s">
        <v>1991</v>
      </c>
      <c r="J683" s="142">
        <v>75</v>
      </c>
      <c r="K683" s="143">
        <v>7.96</v>
      </c>
      <c r="L683" s="141">
        <v>5</v>
      </c>
      <c r="M683" s="60"/>
      <c r="N683" s="61" t="str">
        <f t="shared" si="32"/>
        <v>-</v>
      </c>
      <c r="O683" s="62">
        <f t="shared" si="31"/>
        <v>0</v>
      </c>
    </row>
    <row r="684" spans="2:15" ht="13.95" hidden="1" customHeight="1" x14ac:dyDescent="0.25">
      <c r="B684" s="137">
        <v>1018808902</v>
      </c>
      <c r="C684" s="138">
        <f t="shared" si="30"/>
        <v>0</v>
      </c>
      <c r="D684" s="139" t="s">
        <v>1805</v>
      </c>
      <c r="E684" s="140" t="s">
        <v>803</v>
      </c>
      <c r="F684" s="140" t="s">
        <v>813</v>
      </c>
      <c r="G684" s="140" t="s">
        <v>814</v>
      </c>
      <c r="H684" s="140" t="s">
        <v>822</v>
      </c>
      <c r="I684" s="141" t="s">
        <v>1991</v>
      </c>
      <c r="J684" s="142">
        <v>75</v>
      </c>
      <c r="K684" s="143">
        <v>9.19</v>
      </c>
      <c r="L684" s="141">
        <v>5</v>
      </c>
      <c r="M684" s="60"/>
      <c r="N684" s="61" t="str">
        <f t="shared" si="32"/>
        <v>-</v>
      </c>
      <c r="O684" s="62">
        <f t="shared" si="31"/>
        <v>0</v>
      </c>
    </row>
    <row r="685" spans="2:15" ht="13.95" hidden="1" customHeight="1" x14ac:dyDescent="0.25">
      <c r="B685" s="137">
        <v>1018801802</v>
      </c>
      <c r="C685" s="138">
        <f t="shared" si="30"/>
        <v>0</v>
      </c>
      <c r="D685" s="139" t="s">
        <v>1810</v>
      </c>
      <c r="E685" s="140" t="s">
        <v>803</v>
      </c>
      <c r="F685" s="140" t="s">
        <v>813</v>
      </c>
      <c r="G685" s="140" t="s">
        <v>814</v>
      </c>
      <c r="H685" s="140" t="s">
        <v>823</v>
      </c>
      <c r="I685" s="141" t="s">
        <v>1991</v>
      </c>
      <c r="J685" s="142">
        <v>75</v>
      </c>
      <c r="K685" s="143">
        <v>8.65</v>
      </c>
      <c r="L685" s="141">
        <v>5</v>
      </c>
      <c r="M685" s="60"/>
      <c r="N685" s="61" t="str">
        <f t="shared" si="32"/>
        <v>-</v>
      </c>
      <c r="O685" s="62">
        <f t="shared" si="31"/>
        <v>0</v>
      </c>
    </row>
    <row r="686" spans="2:15" ht="13.95" customHeight="1" x14ac:dyDescent="0.25">
      <c r="B686" s="56">
        <v>1018810002</v>
      </c>
      <c r="C686" s="57">
        <f t="shared" si="30"/>
        <v>0</v>
      </c>
      <c r="D686" s="58" t="s">
        <v>1820</v>
      </c>
      <c r="E686" s="75" t="s">
        <v>803</v>
      </c>
      <c r="F686" s="75" t="s">
        <v>813</v>
      </c>
      <c r="G686" s="59" t="s">
        <v>814</v>
      </c>
      <c r="H686" s="75" t="s">
        <v>824</v>
      </c>
      <c r="I686" s="68" t="s">
        <v>1991</v>
      </c>
      <c r="J686" s="69">
        <v>75</v>
      </c>
      <c r="K686" s="70">
        <v>14.95</v>
      </c>
      <c r="L686" s="68">
        <v>5</v>
      </c>
      <c r="M686" s="60"/>
      <c r="N686" s="61" t="str">
        <f t="shared" si="32"/>
        <v>-</v>
      </c>
      <c r="O686" s="62">
        <f t="shared" si="31"/>
        <v>0</v>
      </c>
    </row>
    <row r="687" spans="2:15" ht="13.95" hidden="1" customHeight="1" x14ac:dyDescent="0.25">
      <c r="B687" s="137">
        <v>1018834002</v>
      </c>
      <c r="C687" s="138">
        <f t="shared" si="30"/>
        <v>0</v>
      </c>
      <c r="D687" s="139" t="s">
        <v>1825</v>
      </c>
      <c r="E687" s="140" t="s">
        <v>803</v>
      </c>
      <c r="F687" s="140" t="s">
        <v>813</v>
      </c>
      <c r="G687" s="140" t="s">
        <v>814</v>
      </c>
      <c r="H687" s="140" t="s">
        <v>2058</v>
      </c>
      <c r="I687" s="141" t="s">
        <v>1991</v>
      </c>
      <c r="J687" s="142">
        <v>75</v>
      </c>
      <c r="K687" s="143">
        <v>8.1199999999999992</v>
      </c>
      <c r="L687" s="141">
        <v>5</v>
      </c>
      <c r="M687" s="60"/>
      <c r="N687" s="61" t="str">
        <f t="shared" si="32"/>
        <v>-</v>
      </c>
      <c r="O687" s="62">
        <f t="shared" si="31"/>
        <v>0</v>
      </c>
    </row>
    <row r="688" spans="2:15" ht="13.95" hidden="1" customHeight="1" x14ac:dyDescent="0.25">
      <c r="B688" s="137">
        <v>1018826902</v>
      </c>
      <c r="C688" s="138">
        <f t="shared" si="30"/>
        <v>0</v>
      </c>
      <c r="D688" s="139" t="s">
        <v>1829</v>
      </c>
      <c r="E688" s="140" t="s">
        <v>803</v>
      </c>
      <c r="F688" s="140" t="s">
        <v>813</v>
      </c>
      <c r="G688" s="140" t="s">
        <v>814</v>
      </c>
      <c r="H688" s="140" t="s">
        <v>825</v>
      </c>
      <c r="I688" s="141" t="s">
        <v>1991</v>
      </c>
      <c r="J688" s="142">
        <v>75</v>
      </c>
      <c r="K688" s="143">
        <v>8.1199999999999992</v>
      </c>
      <c r="L688" s="141">
        <v>5</v>
      </c>
      <c r="M688" s="60"/>
      <c r="N688" s="61" t="str">
        <f t="shared" si="32"/>
        <v>-</v>
      </c>
      <c r="O688" s="62">
        <f t="shared" si="31"/>
        <v>0</v>
      </c>
    </row>
    <row r="689" spans="2:15" ht="13.95" hidden="1" customHeight="1" x14ac:dyDescent="0.25">
      <c r="B689" s="137">
        <v>1018812302</v>
      </c>
      <c r="C689" s="138">
        <f t="shared" si="30"/>
        <v>0</v>
      </c>
      <c r="D689" s="139" t="s">
        <v>1834</v>
      </c>
      <c r="E689" s="140" t="s">
        <v>803</v>
      </c>
      <c r="F689" s="140" t="s">
        <v>813</v>
      </c>
      <c r="G689" s="140" t="s">
        <v>814</v>
      </c>
      <c r="H689" s="140" t="s">
        <v>826</v>
      </c>
      <c r="I689" s="141" t="s">
        <v>1991</v>
      </c>
      <c r="J689" s="142">
        <v>75</v>
      </c>
      <c r="K689" s="143">
        <v>6.81</v>
      </c>
      <c r="L689" s="141">
        <v>5</v>
      </c>
      <c r="M689" s="60"/>
      <c r="N689" s="61" t="str">
        <f t="shared" si="32"/>
        <v>-</v>
      </c>
      <c r="O689" s="62">
        <f t="shared" si="31"/>
        <v>0</v>
      </c>
    </row>
    <row r="690" spans="2:15" ht="13.95" hidden="1" customHeight="1" x14ac:dyDescent="0.25">
      <c r="B690" s="137">
        <v>1018810102</v>
      </c>
      <c r="C690" s="138">
        <f t="shared" si="30"/>
        <v>0</v>
      </c>
      <c r="D690" s="139" t="s">
        <v>1836</v>
      </c>
      <c r="E690" s="140" t="s">
        <v>803</v>
      </c>
      <c r="F690" s="140" t="s">
        <v>813</v>
      </c>
      <c r="G690" s="140" t="s">
        <v>814</v>
      </c>
      <c r="H690" s="140" t="s">
        <v>827</v>
      </c>
      <c r="I690" s="141" t="s">
        <v>1991</v>
      </c>
      <c r="J690" s="142">
        <v>75</v>
      </c>
      <c r="K690" s="143">
        <v>8.48</v>
      </c>
      <c r="L690" s="141">
        <v>5</v>
      </c>
      <c r="M690" s="60"/>
      <c r="N690" s="61" t="str">
        <f t="shared" si="32"/>
        <v>-</v>
      </c>
      <c r="O690" s="62">
        <f t="shared" si="31"/>
        <v>0</v>
      </c>
    </row>
    <row r="691" spans="2:15" ht="13.95" hidden="1" customHeight="1" x14ac:dyDescent="0.25">
      <c r="B691" s="137">
        <v>1018830702</v>
      </c>
      <c r="C691" s="138">
        <f t="shared" si="30"/>
        <v>0</v>
      </c>
      <c r="D691" s="139" t="s">
        <v>1839</v>
      </c>
      <c r="E691" s="140" t="s">
        <v>803</v>
      </c>
      <c r="F691" s="140" t="s">
        <v>813</v>
      </c>
      <c r="G691" s="140" t="s">
        <v>814</v>
      </c>
      <c r="H691" s="140" t="s">
        <v>828</v>
      </c>
      <c r="I691" s="141" t="s">
        <v>1991</v>
      </c>
      <c r="J691" s="142">
        <v>75</v>
      </c>
      <c r="K691" s="143">
        <v>4.99</v>
      </c>
      <c r="L691" s="141">
        <v>5</v>
      </c>
      <c r="M691" s="60"/>
      <c r="N691" s="61" t="str">
        <f t="shared" si="32"/>
        <v>-</v>
      </c>
      <c r="O691" s="62">
        <f t="shared" si="31"/>
        <v>0</v>
      </c>
    </row>
    <row r="692" spans="2:15" ht="13.95" customHeight="1" x14ac:dyDescent="0.25">
      <c r="B692" s="56">
        <v>1018806202</v>
      </c>
      <c r="C692" s="57">
        <f t="shared" si="30"/>
        <v>0</v>
      </c>
      <c r="D692" s="58" t="s">
        <v>1844</v>
      </c>
      <c r="E692" s="75" t="s">
        <v>803</v>
      </c>
      <c r="F692" s="75" t="s">
        <v>813</v>
      </c>
      <c r="G692" s="75" t="s">
        <v>814</v>
      </c>
      <c r="H692" s="75" t="s">
        <v>829</v>
      </c>
      <c r="I692" s="68" t="s">
        <v>1991</v>
      </c>
      <c r="J692" s="69">
        <v>75</v>
      </c>
      <c r="K692" s="70">
        <v>6.81</v>
      </c>
      <c r="L692" s="68">
        <v>5</v>
      </c>
      <c r="M692" s="60"/>
      <c r="N692" s="61" t="str">
        <f t="shared" si="32"/>
        <v>-</v>
      </c>
      <c r="O692" s="62">
        <f t="shared" si="31"/>
        <v>0</v>
      </c>
    </row>
    <row r="693" spans="2:15" ht="13.95" customHeight="1" x14ac:dyDescent="0.25">
      <c r="B693" s="56">
        <v>1018810302</v>
      </c>
      <c r="C693" s="57">
        <f t="shared" si="30"/>
        <v>0</v>
      </c>
      <c r="D693" s="58" t="s">
        <v>1858</v>
      </c>
      <c r="E693" s="75" t="s">
        <v>803</v>
      </c>
      <c r="F693" s="75" t="s">
        <v>813</v>
      </c>
      <c r="G693" s="75" t="s">
        <v>814</v>
      </c>
      <c r="H693" s="75" t="s">
        <v>830</v>
      </c>
      <c r="I693" s="68" t="s">
        <v>1991</v>
      </c>
      <c r="J693" s="69">
        <v>75</v>
      </c>
      <c r="K693" s="70">
        <v>10.38</v>
      </c>
      <c r="L693" s="68">
        <v>5</v>
      </c>
      <c r="M693" s="60"/>
      <c r="N693" s="61" t="str">
        <f t="shared" si="32"/>
        <v>-</v>
      </c>
      <c r="O693" s="62">
        <f t="shared" si="31"/>
        <v>0</v>
      </c>
    </row>
    <row r="694" spans="2:15" ht="13.95" hidden="1" customHeight="1" x14ac:dyDescent="0.25">
      <c r="B694" s="137">
        <v>1018827002</v>
      </c>
      <c r="C694" s="138">
        <f t="shared" si="30"/>
        <v>0</v>
      </c>
      <c r="D694" s="139" t="s">
        <v>1859</v>
      </c>
      <c r="E694" s="140" t="s">
        <v>803</v>
      </c>
      <c r="F694" s="140" t="s">
        <v>813</v>
      </c>
      <c r="G694" s="140" t="s">
        <v>814</v>
      </c>
      <c r="H694" s="140" t="s">
        <v>831</v>
      </c>
      <c r="I694" s="141" t="s">
        <v>1991</v>
      </c>
      <c r="J694" s="142">
        <v>75</v>
      </c>
      <c r="K694" s="143">
        <v>9.3000000000000007</v>
      </c>
      <c r="L694" s="141">
        <v>5</v>
      </c>
      <c r="M694" s="60"/>
      <c r="N694" s="61" t="str">
        <f t="shared" si="32"/>
        <v>-</v>
      </c>
      <c r="O694" s="62">
        <f t="shared" si="31"/>
        <v>0</v>
      </c>
    </row>
    <row r="695" spans="2:15" ht="13.95" hidden="1" customHeight="1" x14ac:dyDescent="0.25">
      <c r="B695" s="137">
        <v>1018805202</v>
      </c>
      <c r="C695" s="138">
        <f t="shared" si="30"/>
        <v>0</v>
      </c>
      <c r="D695" s="139" t="s">
        <v>1870</v>
      </c>
      <c r="E695" s="140" t="s">
        <v>803</v>
      </c>
      <c r="F695" s="140" t="s">
        <v>813</v>
      </c>
      <c r="G695" s="140" t="s">
        <v>814</v>
      </c>
      <c r="H695" s="140" t="s">
        <v>832</v>
      </c>
      <c r="I695" s="141" t="s">
        <v>1991</v>
      </c>
      <c r="J695" s="142">
        <v>75</v>
      </c>
      <c r="K695" s="143">
        <v>9.0299999999999994</v>
      </c>
      <c r="L695" s="141">
        <v>5</v>
      </c>
      <c r="M695" s="60"/>
      <c r="N695" s="61" t="str">
        <f t="shared" si="32"/>
        <v>-</v>
      </c>
      <c r="O695" s="62">
        <f t="shared" si="31"/>
        <v>0</v>
      </c>
    </row>
    <row r="696" spans="2:15" ht="13.95" customHeight="1" x14ac:dyDescent="0.25">
      <c r="B696" s="56">
        <v>1018813602</v>
      </c>
      <c r="C696" s="57">
        <f t="shared" si="30"/>
        <v>0</v>
      </c>
      <c r="D696" s="58" t="s">
        <v>1774</v>
      </c>
      <c r="E696" s="75" t="s">
        <v>803</v>
      </c>
      <c r="F696" s="75" t="s">
        <v>833</v>
      </c>
      <c r="G696" s="59" t="s">
        <v>804</v>
      </c>
      <c r="H696" s="75" t="s">
        <v>805</v>
      </c>
      <c r="I696" s="68" t="s">
        <v>1991</v>
      </c>
      <c r="J696" s="69">
        <v>75</v>
      </c>
      <c r="K696" s="70">
        <v>2.6</v>
      </c>
      <c r="L696" s="68">
        <v>5</v>
      </c>
      <c r="M696" s="60"/>
      <c r="N696" s="61" t="str">
        <f t="shared" si="32"/>
        <v>-</v>
      </c>
      <c r="O696" s="62">
        <f t="shared" si="31"/>
        <v>0</v>
      </c>
    </row>
    <row r="697" spans="2:15" ht="13.95" customHeight="1" x14ac:dyDescent="0.25">
      <c r="B697" s="56">
        <v>1018813802</v>
      </c>
      <c r="C697" s="57">
        <f t="shared" si="30"/>
        <v>0</v>
      </c>
      <c r="D697" s="58" t="s">
        <v>1777</v>
      </c>
      <c r="E697" s="75" t="s">
        <v>803</v>
      </c>
      <c r="F697" s="75" t="s">
        <v>833</v>
      </c>
      <c r="G697" s="75" t="s">
        <v>804</v>
      </c>
      <c r="H697" s="75" t="s">
        <v>806</v>
      </c>
      <c r="I697" s="68" t="s">
        <v>1991</v>
      </c>
      <c r="J697" s="69">
        <v>75</v>
      </c>
      <c r="K697" s="70">
        <v>3.45</v>
      </c>
      <c r="L697" s="68">
        <v>5</v>
      </c>
      <c r="M697" s="60"/>
      <c r="N697" s="61" t="str">
        <f t="shared" si="32"/>
        <v>-</v>
      </c>
      <c r="O697" s="62">
        <f t="shared" si="31"/>
        <v>0</v>
      </c>
    </row>
    <row r="698" spans="2:15" ht="13.95" customHeight="1" x14ac:dyDescent="0.25">
      <c r="B698" s="56">
        <v>1018833002</v>
      </c>
      <c r="C698" s="57">
        <f t="shared" si="30"/>
        <v>0</v>
      </c>
      <c r="D698" s="58" t="s">
        <v>1798</v>
      </c>
      <c r="E698" s="75" t="s">
        <v>803</v>
      </c>
      <c r="F698" s="75" t="s">
        <v>833</v>
      </c>
      <c r="G698" s="59" t="s">
        <v>804</v>
      </c>
      <c r="H698" s="75" t="s">
        <v>2055</v>
      </c>
      <c r="I698" s="68" t="s">
        <v>1991</v>
      </c>
      <c r="J698" s="69">
        <v>75</v>
      </c>
      <c r="K698" s="70">
        <v>4.28</v>
      </c>
      <c r="L698" s="68">
        <v>5</v>
      </c>
      <c r="M698" s="60"/>
      <c r="N698" s="61" t="str">
        <f t="shared" si="32"/>
        <v>-</v>
      </c>
      <c r="O698" s="62">
        <f t="shared" si="31"/>
        <v>0</v>
      </c>
    </row>
    <row r="699" spans="2:15" ht="13.95" customHeight="1" x14ac:dyDescent="0.25">
      <c r="B699" s="56">
        <v>1018807902</v>
      </c>
      <c r="C699" s="57">
        <f t="shared" si="30"/>
        <v>0</v>
      </c>
      <c r="D699" s="58" t="s">
        <v>1804</v>
      </c>
      <c r="E699" s="75" t="s">
        <v>803</v>
      </c>
      <c r="F699" s="75" t="s">
        <v>833</v>
      </c>
      <c r="G699" s="59" t="s">
        <v>804</v>
      </c>
      <c r="H699" s="75" t="s">
        <v>812</v>
      </c>
      <c r="I699" s="68" t="s">
        <v>1991</v>
      </c>
      <c r="J699" s="69">
        <v>75</v>
      </c>
      <c r="K699" s="70">
        <v>4.88</v>
      </c>
      <c r="L699" s="68">
        <v>5</v>
      </c>
      <c r="M699" s="60"/>
      <c r="N699" s="61" t="str">
        <f t="shared" si="32"/>
        <v>-</v>
      </c>
      <c r="O699" s="62">
        <f t="shared" si="31"/>
        <v>0</v>
      </c>
    </row>
    <row r="700" spans="2:15" x14ac:dyDescent="0.25">
      <c r="B700" s="56">
        <v>1018817302</v>
      </c>
      <c r="C700" s="57">
        <f t="shared" si="30"/>
        <v>0</v>
      </c>
      <c r="D700" s="58" t="s">
        <v>1807</v>
      </c>
      <c r="E700" s="75" t="s">
        <v>803</v>
      </c>
      <c r="F700" s="75" t="s">
        <v>833</v>
      </c>
      <c r="G700" s="59" t="s">
        <v>804</v>
      </c>
      <c r="H700" s="75" t="s">
        <v>807</v>
      </c>
      <c r="I700" s="68" t="s">
        <v>1991</v>
      </c>
      <c r="J700" s="69">
        <v>75</v>
      </c>
      <c r="K700" s="70">
        <v>2.35</v>
      </c>
      <c r="L700" s="68">
        <v>5</v>
      </c>
      <c r="M700" s="60"/>
      <c r="N700" s="61" t="str">
        <f t="shared" si="32"/>
        <v>-</v>
      </c>
      <c r="O700" s="62">
        <f t="shared" si="31"/>
        <v>0</v>
      </c>
    </row>
    <row r="701" spans="2:15" ht="13.95" customHeight="1" x14ac:dyDescent="0.25">
      <c r="B701" s="56">
        <v>1018817702</v>
      </c>
      <c r="C701" s="57">
        <f t="shared" si="30"/>
        <v>0</v>
      </c>
      <c r="D701" s="58" t="s">
        <v>1808</v>
      </c>
      <c r="E701" s="75" t="s">
        <v>803</v>
      </c>
      <c r="F701" s="75" t="s">
        <v>833</v>
      </c>
      <c r="G701" s="59" t="s">
        <v>804</v>
      </c>
      <c r="H701" s="75" t="s">
        <v>808</v>
      </c>
      <c r="I701" s="68" t="s">
        <v>1991</v>
      </c>
      <c r="J701" s="69">
        <v>75</v>
      </c>
      <c r="K701" s="70">
        <v>2.6</v>
      </c>
      <c r="L701" s="68">
        <v>5</v>
      </c>
      <c r="M701" s="60"/>
      <c r="N701" s="61" t="str">
        <f t="shared" si="32"/>
        <v>-</v>
      </c>
      <c r="O701" s="62">
        <f t="shared" si="31"/>
        <v>0</v>
      </c>
    </row>
    <row r="702" spans="2:15" ht="13.95" hidden="1" customHeight="1" x14ac:dyDescent="0.25">
      <c r="B702" s="137">
        <v>1018830302</v>
      </c>
      <c r="C702" s="138">
        <f t="shared" si="30"/>
        <v>0</v>
      </c>
      <c r="D702" s="139" t="s">
        <v>1824</v>
      </c>
      <c r="E702" s="140" t="s">
        <v>803</v>
      </c>
      <c r="F702" s="140" t="s">
        <v>833</v>
      </c>
      <c r="G702" s="140" t="s">
        <v>804</v>
      </c>
      <c r="H702" s="140" t="s">
        <v>834</v>
      </c>
      <c r="I702" s="141" t="s">
        <v>1991</v>
      </c>
      <c r="J702" s="142">
        <v>75</v>
      </c>
      <c r="K702" s="143">
        <v>2.84</v>
      </c>
      <c r="L702" s="141">
        <v>5</v>
      </c>
      <c r="M702" s="60"/>
      <c r="N702" s="61" t="str">
        <f t="shared" si="32"/>
        <v>-</v>
      </c>
      <c r="O702" s="62">
        <f t="shared" si="31"/>
        <v>0</v>
      </c>
    </row>
    <row r="703" spans="2:15" ht="13.95" hidden="1" customHeight="1" x14ac:dyDescent="0.25">
      <c r="B703" s="137">
        <v>1018820102</v>
      </c>
      <c r="C703" s="138">
        <f t="shared" si="30"/>
        <v>0</v>
      </c>
      <c r="D703" s="139" t="s">
        <v>1826</v>
      </c>
      <c r="E703" s="140" t="s">
        <v>803</v>
      </c>
      <c r="F703" s="140" t="s">
        <v>833</v>
      </c>
      <c r="G703" s="140" t="s">
        <v>804</v>
      </c>
      <c r="H703" s="140" t="s">
        <v>810</v>
      </c>
      <c r="I703" s="141" t="s">
        <v>1991</v>
      </c>
      <c r="J703" s="142">
        <v>75</v>
      </c>
      <c r="K703" s="143">
        <v>2.4700000000000002</v>
      </c>
      <c r="L703" s="141">
        <v>5</v>
      </c>
      <c r="M703" s="60"/>
      <c r="N703" s="61" t="str">
        <f t="shared" si="32"/>
        <v>-</v>
      </c>
      <c r="O703" s="62">
        <f t="shared" si="31"/>
        <v>0</v>
      </c>
    </row>
    <row r="704" spans="2:15" x14ac:dyDescent="0.25">
      <c r="B704" s="56">
        <v>1018830802</v>
      </c>
      <c r="C704" s="57">
        <f t="shared" si="30"/>
        <v>0</v>
      </c>
      <c r="D704" s="58" t="s">
        <v>1843</v>
      </c>
      <c r="E704" s="75" t="s">
        <v>803</v>
      </c>
      <c r="F704" s="75" t="s">
        <v>833</v>
      </c>
      <c r="G704" s="59" t="s">
        <v>804</v>
      </c>
      <c r="H704" s="75" t="s">
        <v>835</v>
      </c>
      <c r="I704" s="68" t="s">
        <v>1991</v>
      </c>
      <c r="J704" s="69">
        <v>75</v>
      </c>
      <c r="K704" s="70">
        <v>15.7</v>
      </c>
      <c r="L704" s="68">
        <v>5</v>
      </c>
      <c r="M704" s="60"/>
      <c r="N704" s="61" t="str">
        <f t="shared" si="32"/>
        <v>-</v>
      </c>
      <c r="O704" s="62">
        <f t="shared" si="31"/>
        <v>0</v>
      </c>
    </row>
    <row r="705" spans="2:15" x14ac:dyDescent="0.25">
      <c r="B705" s="56">
        <v>1018831002</v>
      </c>
      <c r="C705" s="57">
        <f t="shared" si="30"/>
        <v>0</v>
      </c>
      <c r="D705" s="58" t="s">
        <v>1864</v>
      </c>
      <c r="E705" s="75" t="s">
        <v>803</v>
      </c>
      <c r="F705" s="75" t="s">
        <v>833</v>
      </c>
      <c r="G705" s="59" t="s">
        <v>804</v>
      </c>
      <c r="H705" s="75" t="s">
        <v>836</v>
      </c>
      <c r="I705" s="68" t="s">
        <v>1991</v>
      </c>
      <c r="J705" s="69">
        <v>75</v>
      </c>
      <c r="K705" s="70">
        <v>4.28</v>
      </c>
      <c r="L705" s="68">
        <v>5</v>
      </c>
      <c r="M705" s="60"/>
      <c r="N705" s="61" t="str">
        <f t="shared" si="32"/>
        <v>-</v>
      </c>
      <c r="O705" s="62">
        <f t="shared" si="31"/>
        <v>0</v>
      </c>
    </row>
    <row r="706" spans="2:15" ht="13.95" customHeight="1" x14ac:dyDescent="0.25">
      <c r="B706" s="56">
        <v>1018812602</v>
      </c>
      <c r="C706" s="57">
        <f t="shared" si="30"/>
        <v>0</v>
      </c>
      <c r="D706" s="58" t="s">
        <v>1763</v>
      </c>
      <c r="E706" s="75" t="s">
        <v>803</v>
      </c>
      <c r="F706" s="75" t="s">
        <v>837</v>
      </c>
      <c r="G706" s="59" t="s">
        <v>804</v>
      </c>
      <c r="H706" s="75" t="s">
        <v>838</v>
      </c>
      <c r="I706" s="68" t="s">
        <v>1991</v>
      </c>
      <c r="J706" s="69">
        <v>75</v>
      </c>
      <c r="K706" s="70">
        <v>1.97</v>
      </c>
      <c r="L706" s="68">
        <v>5</v>
      </c>
      <c r="M706" s="60"/>
      <c r="N706" s="61" t="str">
        <f t="shared" si="32"/>
        <v>-</v>
      </c>
      <c r="O706" s="62">
        <f t="shared" si="31"/>
        <v>0</v>
      </c>
    </row>
    <row r="707" spans="2:15" ht="13.95" hidden="1" customHeight="1" x14ac:dyDescent="0.25">
      <c r="B707" s="137">
        <v>1018800103</v>
      </c>
      <c r="C707" s="138">
        <f t="shared" si="30"/>
        <v>0</v>
      </c>
      <c r="D707" s="139" t="s">
        <v>1764</v>
      </c>
      <c r="E707" s="140" t="s">
        <v>803</v>
      </c>
      <c r="F707" s="140" t="s">
        <v>837</v>
      </c>
      <c r="G707" s="140" t="s">
        <v>804</v>
      </c>
      <c r="H707" s="140" t="s">
        <v>839</v>
      </c>
      <c r="I707" s="141" t="s">
        <v>2012</v>
      </c>
      <c r="J707" s="142">
        <v>40</v>
      </c>
      <c r="K707" s="143">
        <v>2.63</v>
      </c>
      <c r="L707" s="141">
        <v>5</v>
      </c>
      <c r="M707" s="60"/>
      <c r="N707" s="61" t="str">
        <f t="shared" si="32"/>
        <v>-</v>
      </c>
      <c r="O707" s="62">
        <f t="shared" si="31"/>
        <v>0</v>
      </c>
    </row>
    <row r="708" spans="2:15" hidden="1" x14ac:dyDescent="0.25">
      <c r="B708" s="137">
        <v>1018833802</v>
      </c>
      <c r="C708" s="138">
        <f t="shared" si="30"/>
        <v>0</v>
      </c>
      <c r="D708" s="139" t="s">
        <v>1765</v>
      </c>
      <c r="E708" s="140" t="s">
        <v>803</v>
      </c>
      <c r="F708" s="140" t="s">
        <v>837</v>
      </c>
      <c r="G708" s="140" t="s">
        <v>804</v>
      </c>
      <c r="H708" s="140" t="s">
        <v>2051</v>
      </c>
      <c r="I708" s="141" t="s">
        <v>1991</v>
      </c>
      <c r="J708" s="142">
        <v>75</v>
      </c>
      <c r="K708" s="143">
        <v>4.88</v>
      </c>
      <c r="L708" s="141">
        <v>5</v>
      </c>
      <c r="M708" s="60"/>
      <c r="N708" s="61" t="str">
        <f t="shared" si="32"/>
        <v>-</v>
      </c>
      <c r="O708" s="62">
        <f t="shared" si="31"/>
        <v>0</v>
      </c>
    </row>
    <row r="709" spans="2:15" ht="13.95" customHeight="1" x14ac:dyDescent="0.25">
      <c r="B709" s="56">
        <v>1018813002</v>
      </c>
      <c r="C709" s="57">
        <f t="shared" si="30"/>
        <v>0</v>
      </c>
      <c r="D709" s="58" t="s">
        <v>1766</v>
      </c>
      <c r="E709" s="75" t="s">
        <v>803</v>
      </c>
      <c r="F709" s="75" t="s">
        <v>837</v>
      </c>
      <c r="G709" s="59" t="s">
        <v>804</v>
      </c>
      <c r="H709" s="75" t="s">
        <v>2052</v>
      </c>
      <c r="I709" s="68" t="s">
        <v>1991</v>
      </c>
      <c r="J709" s="69">
        <v>75</v>
      </c>
      <c r="K709" s="70">
        <v>3.68</v>
      </c>
      <c r="L709" s="68">
        <v>5</v>
      </c>
      <c r="M709" s="60"/>
      <c r="N709" s="61" t="str">
        <f t="shared" si="32"/>
        <v>-</v>
      </c>
      <c r="O709" s="62">
        <f t="shared" si="31"/>
        <v>0</v>
      </c>
    </row>
    <row r="710" spans="2:15" ht="13.95" hidden="1" customHeight="1" x14ac:dyDescent="0.25">
      <c r="B710" s="137">
        <v>1018807302</v>
      </c>
      <c r="C710" s="138">
        <f t="shared" si="30"/>
        <v>0</v>
      </c>
      <c r="D710" s="139" t="s">
        <v>1767</v>
      </c>
      <c r="E710" s="140" t="s">
        <v>803</v>
      </c>
      <c r="F710" s="140" t="s">
        <v>837</v>
      </c>
      <c r="G710" s="140" t="s">
        <v>804</v>
      </c>
      <c r="H710" s="140" t="s">
        <v>840</v>
      </c>
      <c r="I710" s="141" t="s">
        <v>1991</v>
      </c>
      <c r="J710" s="142">
        <v>75</v>
      </c>
      <c r="K710" s="143">
        <v>6.81</v>
      </c>
      <c r="L710" s="141">
        <v>5</v>
      </c>
      <c r="M710" s="60"/>
      <c r="N710" s="61" t="str">
        <f t="shared" si="32"/>
        <v>-</v>
      </c>
      <c r="O710" s="62">
        <f t="shared" si="31"/>
        <v>0</v>
      </c>
    </row>
    <row r="711" spans="2:15" ht="13.95" customHeight="1" x14ac:dyDescent="0.25">
      <c r="B711" s="56">
        <v>1018829602</v>
      </c>
      <c r="C711" s="57">
        <f t="shared" si="30"/>
        <v>0</v>
      </c>
      <c r="D711" s="58" t="s">
        <v>1768</v>
      </c>
      <c r="E711" s="75" t="s">
        <v>803</v>
      </c>
      <c r="F711" s="75" t="s">
        <v>837</v>
      </c>
      <c r="G711" s="59" t="s">
        <v>804</v>
      </c>
      <c r="H711" s="75" t="s">
        <v>841</v>
      </c>
      <c r="I711" s="68" t="s">
        <v>1991</v>
      </c>
      <c r="J711" s="69">
        <v>75</v>
      </c>
      <c r="K711" s="70">
        <v>2.84</v>
      </c>
      <c r="L711" s="68">
        <v>5</v>
      </c>
      <c r="M711" s="60"/>
      <c r="N711" s="61" t="str">
        <f t="shared" si="32"/>
        <v>-</v>
      </c>
      <c r="O711" s="62">
        <f t="shared" si="31"/>
        <v>0</v>
      </c>
    </row>
    <row r="712" spans="2:15" ht="13.95" customHeight="1" x14ac:dyDescent="0.25">
      <c r="B712" s="56">
        <v>1018831402</v>
      </c>
      <c r="C712" s="57">
        <f t="shared" si="30"/>
        <v>0</v>
      </c>
      <c r="D712" s="58" t="s">
        <v>1770</v>
      </c>
      <c r="E712" s="75" t="s">
        <v>803</v>
      </c>
      <c r="F712" s="75" t="s">
        <v>837</v>
      </c>
      <c r="G712" s="59" t="s">
        <v>804</v>
      </c>
      <c r="H712" s="75" t="s">
        <v>842</v>
      </c>
      <c r="I712" s="68" t="s">
        <v>1991</v>
      </c>
      <c r="J712" s="69">
        <v>75</v>
      </c>
      <c r="K712" s="70">
        <v>9.0299999999999994</v>
      </c>
      <c r="L712" s="68">
        <v>5</v>
      </c>
      <c r="M712" s="60"/>
      <c r="N712" s="61" t="str">
        <f t="shared" si="32"/>
        <v>-</v>
      </c>
      <c r="O712" s="62">
        <f t="shared" si="31"/>
        <v>0</v>
      </c>
    </row>
    <row r="713" spans="2:15" ht="13.95" hidden="1" customHeight="1" x14ac:dyDescent="0.25">
      <c r="B713" s="137">
        <v>1018813402</v>
      </c>
      <c r="C713" s="138">
        <f t="shared" si="30"/>
        <v>0</v>
      </c>
      <c r="D713" s="139" t="s">
        <v>1771</v>
      </c>
      <c r="E713" s="140" t="s">
        <v>803</v>
      </c>
      <c r="F713" s="140" t="s">
        <v>837</v>
      </c>
      <c r="G713" s="140" t="s">
        <v>804</v>
      </c>
      <c r="H713" s="140" t="s">
        <v>843</v>
      </c>
      <c r="I713" s="141" t="s">
        <v>1991</v>
      </c>
      <c r="J713" s="142">
        <v>75</v>
      </c>
      <c r="K713" s="143">
        <v>7.92</v>
      </c>
      <c r="L713" s="141">
        <v>5</v>
      </c>
      <c r="M713" s="60"/>
      <c r="N713" s="61" t="str">
        <f t="shared" si="32"/>
        <v>-</v>
      </c>
      <c r="O713" s="62">
        <f t="shared" si="31"/>
        <v>0</v>
      </c>
    </row>
    <row r="714" spans="2:15" ht="13.95" customHeight="1" x14ac:dyDescent="0.25">
      <c r="B714" s="56">
        <v>1018810502</v>
      </c>
      <c r="C714" s="57">
        <f t="shared" si="30"/>
        <v>0</v>
      </c>
      <c r="D714" s="58" t="s">
        <v>1772</v>
      </c>
      <c r="E714" s="75" t="s">
        <v>803</v>
      </c>
      <c r="F714" s="75" t="s">
        <v>837</v>
      </c>
      <c r="G714" s="59" t="s">
        <v>804</v>
      </c>
      <c r="H714" s="75" t="s">
        <v>844</v>
      </c>
      <c r="I714" s="68" t="s">
        <v>1991</v>
      </c>
      <c r="J714" s="69">
        <v>75</v>
      </c>
      <c r="K714" s="70">
        <v>2.35</v>
      </c>
      <c r="L714" s="68">
        <v>5</v>
      </c>
      <c r="M714" s="60"/>
      <c r="N714" s="61" t="str">
        <f t="shared" si="32"/>
        <v>-</v>
      </c>
      <c r="O714" s="62">
        <f t="shared" si="31"/>
        <v>0</v>
      </c>
    </row>
    <row r="715" spans="2:15" ht="13.95" hidden="1" customHeight="1" x14ac:dyDescent="0.25">
      <c r="B715" s="137">
        <v>1018829702</v>
      </c>
      <c r="C715" s="138">
        <f t="shared" si="30"/>
        <v>0</v>
      </c>
      <c r="D715" s="139" t="s">
        <v>1773</v>
      </c>
      <c r="E715" s="140" t="s">
        <v>803</v>
      </c>
      <c r="F715" s="140" t="s">
        <v>837</v>
      </c>
      <c r="G715" s="140" t="s">
        <v>804</v>
      </c>
      <c r="H715" s="140" t="s">
        <v>845</v>
      </c>
      <c r="I715" s="141" t="s">
        <v>1991</v>
      </c>
      <c r="J715" s="142">
        <v>75</v>
      </c>
      <c r="K715" s="143">
        <v>3.68</v>
      </c>
      <c r="L715" s="141">
        <v>5</v>
      </c>
      <c r="M715" s="60"/>
      <c r="N715" s="61" t="str">
        <f t="shared" si="32"/>
        <v>-</v>
      </c>
      <c r="O715" s="62">
        <f t="shared" si="31"/>
        <v>0</v>
      </c>
    </row>
    <row r="716" spans="2:15" ht="13.95" hidden="1" customHeight="1" x14ac:dyDescent="0.25">
      <c r="B716" s="137">
        <v>1018829802</v>
      </c>
      <c r="C716" s="138">
        <f t="shared" si="30"/>
        <v>0</v>
      </c>
      <c r="D716" s="139" t="s">
        <v>1775</v>
      </c>
      <c r="E716" s="140" t="s">
        <v>803</v>
      </c>
      <c r="F716" s="140" t="s">
        <v>837</v>
      </c>
      <c r="G716" s="140" t="s">
        <v>804</v>
      </c>
      <c r="H716" s="140" t="s">
        <v>846</v>
      </c>
      <c r="I716" s="141" t="s">
        <v>1991</v>
      </c>
      <c r="J716" s="142">
        <v>75</v>
      </c>
      <c r="K716" s="143">
        <v>4.88</v>
      </c>
      <c r="L716" s="141">
        <v>5</v>
      </c>
      <c r="M716" s="60"/>
      <c r="N716" s="61" t="str">
        <f t="shared" si="32"/>
        <v>-</v>
      </c>
      <c r="O716" s="62">
        <f t="shared" si="31"/>
        <v>0</v>
      </c>
    </row>
    <row r="717" spans="2:15" ht="13.95" customHeight="1" x14ac:dyDescent="0.25">
      <c r="B717" s="56">
        <v>1018814002</v>
      </c>
      <c r="C717" s="57">
        <f t="shared" si="30"/>
        <v>0</v>
      </c>
      <c r="D717" s="58" t="s">
        <v>1779</v>
      </c>
      <c r="E717" s="75" t="s">
        <v>803</v>
      </c>
      <c r="F717" s="75" t="s">
        <v>837</v>
      </c>
      <c r="G717" s="59" t="s">
        <v>804</v>
      </c>
      <c r="H717" s="75" t="s">
        <v>847</v>
      </c>
      <c r="I717" s="68" t="s">
        <v>1991</v>
      </c>
      <c r="J717" s="69">
        <v>75</v>
      </c>
      <c r="K717" s="70">
        <v>4.88</v>
      </c>
      <c r="L717" s="68">
        <v>5</v>
      </c>
      <c r="M717" s="60"/>
      <c r="N717" s="61" t="str">
        <f t="shared" si="32"/>
        <v>-</v>
      </c>
      <c r="O717" s="62">
        <f t="shared" si="31"/>
        <v>0</v>
      </c>
    </row>
    <row r="718" spans="2:15" ht="13.95" customHeight="1" x14ac:dyDescent="0.25">
      <c r="B718" s="56">
        <v>1018800702</v>
      </c>
      <c r="C718" s="57">
        <f t="shared" si="30"/>
        <v>0</v>
      </c>
      <c r="D718" s="58" t="s">
        <v>1780</v>
      </c>
      <c r="E718" s="75" t="s">
        <v>803</v>
      </c>
      <c r="F718" s="75" t="s">
        <v>837</v>
      </c>
      <c r="G718" s="59" t="s">
        <v>804</v>
      </c>
      <c r="H718" s="75" t="s">
        <v>848</v>
      </c>
      <c r="I718" s="68" t="s">
        <v>1991</v>
      </c>
      <c r="J718" s="69">
        <v>75</v>
      </c>
      <c r="K718" s="70">
        <v>3.44</v>
      </c>
      <c r="L718" s="68">
        <v>5</v>
      </c>
      <c r="M718" s="60"/>
      <c r="N718" s="61" t="str">
        <f t="shared" si="32"/>
        <v>-</v>
      </c>
      <c r="O718" s="62">
        <f t="shared" si="31"/>
        <v>0</v>
      </c>
    </row>
    <row r="719" spans="2:15" ht="13.95" customHeight="1" x14ac:dyDescent="0.25">
      <c r="B719" s="56">
        <v>1018800802</v>
      </c>
      <c r="C719" s="57">
        <f t="shared" si="30"/>
        <v>0</v>
      </c>
      <c r="D719" s="58" t="s">
        <v>1783</v>
      </c>
      <c r="E719" s="75" t="s">
        <v>803</v>
      </c>
      <c r="F719" s="75" t="s">
        <v>837</v>
      </c>
      <c r="G719" s="59" t="s">
        <v>804</v>
      </c>
      <c r="H719" s="75" t="s">
        <v>849</v>
      </c>
      <c r="I719" s="68" t="s">
        <v>1991</v>
      </c>
      <c r="J719" s="69">
        <v>75</v>
      </c>
      <c r="K719" s="70">
        <v>4.28</v>
      </c>
      <c r="L719" s="68">
        <v>5</v>
      </c>
      <c r="M719" s="60"/>
      <c r="N719" s="61" t="str">
        <f t="shared" si="32"/>
        <v>-</v>
      </c>
      <c r="O719" s="62">
        <f t="shared" si="31"/>
        <v>0</v>
      </c>
    </row>
    <row r="720" spans="2:15" ht="13.95" customHeight="1" x14ac:dyDescent="0.25">
      <c r="B720" s="56">
        <v>1018800803</v>
      </c>
      <c r="C720" s="57">
        <f t="shared" si="30"/>
        <v>0</v>
      </c>
      <c r="D720" s="58" t="s">
        <v>1784</v>
      </c>
      <c r="E720" s="75" t="s">
        <v>803</v>
      </c>
      <c r="F720" s="75" t="s">
        <v>837</v>
      </c>
      <c r="G720" s="59" t="s">
        <v>804</v>
      </c>
      <c r="H720" s="75" t="s">
        <v>849</v>
      </c>
      <c r="I720" s="68" t="s">
        <v>2012</v>
      </c>
      <c r="J720" s="69">
        <v>40</v>
      </c>
      <c r="K720" s="70">
        <v>6.09</v>
      </c>
      <c r="L720" s="68">
        <v>5</v>
      </c>
      <c r="M720" s="60"/>
      <c r="N720" s="61" t="str">
        <f t="shared" si="32"/>
        <v>-</v>
      </c>
      <c r="O720" s="62">
        <f t="shared" si="31"/>
        <v>0</v>
      </c>
    </row>
    <row r="721" spans="2:15" ht="13.95" customHeight="1" x14ac:dyDescent="0.25">
      <c r="B721" s="56">
        <v>1018831502</v>
      </c>
      <c r="C721" s="57">
        <f t="shared" si="30"/>
        <v>0</v>
      </c>
      <c r="D721" s="58" t="s">
        <v>1785</v>
      </c>
      <c r="E721" s="75" t="s">
        <v>803</v>
      </c>
      <c r="F721" s="75" t="s">
        <v>837</v>
      </c>
      <c r="G721" s="75" t="s">
        <v>804</v>
      </c>
      <c r="H721" s="75" t="s">
        <v>2053</v>
      </c>
      <c r="I721" s="68" t="s">
        <v>1991</v>
      </c>
      <c r="J721" s="69">
        <v>75</v>
      </c>
      <c r="K721" s="70">
        <v>8.48</v>
      </c>
      <c r="L721" s="68">
        <v>5</v>
      </c>
      <c r="M721" s="60"/>
      <c r="N721" s="61" t="str">
        <f t="shared" si="32"/>
        <v>-</v>
      </c>
      <c r="O721" s="62">
        <f t="shared" si="31"/>
        <v>0</v>
      </c>
    </row>
    <row r="722" spans="2:15" ht="13.95" hidden="1" customHeight="1" x14ac:dyDescent="0.25">
      <c r="B722" s="137">
        <v>1018805303</v>
      </c>
      <c r="C722" s="138">
        <f t="shared" si="30"/>
        <v>0</v>
      </c>
      <c r="D722" s="139" t="s">
        <v>1787</v>
      </c>
      <c r="E722" s="140" t="s">
        <v>803</v>
      </c>
      <c r="F722" s="140" t="s">
        <v>837</v>
      </c>
      <c r="G722" s="140" t="s">
        <v>804</v>
      </c>
      <c r="H722" s="140" t="s">
        <v>850</v>
      </c>
      <c r="I722" s="141" t="s">
        <v>2012</v>
      </c>
      <c r="J722" s="142">
        <v>40</v>
      </c>
      <c r="K722" s="143">
        <v>3.02</v>
      </c>
      <c r="L722" s="141">
        <v>5</v>
      </c>
      <c r="M722" s="60"/>
      <c r="N722" s="61" t="str">
        <f t="shared" si="32"/>
        <v>-</v>
      </c>
      <c r="O722" s="62">
        <f t="shared" si="31"/>
        <v>0</v>
      </c>
    </row>
    <row r="723" spans="2:15" ht="13.95" customHeight="1" x14ac:dyDescent="0.25">
      <c r="B723" s="56">
        <v>1018800902</v>
      </c>
      <c r="C723" s="57">
        <f t="shared" si="30"/>
        <v>0</v>
      </c>
      <c r="D723" s="58" t="s">
        <v>1788</v>
      </c>
      <c r="E723" s="75" t="s">
        <v>803</v>
      </c>
      <c r="F723" s="75" t="s">
        <v>837</v>
      </c>
      <c r="G723" s="59" t="s">
        <v>804</v>
      </c>
      <c r="H723" s="75" t="s">
        <v>851</v>
      </c>
      <c r="I723" s="68" t="s">
        <v>1991</v>
      </c>
      <c r="J723" s="69">
        <v>75</v>
      </c>
      <c r="K723" s="70">
        <v>1.96</v>
      </c>
      <c r="L723" s="68">
        <v>5</v>
      </c>
      <c r="M723" s="60"/>
      <c r="N723" s="61" t="str">
        <f t="shared" si="32"/>
        <v>-</v>
      </c>
      <c r="O723" s="62">
        <f t="shared" si="31"/>
        <v>0</v>
      </c>
    </row>
    <row r="724" spans="2:15" ht="13.95" customHeight="1" x14ac:dyDescent="0.25">
      <c r="B724" s="56">
        <v>1018807502</v>
      </c>
      <c r="C724" s="57">
        <f t="shared" si="30"/>
        <v>0</v>
      </c>
      <c r="D724" s="58" t="s">
        <v>1789</v>
      </c>
      <c r="E724" s="75" t="s">
        <v>803</v>
      </c>
      <c r="F724" s="75" t="s">
        <v>837</v>
      </c>
      <c r="G724" s="59" t="s">
        <v>804</v>
      </c>
      <c r="H724" s="75" t="s">
        <v>852</v>
      </c>
      <c r="I724" s="68" t="s">
        <v>1991</v>
      </c>
      <c r="J724" s="69">
        <v>75</v>
      </c>
      <c r="K724" s="70">
        <v>4.88</v>
      </c>
      <c r="L724" s="68">
        <v>5</v>
      </c>
      <c r="M724" s="60"/>
      <c r="N724" s="61" t="str">
        <f t="shared" si="32"/>
        <v>-</v>
      </c>
      <c r="O724" s="62">
        <f t="shared" si="31"/>
        <v>0</v>
      </c>
    </row>
    <row r="725" spans="2:15" ht="13.95" customHeight="1" x14ac:dyDescent="0.25">
      <c r="B725" s="56">
        <v>1018801003</v>
      </c>
      <c r="C725" s="57">
        <f t="shared" si="30"/>
        <v>0</v>
      </c>
      <c r="D725" s="58" t="s">
        <v>1791</v>
      </c>
      <c r="E725" s="75" t="s">
        <v>803</v>
      </c>
      <c r="F725" s="75" t="s">
        <v>837</v>
      </c>
      <c r="G725" s="59" t="s">
        <v>804</v>
      </c>
      <c r="H725" s="75" t="s">
        <v>853</v>
      </c>
      <c r="I725" s="68" t="s">
        <v>2012</v>
      </c>
      <c r="J725" s="69">
        <v>40</v>
      </c>
      <c r="K725" s="70">
        <v>2.69</v>
      </c>
      <c r="L725" s="68">
        <v>5</v>
      </c>
      <c r="M725" s="60"/>
      <c r="N725" s="61" t="str">
        <f t="shared" si="32"/>
        <v>-</v>
      </c>
      <c r="O725" s="62">
        <f t="shared" si="31"/>
        <v>0</v>
      </c>
    </row>
    <row r="726" spans="2:15" ht="13.95" hidden="1" customHeight="1" x14ac:dyDescent="0.25">
      <c r="B726" s="137">
        <v>1018801103</v>
      </c>
      <c r="C726" s="138">
        <f t="shared" si="30"/>
        <v>0</v>
      </c>
      <c r="D726" s="139" t="s">
        <v>1793</v>
      </c>
      <c r="E726" s="140" t="s">
        <v>803</v>
      </c>
      <c r="F726" s="140" t="s">
        <v>837</v>
      </c>
      <c r="G726" s="140" t="s">
        <v>804</v>
      </c>
      <c r="H726" s="140" t="s">
        <v>854</v>
      </c>
      <c r="I726" s="141" t="s">
        <v>2012</v>
      </c>
      <c r="J726" s="142">
        <v>40</v>
      </c>
      <c r="K726" s="143">
        <v>2.88</v>
      </c>
      <c r="L726" s="141">
        <v>5</v>
      </c>
      <c r="M726" s="60"/>
      <c r="N726" s="61" t="str">
        <f t="shared" si="32"/>
        <v>-</v>
      </c>
      <c r="O726" s="62">
        <f t="shared" si="31"/>
        <v>0</v>
      </c>
    </row>
    <row r="727" spans="2:15" ht="13.95" hidden="1" customHeight="1" x14ac:dyDescent="0.25">
      <c r="B727" s="137">
        <v>1018801202</v>
      </c>
      <c r="C727" s="138">
        <f t="shared" si="30"/>
        <v>0</v>
      </c>
      <c r="D727" s="139" t="s">
        <v>1794</v>
      </c>
      <c r="E727" s="140" t="s">
        <v>803</v>
      </c>
      <c r="F727" s="140" t="s">
        <v>837</v>
      </c>
      <c r="G727" s="140" t="s">
        <v>804</v>
      </c>
      <c r="H727" s="140" t="s">
        <v>855</v>
      </c>
      <c r="I727" s="141" t="s">
        <v>1991</v>
      </c>
      <c r="J727" s="142">
        <v>75</v>
      </c>
      <c r="K727" s="143">
        <v>2.65</v>
      </c>
      <c r="L727" s="141">
        <v>5</v>
      </c>
      <c r="M727" s="60"/>
      <c r="N727" s="61" t="str">
        <f t="shared" si="32"/>
        <v>-</v>
      </c>
      <c r="O727" s="62">
        <f t="shared" si="31"/>
        <v>0</v>
      </c>
    </row>
    <row r="728" spans="2:15" ht="13.95" hidden="1" customHeight="1" x14ac:dyDescent="0.25">
      <c r="B728" s="137">
        <v>1018801203</v>
      </c>
      <c r="C728" s="138">
        <f t="shared" ref="C728:C791" si="33">M728</f>
        <v>0</v>
      </c>
      <c r="D728" s="139" t="s">
        <v>1795</v>
      </c>
      <c r="E728" s="140" t="s">
        <v>803</v>
      </c>
      <c r="F728" s="140" t="s">
        <v>837</v>
      </c>
      <c r="G728" s="140" t="s">
        <v>804</v>
      </c>
      <c r="H728" s="140" t="s">
        <v>855</v>
      </c>
      <c r="I728" s="141" t="s">
        <v>2012</v>
      </c>
      <c r="J728" s="142">
        <v>40</v>
      </c>
      <c r="K728" s="143">
        <v>3.49</v>
      </c>
      <c r="L728" s="141">
        <v>5</v>
      </c>
      <c r="M728" s="60"/>
      <c r="N728" s="61" t="str">
        <f t="shared" si="32"/>
        <v>-</v>
      </c>
      <c r="O728" s="62">
        <f t="shared" ref="O728:O791" si="34">M728*K728</f>
        <v>0</v>
      </c>
    </row>
    <row r="729" spans="2:15" ht="13.95" customHeight="1" x14ac:dyDescent="0.25">
      <c r="B729" s="56">
        <v>1018816802</v>
      </c>
      <c r="C729" s="57">
        <f t="shared" si="33"/>
        <v>0</v>
      </c>
      <c r="D729" s="58" t="s">
        <v>1800</v>
      </c>
      <c r="E729" s="75" t="s">
        <v>803</v>
      </c>
      <c r="F729" s="75" t="s">
        <v>837</v>
      </c>
      <c r="G729" s="59" t="s">
        <v>804</v>
      </c>
      <c r="H729" s="75" t="s">
        <v>856</v>
      </c>
      <c r="I729" s="68" t="s">
        <v>1991</v>
      </c>
      <c r="J729" s="69">
        <v>75</v>
      </c>
      <c r="K729" s="70">
        <v>2.84</v>
      </c>
      <c r="L729" s="68">
        <v>5</v>
      </c>
      <c r="M729" s="60"/>
      <c r="N729" s="61" t="str">
        <f t="shared" ref="N729:N792" si="35">IF(M729="","-",IF(MOD(M729,J729)=0,M729/J729,IF(MOD(M729,J729)&gt;=J729/2,INT(M729/J729)+(MOD(M729,J729)/J729)*1.05,IF(MOD(M729,J729)&gt;=J729/4,INT(M729/J729)+(MOD(M729,J729)/J729)*1.1,IF(AND(MOD(M729,J729)&lt;J729/4,MOD(M729,J729)&gt;=10),INT(M729/J729)+(MOD(M729,J729)/J729)*1.2,IF(MOD(M729,J729)&lt;10,INT(M729/J729)+(MOD(M729,J729)/J729)*1.3,))))))</f>
        <v>-</v>
      </c>
      <c r="O729" s="62">
        <f t="shared" si="34"/>
        <v>0</v>
      </c>
    </row>
    <row r="730" spans="2:15" ht="13.95" customHeight="1" x14ac:dyDescent="0.25">
      <c r="B730" s="56">
        <v>1018810602</v>
      </c>
      <c r="C730" s="57">
        <f t="shared" si="33"/>
        <v>0</v>
      </c>
      <c r="D730" s="58" t="s">
        <v>1801</v>
      </c>
      <c r="E730" s="75" t="s">
        <v>803</v>
      </c>
      <c r="F730" s="75" t="s">
        <v>837</v>
      </c>
      <c r="G730" s="59" t="s">
        <v>804</v>
      </c>
      <c r="H730" s="75" t="s">
        <v>857</v>
      </c>
      <c r="I730" s="68" t="s">
        <v>1991</v>
      </c>
      <c r="J730" s="69">
        <v>75</v>
      </c>
      <c r="K730" s="70">
        <v>3.68</v>
      </c>
      <c r="L730" s="68">
        <v>5</v>
      </c>
      <c r="M730" s="60"/>
      <c r="N730" s="61" t="str">
        <f t="shared" si="35"/>
        <v>-</v>
      </c>
      <c r="O730" s="62">
        <f t="shared" si="34"/>
        <v>0</v>
      </c>
    </row>
    <row r="731" spans="2:15" ht="13.95" customHeight="1" x14ac:dyDescent="0.25">
      <c r="B731" s="56">
        <v>1018810603</v>
      </c>
      <c r="C731" s="57">
        <f t="shared" si="33"/>
        <v>0</v>
      </c>
      <c r="D731" s="58" t="s">
        <v>1802</v>
      </c>
      <c r="E731" s="75" t="s">
        <v>803</v>
      </c>
      <c r="F731" s="75" t="s">
        <v>837</v>
      </c>
      <c r="G731" s="75" t="s">
        <v>804</v>
      </c>
      <c r="H731" s="75" t="s">
        <v>857</v>
      </c>
      <c r="I731" s="68" t="s">
        <v>2012</v>
      </c>
      <c r="J731" s="69">
        <v>40</v>
      </c>
      <c r="K731" s="70">
        <v>4.91</v>
      </c>
      <c r="L731" s="68">
        <v>5</v>
      </c>
      <c r="M731" s="60"/>
      <c r="N731" s="61" t="str">
        <f t="shared" si="35"/>
        <v>-</v>
      </c>
      <c r="O731" s="62">
        <f t="shared" si="34"/>
        <v>0</v>
      </c>
    </row>
    <row r="732" spans="2:15" ht="13.95" hidden="1" customHeight="1" x14ac:dyDescent="0.25">
      <c r="B732" s="137">
        <v>1018801702</v>
      </c>
      <c r="C732" s="138">
        <f t="shared" si="33"/>
        <v>0</v>
      </c>
      <c r="D732" s="139" t="s">
        <v>1803</v>
      </c>
      <c r="E732" s="140" t="s">
        <v>803</v>
      </c>
      <c r="F732" s="140" t="s">
        <v>837</v>
      </c>
      <c r="G732" s="140" t="s">
        <v>804</v>
      </c>
      <c r="H732" s="140" t="s">
        <v>858</v>
      </c>
      <c r="I732" s="141" t="s">
        <v>1991</v>
      </c>
      <c r="J732" s="142">
        <v>75</v>
      </c>
      <c r="K732" s="143">
        <v>15.7</v>
      </c>
      <c r="L732" s="141">
        <v>5</v>
      </c>
      <c r="M732" s="60"/>
      <c r="N732" s="61" t="str">
        <f t="shared" si="35"/>
        <v>-</v>
      </c>
      <c r="O732" s="62">
        <f t="shared" si="34"/>
        <v>0</v>
      </c>
    </row>
    <row r="733" spans="2:15" ht="13.95" customHeight="1" x14ac:dyDescent="0.25">
      <c r="B733" s="56">
        <v>1018805603</v>
      </c>
      <c r="C733" s="57">
        <f t="shared" si="33"/>
        <v>0</v>
      </c>
      <c r="D733" s="58" t="s">
        <v>1806</v>
      </c>
      <c r="E733" s="75" t="s">
        <v>803</v>
      </c>
      <c r="F733" s="75" t="s">
        <v>837</v>
      </c>
      <c r="G733" s="59" t="s">
        <v>804</v>
      </c>
      <c r="H733" s="75" t="s">
        <v>859</v>
      </c>
      <c r="I733" s="68" t="s">
        <v>2012</v>
      </c>
      <c r="J733" s="69">
        <v>40</v>
      </c>
      <c r="K733" s="70">
        <v>4.93</v>
      </c>
      <c r="L733" s="68">
        <v>5</v>
      </c>
      <c r="M733" s="60"/>
      <c r="N733" s="61" t="str">
        <f t="shared" si="35"/>
        <v>-</v>
      </c>
      <c r="O733" s="62">
        <f t="shared" si="34"/>
        <v>0</v>
      </c>
    </row>
    <row r="734" spans="2:15" ht="13.95" hidden="1" customHeight="1" x14ac:dyDescent="0.25">
      <c r="B734" s="137">
        <v>1018831602</v>
      </c>
      <c r="C734" s="138">
        <f t="shared" si="33"/>
        <v>0</v>
      </c>
      <c r="D734" s="139" t="s">
        <v>1809</v>
      </c>
      <c r="E734" s="140" t="s">
        <v>803</v>
      </c>
      <c r="F734" s="140" t="s">
        <v>837</v>
      </c>
      <c r="G734" s="140" t="s">
        <v>804</v>
      </c>
      <c r="H734" s="140" t="s">
        <v>2056</v>
      </c>
      <c r="I734" s="141" t="s">
        <v>1991</v>
      </c>
      <c r="J734" s="142">
        <v>75</v>
      </c>
      <c r="K734" s="143">
        <v>7.92</v>
      </c>
      <c r="L734" s="141">
        <v>5</v>
      </c>
      <c r="M734" s="60"/>
      <c r="N734" s="61" t="str">
        <f t="shared" si="35"/>
        <v>-</v>
      </c>
      <c r="O734" s="62">
        <f t="shared" si="34"/>
        <v>0</v>
      </c>
    </row>
    <row r="735" spans="2:15" ht="13.95" hidden="1" customHeight="1" x14ac:dyDescent="0.25">
      <c r="B735" s="137">
        <v>1018801903</v>
      </c>
      <c r="C735" s="138">
        <f t="shared" si="33"/>
        <v>0</v>
      </c>
      <c r="D735" s="139" t="s">
        <v>1811</v>
      </c>
      <c r="E735" s="140" t="s">
        <v>803</v>
      </c>
      <c r="F735" s="140" t="s">
        <v>837</v>
      </c>
      <c r="G735" s="140" t="s">
        <v>804</v>
      </c>
      <c r="H735" s="140" t="s">
        <v>860</v>
      </c>
      <c r="I735" s="141" t="s">
        <v>2012</v>
      </c>
      <c r="J735" s="142">
        <v>40</v>
      </c>
      <c r="K735" s="143">
        <v>2.63</v>
      </c>
      <c r="L735" s="141">
        <v>5</v>
      </c>
      <c r="M735" s="60"/>
      <c r="N735" s="61" t="str">
        <f t="shared" si="35"/>
        <v>-</v>
      </c>
      <c r="O735" s="62">
        <f t="shared" si="34"/>
        <v>0</v>
      </c>
    </row>
    <row r="736" spans="2:15" ht="13.95" customHeight="1" x14ac:dyDescent="0.25">
      <c r="B736" s="56">
        <v>1018802002</v>
      </c>
      <c r="C736" s="57">
        <f t="shared" si="33"/>
        <v>0</v>
      </c>
      <c r="D736" s="58" t="s">
        <v>1812</v>
      </c>
      <c r="E736" s="75" t="s">
        <v>803</v>
      </c>
      <c r="F736" s="75" t="s">
        <v>837</v>
      </c>
      <c r="G736" s="75" t="s">
        <v>804</v>
      </c>
      <c r="H736" s="75" t="s">
        <v>861</v>
      </c>
      <c r="I736" s="68" t="s">
        <v>1991</v>
      </c>
      <c r="J736" s="69">
        <v>75</v>
      </c>
      <c r="K736" s="70">
        <v>1.74</v>
      </c>
      <c r="L736" s="68">
        <v>5</v>
      </c>
      <c r="M736" s="60"/>
      <c r="N736" s="61" t="str">
        <f t="shared" si="35"/>
        <v>-</v>
      </c>
      <c r="O736" s="62">
        <f t="shared" si="34"/>
        <v>0</v>
      </c>
    </row>
    <row r="737" spans="2:15" x14ac:dyDescent="0.25">
      <c r="B737" s="56">
        <v>1018802003</v>
      </c>
      <c r="C737" s="57">
        <f t="shared" si="33"/>
        <v>0</v>
      </c>
      <c r="D737" s="58" t="s">
        <v>1813</v>
      </c>
      <c r="E737" s="75" t="s">
        <v>803</v>
      </c>
      <c r="F737" s="75" t="s">
        <v>837</v>
      </c>
      <c r="G737" s="59" t="s">
        <v>804</v>
      </c>
      <c r="H737" s="75" t="s">
        <v>861</v>
      </c>
      <c r="I737" s="68" t="s">
        <v>2012</v>
      </c>
      <c r="J737" s="69">
        <v>40</v>
      </c>
      <c r="K737" s="70">
        <v>2.27</v>
      </c>
      <c r="L737" s="68">
        <v>5</v>
      </c>
      <c r="M737" s="60"/>
      <c r="N737" s="61" t="str">
        <f t="shared" si="35"/>
        <v>-</v>
      </c>
      <c r="O737" s="62">
        <f t="shared" si="34"/>
        <v>0</v>
      </c>
    </row>
    <row r="738" spans="2:15" ht="13.95" hidden="1" customHeight="1" x14ac:dyDescent="0.25">
      <c r="B738" s="137">
        <v>1018802103</v>
      </c>
      <c r="C738" s="138">
        <f t="shared" si="33"/>
        <v>0</v>
      </c>
      <c r="D738" s="139" t="s">
        <v>1814</v>
      </c>
      <c r="E738" s="140" t="s">
        <v>803</v>
      </c>
      <c r="F738" s="140" t="s">
        <v>837</v>
      </c>
      <c r="G738" s="140" t="s">
        <v>804</v>
      </c>
      <c r="H738" s="140" t="s">
        <v>862</v>
      </c>
      <c r="I738" s="141" t="s">
        <v>2012</v>
      </c>
      <c r="J738" s="142">
        <v>40</v>
      </c>
      <c r="K738" s="143">
        <v>4.04</v>
      </c>
      <c r="L738" s="141">
        <v>5</v>
      </c>
      <c r="M738" s="60"/>
      <c r="N738" s="61" t="str">
        <f t="shared" si="35"/>
        <v>-</v>
      </c>
      <c r="O738" s="62">
        <f t="shared" si="34"/>
        <v>0</v>
      </c>
    </row>
    <row r="739" spans="2:15" ht="13.95" customHeight="1" x14ac:dyDescent="0.25">
      <c r="B739" s="56">
        <v>1018812202</v>
      </c>
      <c r="C739" s="57">
        <f t="shared" si="33"/>
        <v>0</v>
      </c>
      <c r="D739" s="58" t="s">
        <v>1816</v>
      </c>
      <c r="E739" s="75" t="s">
        <v>803</v>
      </c>
      <c r="F739" s="75" t="s">
        <v>837</v>
      </c>
      <c r="G739" s="59" t="s">
        <v>804</v>
      </c>
      <c r="H739" s="75" t="s">
        <v>863</v>
      </c>
      <c r="I739" s="68" t="s">
        <v>1991</v>
      </c>
      <c r="J739" s="69">
        <v>75</v>
      </c>
      <c r="K739" s="70">
        <v>4.28</v>
      </c>
      <c r="L739" s="68">
        <v>5</v>
      </c>
      <c r="M739" s="60"/>
      <c r="N739" s="61" t="str">
        <f t="shared" si="35"/>
        <v>-</v>
      </c>
      <c r="O739" s="62">
        <f t="shared" si="34"/>
        <v>0</v>
      </c>
    </row>
    <row r="740" spans="2:15" ht="13.95" customHeight="1" x14ac:dyDescent="0.25">
      <c r="B740" s="56">
        <v>1018812203</v>
      </c>
      <c r="C740" s="57">
        <f t="shared" si="33"/>
        <v>0</v>
      </c>
      <c r="D740" s="58" t="s">
        <v>1817</v>
      </c>
      <c r="E740" s="75" t="s">
        <v>803</v>
      </c>
      <c r="F740" s="75" t="s">
        <v>837</v>
      </c>
      <c r="G740" s="75" t="s">
        <v>804</v>
      </c>
      <c r="H740" s="75" t="s">
        <v>863</v>
      </c>
      <c r="I740" s="68" t="s">
        <v>2012</v>
      </c>
      <c r="J740" s="69">
        <v>40</v>
      </c>
      <c r="K740" s="70">
        <v>5.5</v>
      </c>
      <c r="L740" s="68">
        <v>5</v>
      </c>
      <c r="M740" s="60"/>
      <c r="N740" s="61" t="str">
        <f t="shared" si="35"/>
        <v>-</v>
      </c>
      <c r="O740" s="62">
        <f t="shared" si="34"/>
        <v>0</v>
      </c>
    </row>
    <row r="741" spans="2:15" ht="13.95" customHeight="1" x14ac:dyDescent="0.25">
      <c r="B741" s="56">
        <v>1018831702</v>
      </c>
      <c r="C741" s="57">
        <f t="shared" si="33"/>
        <v>0</v>
      </c>
      <c r="D741" s="58" t="s">
        <v>1819</v>
      </c>
      <c r="E741" s="75" t="s">
        <v>803</v>
      </c>
      <c r="F741" s="75" t="s">
        <v>837</v>
      </c>
      <c r="G741" s="59" t="s">
        <v>804</v>
      </c>
      <c r="H741" s="75" t="s">
        <v>864</v>
      </c>
      <c r="I741" s="68" t="s">
        <v>1991</v>
      </c>
      <c r="J741" s="69">
        <v>75</v>
      </c>
      <c r="K741" s="70">
        <v>13.48</v>
      </c>
      <c r="L741" s="68">
        <v>5</v>
      </c>
      <c r="M741" s="60"/>
      <c r="N741" s="61" t="str">
        <f t="shared" si="35"/>
        <v>-</v>
      </c>
      <c r="O741" s="62">
        <f t="shared" si="34"/>
        <v>0</v>
      </c>
    </row>
    <row r="742" spans="2:15" ht="13.95" customHeight="1" x14ac:dyDescent="0.25">
      <c r="B742" s="56">
        <v>1018830202</v>
      </c>
      <c r="C742" s="57">
        <f t="shared" si="33"/>
        <v>0</v>
      </c>
      <c r="D742" s="58" t="s">
        <v>1821</v>
      </c>
      <c r="E742" s="75" t="s">
        <v>803</v>
      </c>
      <c r="F742" s="75" t="s">
        <v>837</v>
      </c>
      <c r="G742" s="59" t="s">
        <v>804</v>
      </c>
      <c r="H742" s="75" t="s">
        <v>865</v>
      </c>
      <c r="I742" s="68" t="s">
        <v>1991</v>
      </c>
      <c r="J742" s="69">
        <v>75</v>
      </c>
      <c r="K742" s="70">
        <v>2.84</v>
      </c>
      <c r="L742" s="68">
        <v>5</v>
      </c>
      <c r="M742" s="60"/>
      <c r="N742" s="61" t="str">
        <f t="shared" si="35"/>
        <v>-</v>
      </c>
      <c r="O742" s="62">
        <f t="shared" si="34"/>
        <v>0</v>
      </c>
    </row>
    <row r="743" spans="2:15" ht="13.95" customHeight="1" x14ac:dyDescent="0.25">
      <c r="B743" s="56">
        <v>1018819602</v>
      </c>
      <c r="C743" s="57">
        <f t="shared" si="33"/>
        <v>0</v>
      </c>
      <c r="D743" s="58" t="s">
        <v>1823</v>
      </c>
      <c r="E743" s="75" t="s">
        <v>803</v>
      </c>
      <c r="F743" s="75" t="s">
        <v>837</v>
      </c>
      <c r="G743" s="59" t="s">
        <v>804</v>
      </c>
      <c r="H743" s="75" t="s">
        <v>809</v>
      </c>
      <c r="I743" s="68" t="s">
        <v>1991</v>
      </c>
      <c r="J743" s="69">
        <v>75</v>
      </c>
      <c r="K743" s="70">
        <v>7.94</v>
      </c>
      <c r="L743" s="68">
        <v>5</v>
      </c>
      <c r="M743" s="60"/>
      <c r="N743" s="61" t="str">
        <f t="shared" si="35"/>
        <v>-</v>
      </c>
      <c r="O743" s="62">
        <f t="shared" si="34"/>
        <v>0</v>
      </c>
    </row>
    <row r="744" spans="2:15" ht="13.95" hidden="1" customHeight="1" x14ac:dyDescent="0.25">
      <c r="B744" s="137">
        <v>1018830402</v>
      </c>
      <c r="C744" s="138">
        <f t="shared" si="33"/>
        <v>0</v>
      </c>
      <c r="D744" s="139" t="s">
        <v>1827</v>
      </c>
      <c r="E744" s="140" t="s">
        <v>803</v>
      </c>
      <c r="F744" s="140" t="s">
        <v>837</v>
      </c>
      <c r="G744" s="140" t="s">
        <v>804</v>
      </c>
      <c r="H744" s="140" t="s">
        <v>866</v>
      </c>
      <c r="I744" s="141" t="s">
        <v>1991</v>
      </c>
      <c r="J744" s="142">
        <v>75</v>
      </c>
      <c r="K744" s="143">
        <v>2.6</v>
      </c>
      <c r="L744" s="141">
        <v>5</v>
      </c>
      <c r="M744" s="60"/>
      <c r="N744" s="61" t="str">
        <f t="shared" si="35"/>
        <v>-</v>
      </c>
      <c r="O744" s="62">
        <f t="shared" si="34"/>
        <v>0</v>
      </c>
    </row>
    <row r="745" spans="2:15" ht="13.95" hidden="1" customHeight="1" x14ac:dyDescent="0.25">
      <c r="B745" s="137">
        <v>1018802303</v>
      </c>
      <c r="C745" s="138">
        <f t="shared" si="33"/>
        <v>0</v>
      </c>
      <c r="D745" s="139" t="s">
        <v>1828</v>
      </c>
      <c r="E745" s="140" t="s">
        <v>803</v>
      </c>
      <c r="F745" s="140" t="s">
        <v>837</v>
      </c>
      <c r="G745" s="140" t="s">
        <v>804</v>
      </c>
      <c r="H745" s="140" t="s">
        <v>867</v>
      </c>
      <c r="I745" s="141" t="s">
        <v>2012</v>
      </c>
      <c r="J745" s="142">
        <v>40</v>
      </c>
      <c r="K745" s="143">
        <v>2.88</v>
      </c>
      <c r="L745" s="141">
        <v>5</v>
      </c>
      <c r="M745" s="60"/>
      <c r="N745" s="61" t="str">
        <f t="shared" si="35"/>
        <v>-</v>
      </c>
      <c r="O745" s="62">
        <f t="shared" si="34"/>
        <v>0</v>
      </c>
    </row>
    <row r="746" spans="2:15" ht="13.95" hidden="1" customHeight="1" x14ac:dyDescent="0.25">
      <c r="B746" s="137">
        <v>1018830502</v>
      </c>
      <c r="C746" s="138">
        <f t="shared" si="33"/>
        <v>0</v>
      </c>
      <c r="D746" s="139" t="s">
        <v>1830</v>
      </c>
      <c r="E746" s="140" t="s">
        <v>803</v>
      </c>
      <c r="F746" s="140" t="s">
        <v>837</v>
      </c>
      <c r="G746" s="140" t="s">
        <v>804</v>
      </c>
      <c r="H746" s="140" t="s">
        <v>868</v>
      </c>
      <c r="I746" s="141" t="s">
        <v>1991</v>
      </c>
      <c r="J746" s="142">
        <v>75</v>
      </c>
      <c r="K746" s="143">
        <v>2.84</v>
      </c>
      <c r="L746" s="141">
        <v>5</v>
      </c>
      <c r="M746" s="60"/>
      <c r="N746" s="61" t="str">
        <f t="shared" si="35"/>
        <v>-</v>
      </c>
      <c r="O746" s="62">
        <f t="shared" si="34"/>
        <v>0</v>
      </c>
    </row>
    <row r="747" spans="2:15" ht="13.95" customHeight="1" x14ac:dyDescent="0.25">
      <c r="B747" s="56">
        <v>1018822202</v>
      </c>
      <c r="C747" s="57">
        <f t="shared" si="33"/>
        <v>0</v>
      </c>
      <c r="D747" s="58" t="s">
        <v>1832</v>
      </c>
      <c r="E747" s="75" t="s">
        <v>803</v>
      </c>
      <c r="F747" s="75" t="s">
        <v>837</v>
      </c>
      <c r="G747" s="75" t="s">
        <v>804</v>
      </c>
      <c r="H747" s="75" t="s">
        <v>869</v>
      </c>
      <c r="I747" s="68" t="s">
        <v>1991</v>
      </c>
      <c r="J747" s="69">
        <v>75</v>
      </c>
      <c r="K747" s="70">
        <v>4.88</v>
      </c>
      <c r="L747" s="68">
        <v>5</v>
      </c>
      <c r="M747" s="60"/>
      <c r="N747" s="61" t="str">
        <f t="shared" si="35"/>
        <v>-</v>
      </c>
      <c r="O747" s="62">
        <f t="shared" si="34"/>
        <v>0</v>
      </c>
    </row>
    <row r="748" spans="2:15" ht="13.95" hidden="1" customHeight="1" x14ac:dyDescent="0.25">
      <c r="B748" s="137">
        <v>1018802803</v>
      </c>
      <c r="C748" s="138">
        <f t="shared" si="33"/>
        <v>0</v>
      </c>
      <c r="D748" s="139" t="s">
        <v>1837</v>
      </c>
      <c r="E748" s="140" t="s">
        <v>803</v>
      </c>
      <c r="F748" s="140" t="s">
        <v>837</v>
      </c>
      <c r="G748" s="140" t="s">
        <v>804</v>
      </c>
      <c r="H748" s="140" t="s">
        <v>870</v>
      </c>
      <c r="I748" s="141" t="s">
        <v>2012</v>
      </c>
      <c r="J748" s="142">
        <v>40</v>
      </c>
      <c r="K748" s="143">
        <v>2.63</v>
      </c>
      <c r="L748" s="141">
        <v>5</v>
      </c>
      <c r="M748" s="60"/>
      <c r="N748" s="61" t="str">
        <f t="shared" si="35"/>
        <v>-</v>
      </c>
      <c r="O748" s="62">
        <f t="shared" si="34"/>
        <v>0</v>
      </c>
    </row>
    <row r="749" spans="2:15" ht="13.95" customHeight="1" x14ac:dyDescent="0.25">
      <c r="B749" s="56">
        <v>1018806402</v>
      </c>
      <c r="C749" s="57">
        <f t="shared" si="33"/>
        <v>0</v>
      </c>
      <c r="D749" s="58" t="s">
        <v>1838</v>
      </c>
      <c r="E749" s="75" t="s">
        <v>803</v>
      </c>
      <c r="F749" s="75" t="s">
        <v>837</v>
      </c>
      <c r="G749" s="59" t="s">
        <v>804</v>
      </c>
      <c r="H749" s="75" t="s">
        <v>871</v>
      </c>
      <c r="I749" s="68" t="s">
        <v>1991</v>
      </c>
      <c r="J749" s="69">
        <v>75</v>
      </c>
      <c r="K749" s="70">
        <v>3.68</v>
      </c>
      <c r="L749" s="68">
        <v>5</v>
      </c>
      <c r="M749" s="60"/>
      <c r="N749" s="61" t="str">
        <f t="shared" si="35"/>
        <v>-</v>
      </c>
      <c r="O749" s="62">
        <f t="shared" si="34"/>
        <v>0</v>
      </c>
    </row>
    <row r="750" spans="2:15" ht="13.95" customHeight="1" x14ac:dyDescent="0.25">
      <c r="B750" s="56">
        <v>1018806702</v>
      </c>
      <c r="C750" s="57">
        <f t="shared" si="33"/>
        <v>0</v>
      </c>
      <c r="D750" s="58" t="s">
        <v>1840</v>
      </c>
      <c r="E750" s="75" t="s">
        <v>803</v>
      </c>
      <c r="F750" s="75" t="s">
        <v>837</v>
      </c>
      <c r="G750" s="75" t="s">
        <v>804</v>
      </c>
      <c r="H750" s="75" t="s">
        <v>872</v>
      </c>
      <c r="I750" s="68" t="s">
        <v>1991</v>
      </c>
      <c r="J750" s="69">
        <v>75</v>
      </c>
      <c r="K750" s="70">
        <v>1.49</v>
      </c>
      <c r="L750" s="68">
        <v>5</v>
      </c>
      <c r="M750" s="60"/>
      <c r="N750" s="61" t="str">
        <f t="shared" si="35"/>
        <v>-</v>
      </c>
      <c r="O750" s="62">
        <f t="shared" si="34"/>
        <v>0</v>
      </c>
    </row>
    <row r="751" spans="2:15" ht="13.95" customHeight="1" x14ac:dyDescent="0.25">
      <c r="B751" s="56">
        <v>1018806703</v>
      </c>
      <c r="C751" s="57">
        <f t="shared" si="33"/>
        <v>0</v>
      </c>
      <c r="D751" s="58" t="s">
        <v>1841</v>
      </c>
      <c r="E751" s="75" t="s">
        <v>803</v>
      </c>
      <c r="F751" s="75" t="s">
        <v>837</v>
      </c>
      <c r="G751" s="59" t="s">
        <v>804</v>
      </c>
      <c r="H751" s="75" t="s">
        <v>872</v>
      </c>
      <c r="I751" s="68" t="s">
        <v>2012</v>
      </c>
      <c r="J751" s="69">
        <v>40</v>
      </c>
      <c r="K751" s="70">
        <v>2.02</v>
      </c>
      <c r="L751" s="68">
        <v>5</v>
      </c>
      <c r="M751" s="60"/>
      <c r="N751" s="61" t="str">
        <f t="shared" si="35"/>
        <v>-</v>
      </c>
      <c r="O751" s="62">
        <f t="shared" si="34"/>
        <v>0</v>
      </c>
    </row>
    <row r="752" spans="2:15" ht="13.95" hidden="1" customHeight="1" x14ac:dyDescent="0.25">
      <c r="B752" s="137">
        <v>1018803102</v>
      </c>
      <c r="C752" s="138">
        <f t="shared" si="33"/>
        <v>0</v>
      </c>
      <c r="D752" s="139" t="s">
        <v>1842</v>
      </c>
      <c r="E752" s="140" t="s">
        <v>803</v>
      </c>
      <c r="F752" s="140" t="s">
        <v>837</v>
      </c>
      <c r="G752" s="140" t="s">
        <v>804</v>
      </c>
      <c r="H752" s="140" t="s">
        <v>873</v>
      </c>
      <c r="I752" s="141" t="s">
        <v>1991</v>
      </c>
      <c r="J752" s="142">
        <v>75</v>
      </c>
      <c r="K752" s="143">
        <v>1.96</v>
      </c>
      <c r="L752" s="141">
        <v>5</v>
      </c>
      <c r="M752" s="60"/>
      <c r="N752" s="61" t="str">
        <f t="shared" si="35"/>
        <v>-</v>
      </c>
      <c r="O752" s="62">
        <f t="shared" si="34"/>
        <v>0</v>
      </c>
    </row>
    <row r="753" spans="2:15" ht="13.95" hidden="1" customHeight="1" x14ac:dyDescent="0.25">
      <c r="B753" s="137">
        <v>1018803202</v>
      </c>
      <c r="C753" s="138">
        <f t="shared" si="33"/>
        <v>0</v>
      </c>
      <c r="D753" s="139" t="s">
        <v>1845</v>
      </c>
      <c r="E753" s="140" t="s">
        <v>803</v>
      </c>
      <c r="F753" s="140" t="s">
        <v>837</v>
      </c>
      <c r="G753" s="140" t="s">
        <v>804</v>
      </c>
      <c r="H753" s="140" t="s">
        <v>874</v>
      </c>
      <c r="I753" s="141" t="s">
        <v>1991</v>
      </c>
      <c r="J753" s="142">
        <v>75</v>
      </c>
      <c r="K753" s="143">
        <v>2.6</v>
      </c>
      <c r="L753" s="141">
        <v>5</v>
      </c>
      <c r="M753" s="60"/>
      <c r="N753" s="61" t="str">
        <f t="shared" si="35"/>
        <v>-</v>
      </c>
      <c r="O753" s="62">
        <f t="shared" si="34"/>
        <v>0</v>
      </c>
    </row>
    <row r="754" spans="2:15" ht="13.95" hidden="1" customHeight="1" x14ac:dyDescent="0.25">
      <c r="B754" s="137">
        <v>1018810902</v>
      </c>
      <c r="C754" s="138">
        <f t="shared" si="33"/>
        <v>0</v>
      </c>
      <c r="D754" s="139" t="s">
        <v>1846</v>
      </c>
      <c r="E754" s="140" t="s">
        <v>803</v>
      </c>
      <c r="F754" s="140" t="s">
        <v>837</v>
      </c>
      <c r="G754" s="140" t="s">
        <v>804</v>
      </c>
      <c r="H754" s="140" t="s">
        <v>875</v>
      </c>
      <c r="I754" s="141" t="s">
        <v>1991</v>
      </c>
      <c r="J754" s="142">
        <v>75</v>
      </c>
      <c r="K754" s="143">
        <v>3</v>
      </c>
      <c r="L754" s="141">
        <v>5</v>
      </c>
      <c r="M754" s="60"/>
      <c r="N754" s="61" t="str">
        <f t="shared" si="35"/>
        <v>-</v>
      </c>
      <c r="O754" s="62">
        <f t="shared" si="34"/>
        <v>0</v>
      </c>
    </row>
    <row r="755" spans="2:15" hidden="1" x14ac:dyDescent="0.25">
      <c r="B755" s="137">
        <v>1018803502</v>
      </c>
      <c r="C755" s="138">
        <f t="shared" si="33"/>
        <v>0</v>
      </c>
      <c r="D755" s="139" t="s">
        <v>1847</v>
      </c>
      <c r="E755" s="140" t="s">
        <v>803</v>
      </c>
      <c r="F755" s="140" t="s">
        <v>837</v>
      </c>
      <c r="G755" s="140" t="s">
        <v>804</v>
      </c>
      <c r="H755" s="140" t="s">
        <v>876</v>
      </c>
      <c r="I755" s="141" t="s">
        <v>1991</v>
      </c>
      <c r="J755" s="142">
        <v>75</v>
      </c>
      <c r="K755" s="143">
        <v>4</v>
      </c>
      <c r="L755" s="141">
        <v>5</v>
      </c>
      <c r="M755" s="60"/>
      <c r="N755" s="61" t="str">
        <f t="shared" si="35"/>
        <v>-</v>
      </c>
      <c r="O755" s="62">
        <f t="shared" si="34"/>
        <v>0</v>
      </c>
    </row>
    <row r="756" spans="2:15" ht="13.95" hidden="1" customHeight="1" x14ac:dyDescent="0.25">
      <c r="B756" s="137">
        <v>1018806802</v>
      </c>
      <c r="C756" s="138">
        <f t="shared" si="33"/>
        <v>0</v>
      </c>
      <c r="D756" s="139" t="s">
        <v>1848</v>
      </c>
      <c r="E756" s="140" t="s">
        <v>803</v>
      </c>
      <c r="F756" s="140" t="s">
        <v>837</v>
      </c>
      <c r="G756" s="140" t="s">
        <v>804</v>
      </c>
      <c r="H756" s="140" t="s">
        <v>877</v>
      </c>
      <c r="I756" s="141" t="s">
        <v>1991</v>
      </c>
      <c r="J756" s="142">
        <v>75</v>
      </c>
      <c r="K756" s="143">
        <v>1.5</v>
      </c>
      <c r="L756" s="141">
        <v>5</v>
      </c>
      <c r="M756" s="60"/>
      <c r="N756" s="61" t="str">
        <f t="shared" si="35"/>
        <v>-</v>
      </c>
      <c r="O756" s="62">
        <f t="shared" si="34"/>
        <v>0</v>
      </c>
    </row>
    <row r="757" spans="2:15" ht="13.95" hidden="1" customHeight="1" x14ac:dyDescent="0.25">
      <c r="B757" s="137">
        <v>1018806803</v>
      </c>
      <c r="C757" s="138">
        <f t="shared" si="33"/>
        <v>0</v>
      </c>
      <c r="D757" s="139" t="s">
        <v>1849</v>
      </c>
      <c r="E757" s="140" t="s">
        <v>803</v>
      </c>
      <c r="F757" s="140" t="s">
        <v>837</v>
      </c>
      <c r="G757" s="140" t="s">
        <v>804</v>
      </c>
      <c r="H757" s="140" t="s">
        <v>877</v>
      </c>
      <c r="I757" s="141" t="s">
        <v>2012</v>
      </c>
      <c r="J757" s="142">
        <v>40</v>
      </c>
      <c r="K757" s="143">
        <v>1.9999999999999998</v>
      </c>
      <c r="L757" s="141">
        <v>5</v>
      </c>
      <c r="M757" s="60"/>
      <c r="N757" s="61" t="str">
        <f t="shared" si="35"/>
        <v>-</v>
      </c>
      <c r="O757" s="62">
        <f t="shared" si="34"/>
        <v>0</v>
      </c>
    </row>
    <row r="758" spans="2:15" ht="13.95" hidden="1" customHeight="1" x14ac:dyDescent="0.25">
      <c r="B758" s="137">
        <v>1018803603</v>
      </c>
      <c r="C758" s="138">
        <f t="shared" si="33"/>
        <v>0</v>
      </c>
      <c r="D758" s="139" t="s">
        <v>1851</v>
      </c>
      <c r="E758" s="140" t="s">
        <v>803</v>
      </c>
      <c r="F758" s="140" t="s">
        <v>837</v>
      </c>
      <c r="G758" s="140" t="s">
        <v>804</v>
      </c>
      <c r="H758" s="140" t="s">
        <v>878</v>
      </c>
      <c r="I758" s="141" t="s">
        <v>2012</v>
      </c>
      <c r="J758" s="142">
        <v>40</v>
      </c>
      <c r="K758" s="143">
        <v>2.69</v>
      </c>
      <c r="L758" s="141">
        <v>5</v>
      </c>
      <c r="M758" s="60"/>
      <c r="N758" s="61" t="str">
        <f t="shared" si="35"/>
        <v>-</v>
      </c>
      <c r="O758" s="62">
        <f t="shared" si="34"/>
        <v>0</v>
      </c>
    </row>
    <row r="759" spans="2:15" ht="13.95" customHeight="1" x14ac:dyDescent="0.25">
      <c r="B759" s="56">
        <v>1018803702</v>
      </c>
      <c r="C759" s="57">
        <f t="shared" si="33"/>
        <v>0</v>
      </c>
      <c r="D759" s="58" t="s">
        <v>1852</v>
      </c>
      <c r="E759" s="75" t="s">
        <v>803</v>
      </c>
      <c r="F759" s="75" t="s">
        <v>837</v>
      </c>
      <c r="G759" s="59" t="s">
        <v>804</v>
      </c>
      <c r="H759" s="75" t="s">
        <v>879</v>
      </c>
      <c r="I759" s="68" t="s">
        <v>1991</v>
      </c>
      <c r="J759" s="69">
        <v>75</v>
      </c>
      <c r="K759" s="70">
        <v>3</v>
      </c>
      <c r="L759" s="68">
        <v>5</v>
      </c>
      <c r="M759" s="60"/>
      <c r="N759" s="61" t="str">
        <f t="shared" si="35"/>
        <v>-</v>
      </c>
      <c r="O759" s="62">
        <f t="shared" si="34"/>
        <v>0</v>
      </c>
    </row>
    <row r="760" spans="2:15" ht="13.95" customHeight="1" x14ac:dyDescent="0.25">
      <c r="B760" s="56">
        <v>1018830902</v>
      </c>
      <c r="C760" s="57">
        <f t="shared" si="33"/>
        <v>0</v>
      </c>
      <c r="D760" s="58" t="s">
        <v>1853</v>
      </c>
      <c r="E760" s="75" t="s">
        <v>803</v>
      </c>
      <c r="F760" s="75" t="s">
        <v>837</v>
      </c>
      <c r="G760" s="59" t="s">
        <v>804</v>
      </c>
      <c r="H760" s="75" t="s">
        <v>880</v>
      </c>
      <c r="I760" s="68" t="s">
        <v>1991</v>
      </c>
      <c r="J760" s="69">
        <v>75</v>
      </c>
      <c r="K760" s="70">
        <v>2.84</v>
      </c>
      <c r="L760" s="68">
        <v>5</v>
      </c>
      <c r="M760" s="60"/>
      <c r="N760" s="61" t="str">
        <f t="shared" si="35"/>
        <v>-</v>
      </c>
      <c r="O760" s="62">
        <f t="shared" si="34"/>
        <v>0</v>
      </c>
    </row>
    <row r="761" spans="2:15" ht="13.95" customHeight="1" x14ac:dyDescent="0.25">
      <c r="B761" s="56">
        <v>1018804102</v>
      </c>
      <c r="C761" s="57">
        <f t="shared" si="33"/>
        <v>0</v>
      </c>
      <c r="D761" s="58" t="s">
        <v>1856</v>
      </c>
      <c r="E761" s="75" t="s">
        <v>803</v>
      </c>
      <c r="F761" s="75" t="s">
        <v>837</v>
      </c>
      <c r="G761" s="75" t="s">
        <v>804</v>
      </c>
      <c r="H761" s="75" t="s">
        <v>881</v>
      </c>
      <c r="I761" s="68" t="s">
        <v>1991</v>
      </c>
      <c r="J761" s="69">
        <v>75</v>
      </c>
      <c r="K761" s="70">
        <v>1.61</v>
      </c>
      <c r="L761" s="68">
        <v>5</v>
      </c>
      <c r="M761" s="60"/>
      <c r="N761" s="61" t="str">
        <f t="shared" si="35"/>
        <v>-</v>
      </c>
      <c r="O761" s="62">
        <f t="shared" si="34"/>
        <v>0</v>
      </c>
    </row>
    <row r="762" spans="2:15" ht="13.95" customHeight="1" x14ac:dyDescent="0.25">
      <c r="B762" s="56">
        <v>1018804103</v>
      </c>
      <c r="C762" s="57">
        <f t="shared" si="33"/>
        <v>0</v>
      </c>
      <c r="D762" s="58" t="s">
        <v>1857</v>
      </c>
      <c r="E762" s="75" t="s">
        <v>803</v>
      </c>
      <c r="F762" s="75" t="s">
        <v>837</v>
      </c>
      <c r="G762" s="59" t="s">
        <v>804</v>
      </c>
      <c r="H762" s="75" t="s">
        <v>881</v>
      </c>
      <c r="I762" s="68" t="s">
        <v>2012</v>
      </c>
      <c r="J762" s="69">
        <v>40</v>
      </c>
      <c r="K762" s="70">
        <v>2.27</v>
      </c>
      <c r="L762" s="68">
        <v>5</v>
      </c>
      <c r="M762" s="60"/>
      <c r="N762" s="61" t="str">
        <f t="shared" si="35"/>
        <v>-</v>
      </c>
      <c r="O762" s="62">
        <f t="shared" si="34"/>
        <v>0</v>
      </c>
    </row>
    <row r="763" spans="2:15" hidden="1" x14ac:dyDescent="0.25">
      <c r="B763" s="137">
        <v>1018804202</v>
      </c>
      <c r="C763" s="138">
        <f t="shared" si="33"/>
        <v>0</v>
      </c>
      <c r="D763" s="139" t="s">
        <v>1860</v>
      </c>
      <c r="E763" s="140" t="s">
        <v>803</v>
      </c>
      <c r="F763" s="140" t="s">
        <v>837</v>
      </c>
      <c r="G763" s="140" t="s">
        <v>804</v>
      </c>
      <c r="H763" s="140" t="s">
        <v>882</v>
      </c>
      <c r="I763" s="141" t="s">
        <v>1991</v>
      </c>
      <c r="J763" s="142">
        <v>75</v>
      </c>
      <c r="K763" s="143">
        <v>1.97</v>
      </c>
      <c r="L763" s="141">
        <v>5</v>
      </c>
      <c r="M763" s="60"/>
      <c r="N763" s="61" t="str">
        <f t="shared" si="35"/>
        <v>-</v>
      </c>
      <c r="O763" s="62">
        <f t="shared" si="34"/>
        <v>0</v>
      </c>
    </row>
    <row r="764" spans="2:15" ht="13.95" hidden="1" customHeight="1" x14ac:dyDescent="0.25">
      <c r="B764" s="137">
        <v>1018804403</v>
      </c>
      <c r="C764" s="138">
        <f t="shared" si="33"/>
        <v>0</v>
      </c>
      <c r="D764" s="139" t="s">
        <v>1861</v>
      </c>
      <c r="E764" s="140" t="s">
        <v>803</v>
      </c>
      <c r="F764" s="140" t="s">
        <v>837</v>
      </c>
      <c r="G764" s="140" t="s">
        <v>804</v>
      </c>
      <c r="H764" s="140" t="s">
        <v>883</v>
      </c>
      <c r="I764" s="141" t="s">
        <v>2012</v>
      </c>
      <c r="J764" s="142">
        <v>40</v>
      </c>
      <c r="K764" s="143">
        <v>2.69</v>
      </c>
      <c r="L764" s="141">
        <v>5</v>
      </c>
      <c r="M764" s="60"/>
      <c r="N764" s="61" t="str">
        <f t="shared" si="35"/>
        <v>-</v>
      </c>
      <c r="O764" s="62">
        <f t="shared" si="34"/>
        <v>0</v>
      </c>
    </row>
    <row r="765" spans="2:15" ht="13.95" hidden="1" customHeight="1" x14ac:dyDescent="0.25">
      <c r="B765" s="137">
        <v>1018804602</v>
      </c>
      <c r="C765" s="138">
        <f t="shared" si="33"/>
        <v>0</v>
      </c>
      <c r="D765" s="139" t="s">
        <v>1862</v>
      </c>
      <c r="E765" s="140" t="s">
        <v>803</v>
      </c>
      <c r="F765" s="140" t="s">
        <v>837</v>
      </c>
      <c r="G765" s="140" t="s">
        <v>804</v>
      </c>
      <c r="H765" s="140" t="s">
        <v>625</v>
      </c>
      <c r="I765" s="141" t="s">
        <v>1991</v>
      </c>
      <c r="J765" s="142">
        <v>75</v>
      </c>
      <c r="K765" s="143">
        <v>2.4300000000000002</v>
      </c>
      <c r="L765" s="141">
        <v>5</v>
      </c>
      <c r="M765" s="60"/>
      <c r="N765" s="61" t="str">
        <f t="shared" si="35"/>
        <v>-</v>
      </c>
      <c r="O765" s="62">
        <f t="shared" si="34"/>
        <v>0</v>
      </c>
    </row>
    <row r="766" spans="2:15" ht="13.95" customHeight="1" x14ac:dyDescent="0.25">
      <c r="B766" s="56">
        <v>1018806902</v>
      </c>
      <c r="C766" s="57">
        <f t="shared" si="33"/>
        <v>0</v>
      </c>
      <c r="D766" s="58" t="s">
        <v>1866</v>
      </c>
      <c r="E766" s="75" t="s">
        <v>803</v>
      </c>
      <c r="F766" s="75" t="s">
        <v>837</v>
      </c>
      <c r="G766" s="75" t="s">
        <v>804</v>
      </c>
      <c r="H766" s="75" t="s">
        <v>884</v>
      </c>
      <c r="I766" s="68" t="s">
        <v>1991</v>
      </c>
      <c r="J766" s="69">
        <v>75</v>
      </c>
      <c r="K766" s="70">
        <v>1.62</v>
      </c>
      <c r="L766" s="68">
        <v>5</v>
      </c>
      <c r="M766" s="60"/>
      <c r="N766" s="61" t="str">
        <f t="shared" si="35"/>
        <v>-</v>
      </c>
      <c r="O766" s="62">
        <f t="shared" si="34"/>
        <v>0</v>
      </c>
    </row>
    <row r="767" spans="2:15" ht="13.95" customHeight="1" x14ac:dyDescent="0.25">
      <c r="B767" s="56">
        <v>1018806903</v>
      </c>
      <c r="C767" s="57">
        <f t="shared" si="33"/>
        <v>0</v>
      </c>
      <c r="D767" s="58" t="s">
        <v>1867</v>
      </c>
      <c r="E767" s="75" t="s">
        <v>803</v>
      </c>
      <c r="F767" s="75" t="s">
        <v>837</v>
      </c>
      <c r="G767" s="59" t="s">
        <v>804</v>
      </c>
      <c r="H767" s="75" t="s">
        <v>884</v>
      </c>
      <c r="I767" s="68" t="s">
        <v>2012</v>
      </c>
      <c r="J767" s="69">
        <v>40</v>
      </c>
      <c r="K767" s="70">
        <v>2.11</v>
      </c>
      <c r="L767" s="68">
        <v>5</v>
      </c>
      <c r="M767" s="60"/>
      <c r="N767" s="61" t="str">
        <f t="shared" si="35"/>
        <v>-</v>
      </c>
      <c r="O767" s="62">
        <f t="shared" si="34"/>
        <v>0</v>
      </c>
    </row>
    <row r="768" spans="2:15" ht="13.95" customHeight="1" x14ac:dyDescent="0.25">
      <c r="B768" s="56">
        <v>1018804902</v>
      </c>
      <c r="C768" s="57">
        <f t="shared" si="33"/>
        <v>0</v>
      </c>
      <c r="D768" s="58" t="s">
        <v>1868</v>
      </c>
      <c r="E768" s="75" t="s">
        <v>803</v>
      </c>
      <c r="F768" s="75" t="s">
        <v>837</v>
      </c>
      <c r="G768" s="59" t="s">
        <v>804</v>
      </c>
      <c r="H768" s="75" t="s">
        <v>885</v>
      </c>
      <c r="I768" s="68" t="s">
        <v>1991</v>
      </c>
      <c r="J768" s="69">
        <v>75</v>
      </c>
      <c r="K768" s="70">
        <v>6.06</v>
      </c>
      <c r="L768" s="68">
        <v>5</v>
      </c>
      <c r="M768" s="60"/>
      <c r="N768" s="61" t="str">
        <f t="shared" si="35"/>
        <v>-</v>
      </c>
      <c r="O768" s="62">
        <f t="shared" si="34"/>
        <v>0</v>
      </c>
    </row>
    <row r="769" spans="2:15" ht="13.95" hidden="1" customHeight="1" x14ac:dyDescent="0.25">
      <c r="B769" s="137">
        <v>1018800602</v>
      </c>
      <c r="C769" s="138">
        <f t="shared" si="33"/>
        <v>0</v>
      </c>
      <c r="D769" s="139" t="s">
        <v>1778</v>
      </c>
      <c r="E769" s="140" t="s">
        <v>803</v>
      </c>
      <c r="F769" s="140" t="s">
        <v>886</v>
      </c>
      <c r="G769" s="140" t="s">
        <v>804</v>
      </c>
      <c r="H769" s="140" t="s">
        <v>887</v>
      </c>
      <c r="I769" s="141" t="s">
        <v>1991</v>
      </c>
      <c r="J769" s="142">
        <v>75</v>
      </c>
      <c r="K769" s="143">
        <v>2.2200000000000002</v>
      </c>
      <c r="L769" s="141">
        <v>5</v>
      </c>
      <c r="M769" s="60"/>
      <c r="N769" s="61" t="str">
        <f t="shared" si="35"/>
        <v>-</v>
      </c>
      <c r="O769" s="62">
        <f t="shared" si="34"/>
        <v>0</v>
      </c>
    </row>
    <row r="770" spans="2:15" ht="13.95" customHeight="1" x14ac:dyDescent="0.25">
      <c r="B770" s="56">
        <v>1018830002</v>
      </c>
      <c r="C770" s="57">
        <f t="shared" si="33"/>
        <v>0</v>
      </c>
      <c r="D770" s="58" t="s">
        <v>1790</v>
      </c>
      <c r="E770" s="75" t="s">
        <v>803</v>
      </c>
      <c r="F770" s="75" t="s">
        <v>886</v>
      </c>
      <c r="G770" s="75" t="s">
        <v>804</v>
      </c>
      <c r="H770" s="75" t="s">
        <v>888</v>
      </c>
      <c r="I770" s="68" t="s">
        <v>1991</v>
      </c>
      <c r="J770" s="69">
        <v>75</v>
      </c>
      <c r="K770" s="70">
        <v>2.84</v>
      </c>
      <c r="L770" s="68">
        <v>5</v>
      </c>
      <c r="M770" s="60"/>
      <c r="N770" s="61" t="str">
        <f t="shared" si="35"/>
        <v>-</v>
      </c>
      <c r="O770" s="62">
        <f t="shared" si="34"/>
        <v>0</v>
      </c>
    </row>
    <row r="771" spans="2:15" ht="13.95" hidden="1" customHeight="1" x14ac:dyDescent="0.25">
      <c r="B771" s="137">
        <v>1018801403</v>
      </c>
      <c r="C771" s="138">
        <f t="shared" si="33"/>
        <v>0</v>
      </c>
      <c r="D771" s="139" t="s">
        <v>1797</v>
      </c>
      <c r="E771" s="140" t="s">
        <v>803</v>
      </c>
      <c r="F771" s="140" t="s">
        <v>886</v>
      </c>
      <c r="G771" s="140" t="s">
        <v>804</v>
      </c>
      <c r="H771" s="140" t="s">
        <v>889</v>
      </c>
      <c r="I771" s="141" t="s">
        <v>2012</v>
      </c>
      <c r="J771" s="142">
        <v>40</v>
      </c>
      <c r="K771" s="143">
        <v>2.63</v>
      </c>
      <c r="L771" s="141">
        <v>5</v>
      </c>
      <c r="M771" s="60"/>
      <c r="N771" s="61" t="str">
        <f t="shared" si="35"/>
        <v>-</v>
      </c>
      <c r="O771" s="62">
        <f t="shared" si="34"/>
        <v>0</v>
      </c>
    </row>
    <row r="772" spans="2:15" ht="13.95" hidden="1" customHeight="1" x14ac:dyDescent="0.25">
      <c r="B772" s="137">
        <v>1018830102</v>
      </c>
      <c r="C772" s="138">
        <f t="shared" si="33"/>
        <v>0</v>
      </c>
      <c r="D772" s="139" t="s">
        <v>1815</v>
      </c>
      <c r="E772" s="140" t="s">
        <v>803</v>
      </c>
      <c r="F772" s="140" t="s">
        <v>886</v>
      </c>
      <c r="G772" s="140" t="s">
        <v>804</v>
      </c>
      <c r="H772" s="140" t="s">
        <v>890</v>
      </c>
      <c r="I772" s="141" t="s">
        <v>1991</v>
      </c>
      <c r="J772" s="142">
        <v>75</v>
      </c>
      <c r="K772" s="143">
        <v>2.84</v>
      </c>
      <c r="L772" s="141">
        <v>5</v>
      </c>
      <c r="M772" s="60"/>
      <c r="N772" s="61" t="str">
        <f t="shared" si="35"/>
        <v>-</v>
      </c>
      <c r="O772" s="62">
        <f t="shared" si="34"/>
        <v>0</v>
      </c>
    </row>
    <row r="773" spans="2:15" ht="13.95" hidden="1" customHeight="1" x14ac:dyDescent="0.25">
      <c r="B773" s="137">
        <v>1018810802</v>
      </c>
      <c r="C773" s="138">
        <f t="shared" si="33"/>
        <v>0</v>
      </c>
      <c r="D773" s="139" t="s">
        <v>1818</v>
      </c>
      <c r="E773" s="140" t="s">
        <v>803</v>
      </c>
      <c r="F773" s="140" t="s">
        <v>886</v>
      </c>
      <c r="G773" s="140" t="s">
        <v>804</v>
      </c>
      <c r="H773" s="140" t="s">
        <v>891</v>
      </c>
      <c r="I773" s="141" t="s">
        <v>1991</v>
      </c>
      <c r="J773" s="142">
        <v>75</v>
      </c>
      <c r="K773" s="143">
        <v>2.35</v>
      </c>
      <c r="L773" s="141">
        <v>5</v>
      </c>
      <c r="M773" s="60"/>
      <c r="N773" s="61" t="str">
        <f t="shared" si="35"/>
        <v>-</v>
      </c>
      <c r="O773" s="62">
        <f t="shared" si="34"/>
        <v>0</v>
      </c>
    </row>
    <row r="774" spans="2:15" ht="13.95" customHeight="1" x14ac:dyDescent="0.25">
      <c r="B774" s="56">
        <v>1018833902</v>
      </c>
      <c r="C774" s="57">
        <f t="shared" si="33"/>
        <v>0</v>
      </c>
      <c r="D774" s="58" t="s">
        <v>1822</v>
      </c>
      <c r="E774" s="75" t="s">
        <v>803</v>
      </c>
      <c r="F774" s="75" t="s">
        <v>886</v>
      </c>
      <c r="G774" s="75" t="s">
        <v>804</v>
      </c>
      <c r="H774" s="75" t="s">
        <v>2057</v>
      </c>
      <c r="I774" s="68" t="s">
        <v>1991</v>
      </c>
      <c r="J774" s="69">
        <v>75</v>
      </c>
      <c r="K774" s="70">
        <v>7.92</v>
      </c>
      <c r="L774" s="68">
        <v>5</v>
      </c>
      <c r="M774" s="60"/>
      <c r="N774" s="61" t="str">
        <f t="shared" si="35"/>
        <v>-</v>
      </c>
      <c r="O774" s="62">
        <f t="shared" si="34"/>
        <v>0</v>
      </c>
    </row>
    <row r="775" spans="2:15" ht="13.95" customHeight="1" x14ac:dyDescent="0.25">
      <c r="B775" s="56">
        <v>1018822102</v>
      </c>
      <c r="C775" s="57">
        <f t="shared" si="33"/>
        <v>0</v>
      </c>
      <c r="D775" s="58" t="s">
        <v>1831</v>
      </c>
      <c r="E775" s="75" t="s">
        <v>803</v>
      </c>
      <c r="F775" s="75" t="s">
        <v>886</v>
      </c>
      <c r="G775" s="59" t="s">
        <v>804</v>
      </c>
      <c r="H775" s="75" t="s">
        <v>2059</v>
      </c>
      <c r="I775" s="68" t="s">
        <v>1991</v>
      </c>
      <c r="J775" s="69">
        <v>75</v>
      </c>
      <c r="K775" s="70">
        <v>4.88</v>
      </c>
      <c r="L775" s="68">
        <v>5</v>
      </c>
      <c r="M775" s="60"/>
      <c r="N775" s="61" t="str">
        <f t="shared" si="35"/>
        <v>-</v>
      </c>
      <c r="O775" s="62">
        <f t="shared" si="34"/>
        <v>0</v>
      </c>
    </row>
    <row r="776" spans="2:15" ht="13.95" customHeight="1" x14ac:dyDescent="0.25">
      <c r="B776" s="56">
        <v>1018802603</v>
      </c>
      <c r="C776" s="57">
        <f t="shared" si="33"/>
        <v>0</v>
      </c>
      <c r="D776" s="58" t="s">
        <v>1833</v>
      </c>
      <c r="E776" s="75" t="s">
        <v>803</v>
      </c>
      <c r="F776" s="75" t="s">
        <v>886</v>
      </c>
      <c r="G776" s="59" t="s">
        <v>804</v>
      </c>
      <c r="H776" s="75" t="s">
        <v>892</v>
      </c>
      <c r="I776" s="68" t="s">
        <v>2012</v>
      </c>
      <c r="J776" s="69">
        <v>40</v>
      </c>
      <c r="K776" s="70">
        <v>2.88</v>
      </c>
      <c r="L776" s="68">
        <v>5</v>
      </c>
      <c r="M776" s="60"/>
      <c r="N776" s="61" t="str">
        <f t="shared" si="35"/>
        <v>-</v>
      </c>
      <c r="O776" s="62">
        <f t="shared" si="34"/>
        <v>0</v>
      </c>
    </row>
    <row r="777" spans="2:15" ht="13.95" customHeight="1" x14ac:dyDescent="0.25">
      <c r="B777" s="56">
        <v>1018830602</v>
      </c>
      <c r="C777" s="57">
        <f t="shared" si="33"/>
        <v>0</v>
      </c>
      <c r="D777" s="58" t="s">
        <v>1835</v>
      </c>
      <c r="E777" s="75" t="s">
        <v>803</v>
      </c>
      <c r="F777" s="75" t="s">
        <v>886</v>
      </c>
      <c r="G777" s="59" t="s">
        <v>804</v>
      </c>
      <c r="H777" s="75" t="s">
        <v>893</v>
      </c>
      <c r="I777" s="68" t="s">
        <v>1991</v>
      </c>
      <c r="J777" s="69">
        <v>75</v>
      </c>
      <c r="K777" s="70">
        <v>2.84</v>
      </c>
      <c r="L777" s="68">
        <v>5</v>
      </c>
      <c r="M777" s="60"/>
      <c r="N777" s="61" t="str">
        <f t="shared" si="35"/>
        <v>-</v>
      </c>
      <c r="O777" s="62">
        <f t="shared" si="34"/>
        <v>0</v>
      </c>
    </row>
    <row r="778" spans="2:15" ht="13.95" customHeight="1" x14ac:dyDescent="0.25">
      <c r="B778" s="56">
        <v>1018808702</v>
      </c>
      <c r="C778" s="57">
        <f t="shared" si="33"/>
        <v>0</v>
      </c>
      <c r="D778" s="58" t="s">
        <v>1865</v>
      </c>
      <c r="E778" s="75" t="s">
        <v>803</v>
      </c>
      <c r="F778" s="75" t="s">
        <v>886</v>
      </c>
      <c r="G778" s="59" t="s">
        <v>804</v>
      </c>
      <c r="H778" s="75" t="s">
        <v>894</v>
      </c>
      <c r="I778" s="68" t="s">
        <v>1991</v>
      </c>
      <c r="J778" s="69">
        <v>75</v>
      </c>
      <c r="K778" s="70">
        <v>4.88</v>
      </c>
      <c r="L778" s="68">
        <v>5</v>
      </c>
      <c r="M778" s="60"/>
      <c r="N778" s="61" t="str">
        <f t="shared" si="35"/>
        <v>-</v>
      </c>
      <c r="O778" s="62">
        <f t="shared" si="34"/>
        <v>0</v>
      </c>
    </row>
    <row r="779" spans="2:15" ht="13.95" customHeight="1" x14ac:dyDescent="0.25">
      <c r="B779" s="56">
        <v>1018805103</v>
      </c>
      <c r="C779" s="57">
        <f t="shared" si="33"/>
        <v>0</v>
      </c>
      <c r="D779" s="58" t="s">
        <v>1869</v>
      </c>
      <c r="E779" s="75" t="s">
        <v>803</v>
      </c>
      <c r="F779" s="75" t="s">
        <v>886</v>
      </c>
      <c r="G779" s="59" t="s">
        <v>804</v>
      </c>
      <c r="H779" s="75" t="s">
        <v>895</v>
      </c>
      <c r="I779" s="68" t="s">
        <v>2012</v>
      </c>
      <c r="J779" s="69">
        <v>40</v>
      </c>
      <c r="K779" s="70">
        <v>2.63</v>
      </c>
      <c r="L779" s="68">
        <v>5</v>
      </c>
      <c r="M779" s="60"/>
      <c r="N779" s="61" t="str">
        <f t="shared" si="35"/>
        <v>-</v>
      </c>
      <c r="O779" s="62">
        <f t="shared" si="34"/>
        <v>0</v>
      </c>
    </row>
    <row r="780" spans="2:15" ht="13.95" hidden="1" customHeight="1" x14ac:dyDescent="0.25">
      <c r="B780" s="137">
        <v>1018803902</v>
      </c>
      <c r="C780" s="138">
        <f t="shared" si="33"/>
        <v>0</v>
      </c>
      <c r="D780" s="139" t="s">
        <v>1854</v>
      </c>
      <c r="E780" s="140" t="s">
        <v>803</v>
      </c>
      <c r="F780" s="140" t="s">
        <v>896</v>
      </c>
      <c r="G780" s="140" t="s">
        <v>2112</v>
      </c>
      <c r="H780" s="140" t="s">
        <v>897</v>
      </c>
      <c r="I780" s="141" t="s">
        <v>1991</v>
      </c>
      <c r="J780" s="142">
        <v>75</v>
      </c>
      <c r="K780" s="143">
        <v>2.6</v>
      </c>
      <c r="L780" s="141">
        <v>5</v>
      </c>
      <c r="M780" s="60"/>
      <c r="N780" s="61" t="str">
        <f t="shared" si="35"/>
        <v>-</v>
      </c>
      <c r="O780" s="62">
        <f t="shared" si="34"/>
        <v>0</v>
      </c>
    </row>
    <row r="781" spans="2:15" ht="13.95" hidden="1" customHeight="1" x14ac:dyDescent="0.25">
      <c r="B781" s="137">
        <v>1018804002</v>
      </c>
      <c r="C781" s="138">
        <f t="shared" si="33"/>
        <v>0</v>
      </c>
      <c r="D781" s="139" t="s">
        <v>1855</v>
      </c>
      <c r="E781" s="140" t="s">
        <v>803</v>
      </c>
      <c r="F781" s="140" t="s">
        <v>896</v>
      </c>
      <c r="G781" s="140" t="s">
        <v>2112</v>
      </c>
      <c r="H781" s="140" t="s">
        <v>898</v>
      </c>
      <c r="I781" s="141" t="s">
        <v>1991</v>
      </c>
      <c r="J781" s="142">
        <v>75</v>
      </c>
      <c r="K781" s="143">
        <v>2.6</v>
      </c>
      <c r="L781" s="141">
        <v>5</v>
      </c>
      <c r="M781" s="60"/>
      <c r="N781" s="61" t="str">
        <f t="shared" si="35"/>
        <v>-</v>
      </c>
      <c r="O781" s="62">
        <f t="shared" si="34"/>
        <v>0</v>
      </c>
    </row>
    <row r="782" spans="2:15" ht="13.95" hidden="1" customHeight="1" x14ac:dyDescent="0.25">
      <c r="B782" s="137">
        <v>1018808802</v>
      </c>
      <c r="C782" s="138">
        <f t="shared" si="33"/>
        <v>0</v>
      </c>
      <c r="D782" s="139" t="s">
        <v>1792</v>
      </c>
      <c r="E782" s="140" t="s">
        <v>803</v>
      </c>
      <c r="F782" s="140"/>
      <c r="G782" s="140" t="s">
        <v>814</v>
      </c>
      <c r="H782" s="140" t="s">
        <v>2054</v>
      </c>
      <c r="I782" s="141" t="s">
        <v>1991</v>
      </c>
      <c r="J782" s="142">
        <v>75</v>
      </c>
      <c r="K782" s="143">
        <v>6.06</v>
      </c>
      <c r="L782" s="141">
        <v>5</v>
      </c>
      <c r="M782" s="60"/>
      <c r="N782" s="61" t="str">
        <f t="shared" si="35"/>
        <v>-</v>
      </c>
      <c r="O782" s="62">
        <f t="shared" si="34"/>
        <v>0</v>
      </c>
    </row>
    <row r="783" spans="2:15" ht="13.95" customHeight="1" x14ac:dyDescent="0.25">
      <c r="B783" s="56">
        <v>1019100101</v>
      </c>
      <c r="C783" s="57">
        <f t="shared" si="33"/>
        <v>0</v>
      </c>
      <c r="D783" s="58" t="s">
        <v>1871</v>
      </c>
      <c r="E783" s="75" t="s">
        <v>899</v>
      </c>
      <c r="F783" s="75"/>
      <c r="G783" s="75" t="s">
        <v>900</v>
      </c>
      <c r="H783" s="75" t="s">
        <v>901</v>
      </c>
      <c r="I783" s="68" t="s">
        <v>1986</v>
      </c>
      <c r="J783" s="69">
        <v>75</v>
      </c>
      <c r="K783" s="70">
        <v>1.22</v>
      </c>
      <c r="L783" s="68">
        <v>25</v>
      </c>
      <c r="M783" s="60"/>
      <c r="N783" s="61" t="str">
        <f t="shared" si="35"/>
        <v>-</v>
      </c>
      <c r="O783" s="62">
        <f t="shared" si="34"/>
        <v>0</v>
      </c>
    </row>
    <row r="784" spans="2:15" ht="13.95" customHeight="1" x14ac:dyDescent="0.25">
      <c r="B784" s="56">
        <v>1019200701</v>
      </c>
      <c r="C784" s="57">
        <f t="shared" si="33"/>
        <v>0</v>
      </c>
      <c r="D784" s="58" t="s">
        <v>1872</v>
      </c>
      <c r="E784" s="75" t="s">
        <v>902</v>
      </c>
      <c r="F784" s="75" t="s">
        <v>903</v>
      </c>
      <c r="G784" s="75" t="s">
        <v>904</v>
      </c>
      <c r="H784" s="75" t="s">
        <v>905</v>
      </c>
      <c r="I784" s="68" t="s">
        <v>1986</v>
      </c>
      <c r="J784" s="69">
        <v>125</v>
      </c>
      <c r="K784" s="70">
        <v>1.81</v>
      </c>
      <c r="L784" s="68">
        <v>25</v>
      </c>
      <c r="M784" s="60"/>
      <c r="N784" s="61" t="str">
        <f t="shared" si="35"/>
        <v>-</v>
      </c>
      <c r="O784" s="62">
        <f t="shared" si="34"/>
        <v>0</v>
      </c>
    </row>
    <row r="785" spans="2:15" ht="13.95" customHeight="1" x14ac:dyDescent="0.25">
      <c r="B785" s="56">
        <v>1019501601</v>
      </c>
      <c r="C785" s="57">
        <f t="shared" si="33"/>
        <v>0</v>
      </c>
      <c r="D785" s="58" t="s">
        <v>1885</v>
      </c>
      <c r="E785" s="75" t="s">
        <v>906</v>
      </c>
      <c r="F785" s="75" t="s">
        <v>910</v>
      </c>
      <c r="G785" s="75" t="s">
        <v>2110</v>
      </c>
      <c r="H785" s="75" t="s">
        <v>911</v>
      </c>
      <c r="I785" s="68" t="s">
        <v>1986</v>
      </c>
      <c r="J785" s="69">
        <v>125</v>
      </c>
      <c r="K785" s="70">
        <v>0.89</v>
      </c>
      <c r="L785" s="68">
        <v>25</v>
      </c>
      <c r="M785" s="60"/>
      <c r="N785" s="61" t="str">
        <f t="shared" si="35"/>
        <v>-</v>
      </c>
      <c r="O785" s="62">
        <f t="shared" si="34"/>
        <v>0</v>
      </c>
    </row>
    <row r="786" spans="2:15" ht="13.95" customHeight="1" x14ac:dyDescent="0.25">
      <c r="B786" s="56">
        <v>1019521101</v>
      </c>
      <c r="C786" s="57">
        <f t="shared" si="33"/>
        <v>0</v>
      </c>
      <c r="D786" s="58" t="s">
        <v>1887</v>
      </c>
      <c r="E786" s="75" t="s">
        <v>906</v>
      </c>
      <c r="F786" s="75" t="s">
        <v>910</v>
      </c>
      <c r="G786" s="75" t="s">
        <v>2110</v>
      </c>
      <c r="H786" s="75" t="s">
        <v>908</v>
      </c>
      <c r="I786" s="68" t="s">
        <v>1986</v>
      </c>
      <c r="J786" s="69">
        <v>125</v>
      </c>
      <c r="K786" s="70">
        <v>1.36</v>
      </c>
      <c r="L786" s="68">
        <v>25</v>
      </c>
      <c r="M786" s="60"/>
      <c r="N786" s="61" t="str">
        <f t="shared" si="35"/>
        <v>-</v>
      </c>
      <c r="O786" s="62">
        <f t="shared" si="34"/>
        <v>0</v>
      </c>
    </row>
    <row r="787" spans="2:15" ht="13.95" customHeight="1" x14ac:dyDescent="0.25">
      <c r="B787" s="56">
        <v>1019529901</v>
      </c>
      <c r="C787" s="57">
        <f t="shared" si="33"/>
        <v>0</v>
      </c>
      <c r="D787" s="58" t="s">
        <v>1873</v>
      </c>
      <c r="E787" s="75" t="s">
        <v>906</v>
      </c>
      <c r="F787" s="75" t="s">
        <v>912</v>
      </c>
      <c r="G787" s="75" t="s">
        <v>2109</v>
      </c>
      <c r="H787" s="75" t="s">
        <v>913</v>
      </c>
      <c r="I787" s="68" t="s">
        <v>1986</v>
      </c>
      <c r="J787" s="69">
        <v>125</v>
      </c>
      <c r="K787" s="70">
        <v>0.67</v>
      </c>
      <c r="L787" s="68">
        <v>25</v>
      </c>
      <c r="M787" s="60"/>
      <c r="N787" s="61" t="str">
        <f t="shared" si="35"/>
        <v>-</v>
      </c>
      <c r="O787" s="62">
        <f t="shared" si="34"/>
        <v>0</v>
      </c>
    </row>
    <row r="788" spans="2:15" ht="13.95" customHeight="1" x14ac:dyDescent="0.25">
      <c r="B788" s="56">
        <v>1019500201</v>
      </c>
      <c r="C788" s="57">
        <f t="shared" si="33"/>
        <v>0</v>
      </c>
      <c r="D788" s="58" t="s">
        <v>1874</v>
      </c>
      <c r="E788" s="75" t="s">
        <v>906</v>
      </c>
      <c r="F788" s="75" t="s">
        <v>912</v>
      </c>
      <c r="G788" s="75" t="s">
        <v>2109</v>
      </c>
      <c r="H788" s="75" t="s">
        <v>914</v>
      </c>
      <c r="I788" s="68" t="s">
        <v>1986</v>
      </c>
      <c r="J788" s="69">
        <v>200</v>
      </c>
      <c r="K788" s="70">
        <v>1.1299999999999999</v>
      </c>
      <c r="L788" s="68">
        <v>25</v>
      </c>
      <c r="M788" s="60"/>
      <c r="N788" s="61" t="str">
        <f t="shared" si="35"/>
        <v>-</v>
      </c>
      <c r="O788" s="62">
        <f t="shared" si="34"/>
        <v>0</v>
      </c>
    </row>
    <row r="789" spans="2:15" ht="13.95" customHeight="1" x14ac:dyDescent="0.25">
      <c r="B789" s="56">
        <v>1019508101</v>
      </c>
      <c r="C789" s="57">
        <f t="shared" si="33"/>
        <v>0</v>
      </c>
      <c r="D789" s="58" t="s">
        <v>1875</v>
      </c>
      <c r="E789" s="75" t="s">
        <v>906</v>
      </c>
      <c r="F789" s="75" t="s">
        <v>912</v>
      </c>
      <c r="G789" s="75" t="s">
        <v>2109</v>
      </c>
      <c r="H789" s="75" t="s">
        <v>2062</v>
      </c>
      <c r="I789" s="68" t="s">
        <v>1986</v>
      </c>
      <c r="J789" s="69">
        <v>125</v>
      </c>
      <c r="K789" s="70">
        <v>1.21</v>
      </c>
      <c r="L789" s="68">
        <v>25</v>
      </c>
      <c r="M789" s="60"/>
      <c r="N789" s="61" t="str">
        <f t="shared" si="35"/>
        <v>-</v>
      </c>
      <c r="O789" s="62">
        <f t="shared" si="34"/>
        <v>0</v>
      </c>
    </row>
    <row r="790" spans="2:15" ht="13.95" customHeight="1" x14ac:dyDescent="0.25">
      <c r="B790" s="56">
        <v>1019508001</v>
      </c>
      <c r="C790" s="57">
        <f t="shared" si="33"/>
        <v>0</v>
      </c>
      <c r="D790" s="58" t="s">
        <v>1876</v>
      </c>
      <c r="E790" s="75" t="s">
        <v>906</v>
      </c>
      <c r="F790" s="75" t="s">
        <v>912</v>
      </c>
      <c r="G790" s="75" t="s">
        <v>2109</v>
      </c>
      <c r="H790" s="75" t="s">
        <v>2063</v>
      </c>
      <c r="I790" s="68" t="s">
        <v>1986</v>
      </c>
      <c r="J790" s="69">
        <v>125</v>
      </c>
      <c r="K790" s="70">
        <v>1.21</v>
      </c>
      <c r="L790" s="68">
        <v>25</v>
      </c>
      <c r="M790" s="60"/>
      <c r="N790" s="61" t="str">
        <f t="shared" si="35"/>
        <v>-</v>
      </c>
      <c r="O790" s="62">
        <f t="shared" si="34"/>
        <v>0</v>
      </c>
    </row>
    <row r="791" spans="2:15" ht="13.95" customHeight="1" x14ac:dyDescent="0.25">
      <c r="B791" s="56">
        <v>1019515501</v>
      </c>
      <c r="C791" s="57">
        <f t="shared" si="33"/>
        <v>0</v>
      </c>
      <c r="D791" s="58" t="s">
        <v>1877</v>
      </c>
      <c r="E791" s="75" t="s">
        <v>906</v>
      </c>
      <c r="F791" s="75" t="s">
        <v>912</v>
      </c>
      <c r="G791" s="75" t="s">
        <v>2109</v>
      </c>
      <c r="H791" s="75" t="s">
        <v>2064</v>
      </c>
      <c r="I791" s="68" t="s">
        <v>1986</v>
      </c>
      <c r="J791" s="69">
        <v>125</v>
      </c>
      <c r="K791" s="70">
        <v>1.21</v>
      </c>
      <c r="L791" s="68">
        <v>25</v>
      </c>
      <c r="M791" s="60"/>
      <c r="N791" s="61" t="str">
        <f t="shared" si="35"/>
        <v>-</v>
      </c>
      <c r="O791" s="62">
        <f t="shared" si="34"/>
        <v>0</v>
      </c>
    </row>
    <row r="792" spans="2:15" ht="13.95" customHeight="1" x14ac:dyDescent="0.25">
      <c r="B792" s="56">
        <v>1019527101</v>
      </c>
      <c r="C792" s="57">
        <f t="shared" ref="C792:C855" si="36">M792</f>
        <v>0</v>
      </c>
      <c r="D792" s="58" t="s">
        <v>1878</v>
      </c>
      <c r="E792" s="75" t="s">
        <v>906</v>
      </c>
      <c r="F792" s="75" t="s">
        <v>912</v>
      </c>
      <c r="G792" s="75" t="s">
        <v>2109</v>
      </c>
      <c r="H792" s="75" t="s">
        <v>2065</v>
      </c>
      <c r="I792" s="68" t="s">
        <v>1986</v>
      </c>
      <c r="J792" s="69">
        <v>125</v>
      </c>
      <c r="K792" s="70">
        <v>1.21</v>
      </c>
      <c r="L792" s="68">
        <v>25</v>
      </c>
      <c r="M792" s="60"/>
      <c r="N792" s="61" t="str">
        <f t="shared" si="35"/>
        <v>-</v>
      </c>
      <c r="O792" s="62">
        <f t="shared" ref="O792:O855" si="37">M792*K792</f>
        <v>0</v>
      </c>
    </row>
    <row r="793" spans="2:15" ht="13.95" customHeight="1" x14ac:dyDescent="0.25">
      <c r="B793" s="56">
        <v>1019500301</v>
      </c>
      <c r="C793" s="57">
        <f t="shared" si="36"/>
        <v>0</v>
      </c>
      <c r="D793" s="58" t="s">
        <v>1879</v>
      </c>
      <c r="E793" s="75" t="s">
        <v>906</v>
      </c>
      <c r="F793" s="75" t="s">
        <v>912</v>
      </c>
      <c r="G793" s="75" t="s">
        <v>2109</v>
      </c>
      <c r="H793" s="75" t="s">
        <v>915</v>
      </c>
      <c r="I793" s="68" t="s">
        <v>1986</v>
      </c>
      <c r="J793" s="69">
        <v>200</v>
      </c>
      <c r="K793" s="70">
        <v>0.55000000000000004</v>
      </c>
      <c r="L793" s="68">
        <v>25</v>
      </c>
      <c r="M793" s="60"/>
      <c r="N793" s="61" t="str">
        <f t="shared" ref="N793:N856" si="38">IF(M793="","-",IF(MOD(M793,J793)=0,M793/J793,IF(MOD(M793,J793)&gt;=J793/2,INT(M793/J793)+(MOD(M793,J793)/J793)*1.05,IF(MOD(M793,J793)&gt;=J793/4,INT(M793/J793)+(MOD(M793,J793)/J793)*1.1,IF(AND(MOD(M793,J793)&lt;J793/4,MOD(M793,J793)&gt;=10),INT(M793/J793)+(MOD(M793,J793)/J793)*1.2,IF(MOD(M793,J793)&lt;10,INT(M793/J793)+(MOD(M793,J793)/J793)*1.3,))))))</f>
        <v>-</v>
      </c>
      <c r="O793" s="62">
        <f t="shared" si="37"/>
        <v>0</v>
      </c>
    </row>
    <row r="794" spans="2:15" ht="13.95" customHeight="1" x14ac:dyDescent="0.25">
      <c r="B794" s="56">
        <v>1019500501</v>
      </c>
      <c r="C794" s="57">
        <f t="shared" si="36"/>
        <v>0</v>
      </c>
      <c r="D794" s="58" t="s">
        <v>1880</v>
      </c>
      <c r="E794" s="75" t="s">
        <v>906</v>
      </c>
      <c r="F794" s="75" t="s">
        <v>912</v>
      </c>
      <c r="G794" s="75" t="s">
        <v>2109</v>
      </c>
      <c r="H794" s="75" t="s">
        <v>916</v>
      </c>
      <c r="I794" s="68" t="s">
        <v>1986</v>
      </c>
      <c r="J794" s="69">
        <v>200</v>
      </c>
      <c r="K794" s="70">
        <v>0.72</v>
      </c>
      <c r="L794" s="68">
        <v>25</v>
      </c>
      <c r="M794" s="60"/>
      <c r="N794" s="61" t="str">
        <f t="shared" si="38"/>
        <v>-</v>
      </c>
      <c r="O794" s="62">
        <f t="shared" si="37"/>
        <v>0</v>
      </c>
    </row>
    <row r="795" spans="2:15" x14ac:dyDescent="0.25">
      <c r="B795" s="56">
        <v>1019500601</v>
      </c>
      <c r="C795" s="57">
        <f t="shared" si="36"/>
        <v>0</v>
      </c>
      <c r="D795" s="58" t="s">
        <v>1881</v>
      </c>
      <c r="E795" s="75" t="s">
        <v>906</v>
      </c>
      <c r="F795" s="75" t="s">
        <v>912</v>
      </c>
      <c r="G795" s="75" t="s">
        <v>2109</v>
      </c>
      <c r="H795" s="75" t="s">
        <v>917</v>
      </c>
      <c r="I795" s="68" t="s">
        <v>1986</v>
      </c>
      <c r="J795" s="69">
        <v>125</v>
      </c>
      <c r="K795" s="70">
        <v>1.01</v>
      </c>
      <c r="L795" s="68">
        <v>25</v>
      </c>
      <c r="M795" s="60"/>
      <c r="N795" s="61" t="str">
        <f t="shared" si="38"/>
        <v>-</v>
      </c>
      <c r="O795" s="62">
        <f t="shared" si="37"/>
        <v>0</v>
      </c>
    </row>
    <row r="796" spans="2:15" ht="13.95" customHeight="1" x14ac:dyDescent="0.25">
      <c r="B796" s="56">
        <v>1019519101</v>
      </c>
      <c r="C796" s="57">
        <f t="shared" si="36"/>
        <v>0</v>
      </c>
      <c r="D796" s="58" t="s">
        <v>1882</v>
      </c>
      <c r="E796" s="75" t="s">
        <v>906</v>
      </c>
      <c r="F796" s="75" t="s">
        <v>912</v>
      </c>
      <c r="G796" s="75" t="s">
        <v>2109</v>
      </c>
      <c r="H796" s="75" t="s">
        <v>907</v>
      </c>
      <c r="I796" s="68" t="s">
        <v>1986</v>
      </c>
      <c r="J796" s="69">
        <v>125</v>
      </c>
      <c r="K796" s="70">
        <v>0.62</v>
      </c>
      <c r="L796" s="68">
        <v>25</v>
      </c>
      <c r="M796" s="60"/>
      <c r="N796" s="61" t="str">
        <f t="shared" si="38"/>
        <v>-</v>
      </c>
      <c r="O796" s="62">
        <f t="shared" si="37"/>
        <v>0</v>
      </c>
    </row>
    <row r="797" spans="2:15" ht="13.95" customHeight="1" x14ac:dyDescent="0.25">
      <c r="B797" s="56">
        <v>1019500901</v>
      </c>
      <c r="C797" s="57">
        <f t="shared" si="36"/>
        <v>0</v>
      </c>
      <c r="D797" s="58" t="s">
        <v>1883</v>
      </c>
      <c r="E797" s="75" t="s">
        <v>906</v>
      </c>
      <c r="F797" s="75" t="s">
        <v>912</v>
      </c>
      <c r="G797" s="75" t="s">
        <v>2109</v>
      </c>
      <c r="H797" s="75" t="s">
        <v>918</v>
      </c>
      <c r="I797" s="68" t="s">
        <v>1986</v>
      </c>
      <c r="J797" s="69">
        <v>125</v>
      </c>
      <c r="K797" s="70">
        <v>0.56000000000000005</v>
      </c>
      <c r="L797" s="68">
        <v>25</v>
      </c>
      <c r="M797" s="60"/>
      <c r="N797" s="61" t="str">
        <f t="shared" si="38"/>
        <v>-</v>
      </c>
      <c r="O797" s="62">
        <f t="shared" si="37"/>
        <v>0</v>
      </c>
    </row>
    <row r="798" spans="2:15" ht="13.95" customHeight="1" x14ac:dyDescent="0.25">
      <c r="B798" s="56">
        <v>1019501401</v>
      </c>
      <c r="C798" s="57">
        <f t="shared" si="36"/>
        <v>0</v>
      </c>
      <c r="D798" s="58" t="s">
        <v>1884</v>
      </c>
      <c r="E798" s="75" t="s">
        <v>906</v>
      </c>
      <c r="F798" s="75" t="s">
        <v>912</v>
      </c>
      <c r="G798" s="75" t="s">
        <v>2109</v>
      </c>
      <c r="H798" s="75" t="s">
        <v>919</v>
      </c>
      <c r="I798" s="68" t="s">
        <v>1986</v>
      </c>
      <c r="J798" s="69">
        <v>125</v>
      </c>
      <c r="K798" s="70">
        <v>0.97</v>
      </c>
      <c r="L798" s="68">
        <v>25</v>
      </c>
      <c r="M798" s="60"/>
      <c r="N798" s="61" t="str">
        <f t="shared" si="38"/>
        <v>-</v>
      </c>
      <c r="O798" s="62">
        <f t="shared" si="37"/>
        <v>0</v>
      </c>
    </row>
    <row r="799" spans="2:15" ht="13.95" customHeight="1" x14ac:dyDescent="0.25">
      <c r="B799" s="56">
        <v>1019501701</v>
      </c>
      <c r="C799" s="57">
        <f t="shared" si="36"/>
        <v>0</v>
      </c>
      <c r="D799" s="58" t="s">
        <v>1886</v>
      </c>
      <c r="E799" s="75" t="s">
        <v>906</v>
      </c>
      <c r="F799" s="75" t="s">
        <v>912</v>
      </c>
      <c r="G799" s="75" t="s">
        <v>2109</v>
      </c>
      <c r="H799" s="75" t="s">
        <v>920</v>
      </c>
      <c r="I799" s="68" t="s">
        <v>1986</v>
      </c>
      <c r="J799" s="69">
        <v>125</v>
      </c>
      <c r="K799" s="70">
        <v>0.9</v>
      </c>
      <c r="L799" s="68">
        <v>25</v>
      </c>
      <c r="M799" s="60"/>
      <c r="N799" s="61" t="str">
        <f t="shared" si="38"/>
        <v>-</v>
      </c>
      <c r="O799" s="62">
        <f t="shared" si="37"/>
        <v>0</v>
      </c>
    </row>
    <row r="800" spans="2:15" ht="13.95" customHeight="1" x14ac:dyDescent="0.25">
      <c r="B800" s="56">
        <v>1019501801</v>
      </c>
      <c r="C800" s="57">
        <f t="shared" si="36"/>
        <v>0</v>
      </c>
      <c r="D800" s="58" t="s">
        <v>1888</v>
      </c>
      <c r="E800" s="75" t="s">
        <v>906</v>
      </c>
      <c r="F800" s="75" t="s">
        <v>912</v>
      </c>
      <c r="G800" s="75" t="s">
        <v>2109</v>
      </c>
      <c r="H800" s="75" t="s">
        <v>921</v>
      </c>
      <c r="I800" s="68" t="s">
        <v>1986</v>
      </c>
      <c r="J800" s="69">
        <v>125</v>
      </c>
      <c r="K800" s="70">
        <v>1.1299999999999999</v>
      </c>
      <c r="L800" s="68">
        <v>25</v>
      </c>
      <c r="M800" s="60"/>
      <c r="N800" s="61" t="str">
        <f t="shared" si="38"/>
        <v>-</v>
      </c>
      <c r="O800" s="62">
        <f t="shared" si="37"/>
        <v>0</v>
      </c>
    </row>
    <row r="801" spans="2:15" ht="13.95" customHeight="1" x14ac:dyDescent="0.25">
      <c r="B801" s="56">
        <v>1019502101</v>
      </c>
      <c r="C801" s="57">
        <f t="shared" si="36"/>
        <v>0</v>
      </c>
      <c r="D801" s="58" t="s">
        <v>1889</v>
      </c>
      <c r="E801" s="75" t="s">
        <v>906</v>
      </c>
      <c r="F801" s="75" t="s">
        <v>912</v>
      </c>
      <c r="G801" s="75" t="s">
        <v>2109</v>
      </c>
      <c r="H801" s="75" t="s">
        <v>922</v>
      </c>
      <c r="I801" s="68" t="s">
        <v>1986</v>
      </c>
      <c r="J801" s="69">
        <v>125</v>
      </c>
      <c r="K801" s="70">
        <v>0.9</v>
      </c>
      <c r="L801" s="68">
        <v>25</v>
      </c>
      <c r="M801" s="60"/>
      <c r="N801" s="61" t="str">
        <f t="shared" si="38"/>
        <v>-</v>
      </c>
      <c r="O801" s="62">
        <f t="shared" si="37"/>
        <v>0</v>
      </c>
    </row>
    <row r="802" spans="2:15" ht="13.95" customHeight="1" x14ac:dyDescent="0.25">
      <c r="B802" s="56">
        <v>1019502201</v>
      </c>
      <c r="C802" s="57">
        <f t="shared" si="36"/>
        <v>0</v>
      </c>
      <c r="D802" s="58" t="s">
        <v>1890</v>
      </c>
      <c r="E802" s="75" t="s">
        <v>906</v>
      </c>
      <c r="F802" s="75" t="s">
        <v>912</v>
      </c>
      <c r="G802" s="75" t="s">
        <v>2109</v>
      </c>
      <c r="H802" s="75" t="s">
        <v>923</v>
      </c>
      <c r="I802" s="68" t="s">
        <v>1986</v>
      </c>
      <c r="J802" s="69">
        <v>200</v>
      </c>
      <c r="K802" s="70">
        <v>0.56999999999999995</v>
      </c>
      <c r="L802" s="68">
        <v>25</v>
      </c>
      <c r="M802" s="60"/>
      <c r="N802" s="61" t="str">
        <f t="shared" si="38"/>
        <v>-</v>
      </c>
      <c r="O802" s="62">
        <f t="shared" si="37"/>
        <v>0</v>
      </c>
    </row>
    <row r="803" spans="2:15" ht="13.95" customHeight="1" x14ac:dyDescent="0.25">
      <c r="B803" s="56">
        <v>1019502401</v>
      </c>
      <c r="C803" s="57">
        <f t="shared" si="36"/>
        <v>0</v>
      </c>
      <c r="D803" s="58" t="s">
        <v>1891</v>
      </c>
      <c r="E803" s="75" t="s">
        <v>906</v>
      </c>
      <c r="F803" s="75" t="s">
        <v>912</v>
      </c>
      <c r="G803" s="75" t="s">
        <v>2109</v>
      </c>
      <c r="H803" s="75" t="s">
        <v>924</v>
      </c>
      <c r="I803" s="68" t="s">
        <v>1986</v>
      </c>
      <c r="J803" s="69">
        <v>125</v>
      </c>
      <c r="K803" s="70">
        <v>0.67</v>
      </c>
      <c r="L803" s="68">
        <v>25</v>
      </c>
      <c r="M803" s="60"/>
      <c r="N803" s="61" t="str">
        <f t="shared" si="38"/>
        <v>-</v>
      </c>
      <c r="O803" s="62">
        <f t="shared" si="37"/>
        <v>0</v>
      </c>
    </row>
    <row r="804" spans="2:15" ht="13.95" customHeight="1" x14ac:dyDescent="0.25">
      <c r="B804" s="56">
        <v>1019502601</v>
      </c>
      <c r="C804" s="57">
        <f t="shared" si="36"/>
        <v>0</v>
      </c>
      <c r="D804" s="58" t="s">
        <v>1892</v>
      </c>
      <c r="E804" s="75" t="s">
        <v>906</v>
      </c>
      <c r="F804" s="75" t="s">
        <v>912</v>
      </c>
      <c r="G804" s="75" t="s">
        <v>2109</v>
      </c>
      <c r="H804" s="75" t="s">
        <v>925</v>
      </c>
      <c r="I804" s="68" t="s">
        <v>1986</v>
      </c>
      <c r="J804" s="69">
        <v>125</v>
      </c>
      <c r="K804" s="70">
        <v>0.9</v>
      </c>
      <c r="L804" s="68">
        <v>25</v>
      </c>
      <c r="M804" s="60"/>
      <c r="N804" s="61" t="str">
        <f t="shared" si="38"/>
        <v>-</v>
      </c>
      <c r="O804" s="62">
        <f t="shared" si="37"/>
        <v>0</v>
      </c>
    </row>
    <row r="805" spans="2:15" ht="13.95" customHeight="1" x14ac:dyDescent="0.25">
      <c r="B805" s="56">
        <v>1019502701</v>
      </c>
      <c r="C805" s="57">
        <f t="shared" si="36"/>
        <v>0</v>
      </c>
      <c r="D805" s="58" t="s">
        <v>1893</v>
      </c>
      <c r="E805" s="75" t="s">
        <v>906</v>
      </c>
      <c r="F805" s="75" t="s">
        <v>912</v>
      </c>
      <c r="G805" s="75" t="s">
        <v>2109</v>
      </c>
      <c r="H805" s="75" t="s">
        <v>926</v>
      </c>
      <c r="I805" s="68" t="s">
        <v>1986</v>
      </c>
      <c r="J805" s="69">
        <v>125</v>
      </c>
      <c r="K805" s="70">
        <v>1.1299999999999999</v>
      </c>
      <c r="L805" s="68">
        <v>25</v>
      </c>
      <c r="M805" s="60"/>
      <c r="N805" s="61" t="str">
        <f t="shared" si="38"/>
        <v>-</v>
      </c>
      <c r="O805" s="62">
        <f t="shared" si="37"/>
        <v>0</v>
      </c>
    </row>
    <row r="806" spans="2:15" ht="13.95" customHeight="1" x14ac:dyDescent="0.25">
      <c r="B806" s="56">
        <v>1019502901</v>
      </c>
      <c r="C806" s="57">
        <f t="shared" si="36"/>
        <v>0</v>
      </c>
      <c r="D806" s="58" t="s">
        <v>1894</v>
      </c>
      <c r="E806" s="75" t="s">
        <v>906</v>
      </c>
      <c r="F806" s="75" t="s">
        <v>912</v>
      </c>
      <c r="G806" s="75" t="s">
        <v>2109</v>
      </c>
      <c r="H806" s="75" t="s">
        <v>927</v>
      </c>
      <c r="I806" s="68" t="s">
        <v>1986</v>
      </c>
      <c r="J806" s="69">
        <v>125</v>
      </c>
      <c r="K806" s="70">
        <v>1.1299999999999999</v>
      </c>
      <c r="L806" s="68">
        <v>25</v>
      </c>
      <c r="M806" s="60"/>
      <c r="N806" s="61" t="str">
        <f t="shared" si="38"/>
        <v>-</v>
      </c>
      <c r="O806" s="62">
        <f t="shared" si="37"/>
        <v>0</v>
      </c>
    </row>
    <row r="807" spans="2:15" ht="13.95" customHeight="1" x14ac:dyDescent="0.25">
      <c r="B807" s="56">
        <v>1019530601</v>
      </c>
      <c r="C807" s="57">
        <f t="shared" si="36"/>
        <v>0</v>
      </c>
      <c r="D807" s="58" t="s">
        <v>1895</v>
      </c>
      <c r="E807" s="75" t="s">
        <v>906</v>
      </c>
      <c r="F807" s="75" t="s">
        <v>912</v>
      </c>
      <c r="G807" s="75" t="s">
        <v>2109</v>
      </c>
      <c r="H807" s="75" t="s">
        <v>2066</v>
      </c>
      <c r="I807" s="68" t="s">
        <v>1986</v>
      </c>
      <c r="J807" s="69">
        <v>125</v>
      </c>
      <c r="K807" s="70">
        <v>2.1800000000000002</v>
      </c>
      <c r="L807" s="68">
        <v>25</v>
      </c>
      <c r="M807" s="60"/>
      <c r="N807" s="61" t="str">
        <f t="shared" si="38"/>
        <v>-</v>
      </c>
      <c r="O807" s="62">
        <f t="shared" si="37"/>
        <v>0</v>
      </c>
    </row>
    <row r="808" spans="2:15" ht="13.95" customHeight="1" x14ac:dyDescent="0.25">
      <c r="B808" s="56">
        <v>1019530701</v>
      </c>
      <c r="C808" s="57">
        <f t="shared" si="36"/>
        <v>0</v>
      </c>
      <c r="D808" s="58" t="s">
        <v>1896</v>
      </c>
      <c r="E808" s="75" t="s">
        <v>906</v>
      </c>
      <c r="F808" s="75" t="s">
        <v>912</v>
      </c>
      <c r="G808" s="75" t="s">
        <v>2109</v>
      </c>
      <c r="H808" s="75" t="s">
        <v>2067</v>
      </c>
      <c r="I808" s="68" t="s">
        <v>1986</v>
      </c>
      <c r="J808" s="69">
        <v>125</v>
      </c>
      <c r="K808" s="70">
        <v>1.21</v>
      </c>
      <c r="L808" s="68">
        <v>25</v>
      </c>
      <c r="M808" s="60"/>
      <c r="N808" s="61" t="str">
        <f t="shared" si="38"/>
        <v>-</v>
      </c>
      <c r="O808" s="62">
        <f t="shared" si="37"/>
        <v>0</v>
      </c>
    </row>
    <row r="809" spans="2:15" ht="13.95" customHeight="1" x14ac:dyDescent="0.25">
      <c r="B809" s="56">
        <v>1019503301</v>
      </c>
      <c r="C809" s="57">
        <f t="shared" si="36"/>
        <v>0</v>
      </c>
      <c r="D809" s="58" t="s">
        <v>1897</v>
      </c>
      <c r="E809" s="75" t="s">
        <v>906</v>
      </c>
      <c r="F809" s="75" t="s">
        <v>912</v>
      </c>
      <c r="G809" s="75" t="s">
        <v>2109</v>
      </c>
      <c r="H809" s="75" t="s">
        <v>928</v>
      </c>
      <c r="I809" s="68" t="s">
        <v>1986</v>
      </c>
      <c r="J809" s="69">
        <v>125</v>
      </c>
      <c r="K809" s="70">
        <v>0.9</v>
      </c>
      <c r="L809" s="68">
        <v>25</v>
      </c>
      <c r="M809" s="60"/>
      <c r="N809" s="61" t="str">
        <f t="shared" si="38"/>
        <v>-</v>
      </c>
      <c r="O809" s="62">
        <f t="shared" si="37"/>
        <v>0</v>
      </c>
    </row>
    <row r="810" spans="2:15" ht="13.95" customHeight="1" x14ac:dyDescent="0.25">
      <c r="B810" s="56">
        <v>1019503501</v>
      </c>
      <c r="C810" s="57">
        <f t="shared" si="36"/>
        <v>0</v>
      </c>
      <c r="D810" s="58" t="s">
        <v>1898</v>
      </c>
      <c r="E810" s="75" t="s">
        <v>906</v>
      </c>
      <c r="F810" s="75" t="s">
        <v>912</v>
      </c>
      <c r="G810" s="75" t="s">
        <v>2109</v>
      </c>
      <c r="H810" s="75" t="s">
        <v>929</v>
      </c>
      <c r="I810" s="68" t="s">
        <v>1986</v>
      </c>
      <c r="J810" s="69">
        <v>125</v>
      </c>
      <c r="K810" s="70">
        <v>0.55000000000000004</v>
      </c>
      <c r="L810" s="68">
        <v>25</v>
      </c>
      <c r="M810" s="60"/>
      <c r="N810" s="61" t="str">
        <f t="shared" si="38"/>
        <v>-</v>
      </c>
      <c r="O810" s="62">
        <f t="shared" si="37"/>
        <v>0</v>
      </c>
    </row>
    <row r="811" spans="2:15" ht="13.95" customHeight="1" x14ac:dyDescent="0.25">
      <c r="B811" s="56">
        <v>1019503601</v>
      </c>
      <c r="C811" s="57">
        <f t="shared" si="36"/>
        <v>0</v>
      </c>
      <c r="D811" s="58" t="s">
        <v>1899</v>
      </c>
      <c r="E811" s="75" t="s">
        <v>906</v>
      </c>
      <c r="F811" s="75" t="s">
        <v>912</v>
      </c>
      <c r="G811" s="75" t="s">
        <v>2109</v>
      </c>
      <c r="H811" s="75" t="s">
        <v>930</v>
      </c>
      <c r="I811" s="68" t="s">
        <v>1986</v>
      </c>
      <c r="J811" s="69">
        <v>125</v>
      </c>
      <c r="K811" s="70">
        <v>0.9</v>
      </c>
      <c r="L811" s="68">
        <v>25</v>
      </c>
      <c r="M811" s="60"/>
      <c r="N811" s="61" t="str">
        <f t="shared" si="38"/>
        <v>-</v>
      </c>
      <c r="O811" s="62">
        <f t="shared" si="37"/>
        <v>0</v>
      </c>
    </row>
    <row r="812" spans="2:15" ht="13.95" customHeight="1" x14ac:dyDescent="0.25">
      <c r="B812" s="56">
        <v>1019503701</v>
      </c>
      <c r="C812" s="57">
        <f t="shared" si="36"/>
        <v>0</v>
      </c>
      <c r="D812" s="58" t="s">
        <v>1900</v>
      </c>
      <c r="E812" s="75" t="s">
        <v>906</v>
      </c>
      <c r="F812" s="75" t="s">
        <v>912</v>
      </c>
      <c r="G812" s="75" t="s">
        <v>2109</v>
      </c>
      <c r="H812" s="75" t="s">
        <v>931</v>
      </c>
      <c r="I812" s="68" t="s">
        <v>1986</v>
      </c>
      <c r="J812" s="69">
        <v>125</v>
      </c>
      <c r="K812" s="70">
        <v>0.9</v>
      </c>
      <c r="L812" s="68">
        <v>25</v>
      </c>
      <c r="M812" s="60"/>
      <c r="N812" s="61" t="str">
        <f t="shared" si="38"/>
        <v>-</v>
      </c>
      <c r="O812" s="62">
        <f t="shared" si="37"/>
        <v>0</v>
      </c>
    </row>
    <row r="813" spans="2:15" ht="13.95" customHeight="1" x14ac:dyDescent="0.25">
      <c r="B813" s="56">
        <v>1019504001</v>
      </c>
      <c r="C813" s="57">
        <f t="shared" si="36"/>
        <v>0</v>
      </c>
      <c r="D813" s="58" t="s">
        <v>1901</v>
      </c>
      <c r="E813" s="75" t="s">
        <v>906</v>
      </c>
      <c r="F813" s="75" t="s">
        <v>912</v>
      </c>
      <c r="G813" s="75" t="s">
        <v>2109</v>
      </c>
      <c r="H813" s="75" t="s">
        <v>932</v>
      </c>
      <c r="I813" s="68" t="s">
        <v>1986</v>
      </c>
      <c r="J813" s="69">
        <v>200</v>
      </c>
      <c r="K813" s="70">
        <v>0.96</v>
      </c>
      <c r="L813" s="68">
        <v>25</v>
      </c>
      <c r="M813" s="60"/>
      <c r="N813" s="61" t="str">
        <f t="shared" si="38"/>
        <v>-</v>
      </c>
      <c r="O813" s="62">
        <f t="shared" si="37"/>
        <v>0</v>
      </c>
    </row>
    <row r="814" spans="2:15" ht="13.95" customHeight="1" x14ac:dyDescent="0.25">
      <c r="B814" s="56">
        <v>1019516401</v>
      </c>
      <c r="C814" s="57">
        <f t="shared" si="36"/>
        <v>0</v>
      </c>
      <c r="D814" s="58" t="s">
        <v>1902</v>
      </c>
      <c r="E814" s="75" t="s">
        <v>906</v>
      </c>
      <c r="F814" s="75" t="s">
        <v>912</v>
      </c>
      <c r="G814" s="75" t="s">
        <v>2109</v>
      </c>
      <c r="H814" s="75" t="s">
        <v>933</v>
      </c>
      <c r="I814" s="68" t="s">
        <v>1986</v>
      </c>
      <c r="J814" s="69">
        <v>125</v>
      </c>
      <c r="K814" s="70">
        <v>0.72</v>
      </c>
      <c r="L814" s="68">
        <v>25</v>
      </c>
      <c r="M814" s="60"/>
      <c r="N814" s="61" t="str">
        <f t="shared" si="38"/>
        <v>-</v>
      </c>
      <c r="O814" s="62">
        <f t="shared" si="37"/>
        <v>0</v>
      </c>
    </row>
    <row r="815" spans="2:15" ht="13.95" customHeight="1" x14ac:dyDescent="0.25">
      <c r="B815" s="56">
        <v>1019525601</v>
      </c>
      <c r="C815" s="57">
        <f t="shared" si="36"/>
        <v>0</v>
      </c>
      <c r="D815" s="58" t="s">
        <v>1903</v>
      </c>
      <c r="E815" s="75" t="s">
        <v>906</v>
      </c>
      <c r="F815" s="75" t="s">
        <v>912</v>
      </c>
      <c r="G815" s="75" t="s">
        <v>2109</v>
      </c>
      <c r="H815" s="75" t="s">
        <v>909</v>
      </c>
      <c r="I815" s="68" t="s">
        <v>1986</v>
      </c>
      <c r="J815" s="69">
        <v>125</v>
      </c>
      <c r="K815" s="70">
        <v>0.67</v>
      </c>
      <c r="L815" s="68">
        <v>25</v>
      </c>
      <c r="M815" s="60"/>
      <c r="N815" s="61" t="str">
        <f t="shared" si="38"/>
        <v>-</v>
      </c>
      <c r="O815" s="62">
        <f t="shared" si="37"/>
        <v>0</v>
      </c>
    </row>
    <row r="816" spans="2:15" ht="13.95" customHeight="1" x14ac:dyDescent="0.25">
      <c r="B816" s="56">
        <v>1019504401</v>
      </c>
      <c r="C816" s="57">
        <f t="shared" si="36"/>
        <v>0</v>
      </c>
      <c r="D816" s="58" t="s">
        <v>1904</v>
      </c>
      <c r="E816" s="75" t="s">
        <v>906</v>
      </c>
      <c r="F816" s="75" t="s">
        <v>912</v>
      </c>
      <c r="G816" s="75" t="s">
        <v>2109</v>
      </c>
      <c r="H816" s="75" t="s">
        <v>427</v>
      </c>
      <c r="I816" s="68" t="s">
        <v>1986</v>
      </c>
      <c r="J816" s="69">
        <v>125</v>
      </c>
      <c r="K816" s="70">
        <v>0.9</v>
      </c>
      <c r="L816" s="68">
        <v>25</v>
      </c>
      <c r="M816" s="60"/>
      <c r="N816" s="61" t="str">
        <f t="shared" si="38"/>
        <v>-</v>
      </c>
      <c r="O816" s="62">
        <f t="shared" si="37"/>
        <v>0</v>
      </c>
    </row>
    <row r="817" spans="2:15" ht="13.95" customHeight="1" x14ac:dyDescent="0.25">
      <c r="B817" s="56">
        <v>1019504601</v>
      </c>
      <c r="C817" s="57">
        <f t="shared" si="36"/>
        <v>0</v>
      </c>
      <c r="D817" s="58" t="s">
        <v>1905</v>
      </c>
      <c r="E817" s="75" t="s">
        <v>906</v>
      </c>
      <c r="F817" s="75" t="s">
        <v>912</v>
      </c>
      <c r="G817" s="75" t="s">
        <v>2109</v>
      </c>
      <c r="H817" s="75" t="s">
        <v>72</v>
      </c>
      <c r="I817" s="68" t="s">
        <v>1986</v>
      </c>
      <c r="J817" s="69">
        <v>125</v>
      </c>
      <c r="K817" s="70">
        <v>1.48</v>
      </c>
      <c r="L817" s="68">
        <v>25</v>
      </c>
      <c r="M817" s="60"/>
      <c r="N817" s="61" t="str">
        <f t="shared" si="38"/>
        <v>-</v>
      </c>
      <c r="O817" s="62">
        <f t="shared" si="37"/>
        <v>0</v>
      </c>
    </row>
    <row r="818" spans="2:15" x14ac:dyDescent="0.25">
      <c r="B818" s="56">
        <v>1019504801</v>
      </c>
      <c r="C818" s="57">
        <f t="shared" si="36"/>
        <v>0</v>
      </c>
      <c r="D818" s="58" t="s">
        <v>1906</v>
      </c>
      <c r="E818" s="75" t="s">
        <v>906</v>
      </c>
      <c r="F818" s="75" t="s">
        <v>912</v>
      </c>
      <c r="G818" s="75" t="s">
        <v>2109</v>
      </c>
      <c r="H818" s="75" t="s">
        <v>934</v>
      </c>
      <c r="I818" s="68" t="s">
        <v>1986</v>
      </c>
      <c r="J818" s="69">
        <v>125</v>
      </c>
      <c r="K818" s="70">
        <v>0.9</v>
      </c>
      <c r="L818" s="68">
        <v>25</v>
      </c>
      <c r="M818" s="60"/>
      <c r="N818" s="61" t="str">
        <f t="shared" si="38"/>
        <v>-</v>
      </c>
      <c r="O818" s="62">
        <f t="shared" si="37"/>
        <v>0</v>
      </c>
    </row>
    <row r="819" spans="2:15" x14ac:dyDescent="0.25">
      <c r="B819" s="56">
        <v>1019504901</v>
      </c>
      <c r="C819" s="57">
        <f t="shared" si="36"/>
        <v>0</v>
      </c>
      <c r="D819" s="58" t="s">
        <v>1907</v>
      </c>
      <c r="E819" s="75" t="s">
        <v>906</v>
      </c>
      <c r="F819" s="75" t="s">
        <v>912</v>
      </c>
      <c r="G819" s="75" t="s">
        <v>2109</v>
      </c>
      <c r="H819" s="75" t="s">
        <v>935</v>
      </c>
      <c r="I819" s="68" t="s">
        <v>1986</v>
      </c>
      <c r="J819" s="69">
        <v>200</v>
      </c>
      <c r="K819" s="70">
        <v>1.01</v>
      </c>
      <c r="L819" s="68">
        <v>25</v>
      </c>
      <c r="M819" s="60"/>
      <c r="N819" s="61" t="str">
        <f t="shared" si="38"/>
        <v>-</v>
      </c>
      <c r="O819" s="62">
        <f t="shared" si="37"/>
        <v>0</v>
      </c>
    </row>
    <row r="820" spans="2:15" ht="13.95" customHeight="1" x14ac:dyDescent="0.25">
      <c r="B820" s="56">
        <v>1019503001</v>
      </c>
      <c r="C820" s="57">
        <f t="shared" si="36"/>
        <v>0</v>
      </c>
      <c r="D820" s="58" t="s">
        <v>1908</v>
      </c>
      <c r="E820" s="75" t="s">
        <v>906</v>
      </c>
      <c r="F820" s="75" t="s">
        <v>912</v>
      </c>
      <c r="G820" s="75" t="s">
        <v>2109</v>
      </c>
      <c r="H820" s="75" t="s">
        <v>936</v>
      </c>
      <c r="I820" s="68" t="s">
        <v>1986</v>
      </c>
      <c r="J820" s="69">
        <v>125</v>
      </c>
      <c r="K820" s="70">
        <v>1.01</v>
      </c>
      <c r="L820" s="68">
        <v>25</v>
      </c>
      <c r="M820" s="60"/>
      <c r="N820" s="61" t="str">
        <f t="shared" si="38"/>
        <v>-</v>
      </c>
      <c r="O820" s="62">
        <f t="shared" si="37"/>
        <v>0</v>
      </c>
    </row>
    <row r="821" spans="2:15" ht="13.95" customHeight="1" x14ac:dyDescent="0.25">
      <c r="B821" s="56">
        <v>1019505001</v>
      </c>
      <c r="C821" s="57">
        <f t="shared" si="36"/>
        <v>0</v>
      </c>
      <c r="D821" s="58" t="s">
        <v>1909</v>
      </c>
      <c r="E821" s="75" t="s">
        <v>906</v>
      </c>
      <c r="F821" s="75" t="s">
        <v>912</v>
      </c>
      <c r="G821" s="75" t="s">
        <v>2109</v>
      </c>
      <c r="H821" s="75" t="s">
        <v>937</v>
      </c>
      <c r="I821" s="68" t="s">
        <v>1986</v>
      </c>
      <c r="J821" s="69">
        <v>125</v>
      </c>
      <c r="K821" s="70">
        <v>1.01</v>
      </c>
      <c r="L821" s="68">
        <v>25</v>
      </c>
      <c r="M821" s="60"/>
      <c r="N821" s="61" t="str">
        <f t="shared" si="38"/>
        <v>-</v>
      </c>
      <c r="O821" s="62">
        <f t="shared" si="37"/>
        <v>0</v>
      </c>
    </row>
    <row r="822" spans="2:15" x14ac:dyDescent="0.25">
      <c r="B822" s="56">
        <v>1019503101</v>
      </c>
      <c r="C822" s="57">
        <f t="shared" si="36"/>
        <v>0</v>
      </c>
      <c r="D822" s="58" t="s">
        <v>1910</v>
      </c>
      <c r="E822" s="75" t="s">
        <v>906</v>
      </c>
      <c r="F822" s="75" t="s">
        <v>912</v>
      </c>
      <c r="G822" s="75" t="s">
        <v>2109</v>
      </c>
      <c r="H822" s="75" t="s">
        <v>938</v>
      </c>
      <c r="I822" s="68" t="s">
        <v>1986</v>
      </c>
      <c r="J822" s="69">
        <v>200</v>
      </c>
      <c r="K822" s="70">
        <v>1.08</v>
      </c>
      <c r="L822" s="68">
        <v>25</v>
      </c>
      <c r="M822" s="60"/>
      <c r="N822" s="61" t="str">
        <f t="shared" si="38"/>
        <v>-</v>
      </c>
      <c r="O822" s="62">
        <f t="shared" si="37"/>
        <v>0</v>
      </c>
    </row>
    <row r="823" spans="2:15" x14ac:dyDescent="0.25">
      <c r="B823" s="56">
        <v>1019503201</v>
      </c>
      <c r="C823" s="57">
        <f t="shared" si="36"/>
        <v>0</v>
      </c>
      <c r="D823" s="58" t="s">
        <v>1911</v>
      </c>
      <c r="E823" s="75" t="s">
        <v>906</v>
      </c>
      <c r="F823" s="75" t="s">
        <v>912</v>
      </c>
      <c r="G823" s="75" t="s">
        <v>2109</v>
      </c>
      <c r="H823" s="75" t="s">
        <v>939</v>
      </c>
      <c r="I823" s="68" t="s">
        <v>1986</v>
      </c>
      <c r="J823" s="69">
        <v>200</v>
      </c>
      <c r="K823" s="70">
        <v>1.01</v>
      </c>
      <c r="L823" s="68">
        <v>25</v>
      </c>
      <c r="M823" s="60"/>
      <c r="N823" s="61" t="str">
        <f t="shared" si="38"/>
        <v>-</v>
      </c>
      <c r="O823" s="62">
        <f t="shared" si="37"/>
        <v>0</v>
      </c>
    </row>
    <row r="824" spans="2:15" ht="13.95" customHeight="1" x14ac:dyDescent="0.25">
      <c r="B824" s="56">
        <v>1019526501</v>
      </c>
      <c r="C824" s="57">
        <f t="shared" si="36"/>
        <v>0</v>
      </c>
      <c r="D824" s="58" t="s">
        <v>1912</v>
      </c>
      <c r="E824" s="75" t="s">
        <v>906</v>
      </c>
      <c r="F824" s="75" t="s">
        <v>912</v>
      </c>
      <c r="G824" s="75" t="s">
        <v>2109</v>
      </c>
      <c r="H824" s="75" t="s">
        <v>537</v>
      </c>
      <c r="I824" s="68" t="s">
        <v>1986</v>
      </c>
      <c r="J824" s="69">
        <v>125</v>
      </c>
      <c r="K824" s="70">
        <v>1.02</v>
      </c>
      <c r="L824" s="68">
        <v>25</v>
      </c>
      <c r="M824" s="60"/>
      <c r="N824" s="61" t="str">
        <f t="shared" si="38"/>
        <v>-</v>
      </c>
      <c r="O824" s="62">
        <f t="shared" si="37"/>
        <v>0</v>
      </c>
    </row>
    <row r="825" spans="2:15" ht="13.95" customHeight="1" x14ac:dyDescent="0.25">
      <c r="B825" s="56">
        <v>1019530001</v>
      </c>
      <c r="C825" s="57">
        <f t="shared" si="36"/>
        <v>0</v>
      </c>
      <c r="D825" s="58" t="s">
        <v>1913</v>
      </c>
      <c r="E825" s="75" t="s">
        <v>906</v>
      </c>
      <c r="F825" s="75" t="s">
        <v>912</v>
      </c>
      <c r="G825" s="75" t="s">
        <v>2109</v>
      </c>
      <c r="H825" s="75" t="s">
        <v>940</v>
      </c>
      <c r="I825" s="68" t="s">
        <v>1986</v>
      </c>
      <c r="J825" s="69">
        <v>125</v>
      </c>
      <c r="K825" s="70">
        <v>1.08</v>
      </c>
      <c r="L825" s="68">
        <v>25</v>
      </c>
      <c r="M825" s="60"/>
      <c r="N825" s="61" t="str">
        <f t="shared" si="38"/>
        <v>-</v>
      </c>
      <c r="O825" s="62">
        <f t="shared" si="37"/>
        <v>0</v>
      </c>
    </row>
    <row r="826" spans="2:15" ht="13.95" customHeight="1" x14ac:dyDescent="0.25">
      <c r="B826" s="56">
        <v>1019505101</v>
      </c>
      <c r="C826" s="57">
        <f t="shared" si="36"/>
        <v>0</v>
      </c>
      <c r="D826" s="58" t="s">
        <v>1914</v>
      </c>
      <c r="E826" s="75" t="s">
        <v>906</v>
      </c>
      <c r="F826" s="75" t="s">
        <v>912</v>
      </c>
      <c r="G826" s="75" t="s">
        <v>2109</v>
      </c>
      <c r="H826" s="75" t="s">
        <v>155</v>
      </c>
      <c r="I826" s="68" t="s">
        <v>1986</v>
      </c>
      <c r="J826" s="69">
        <v>125</v>
      </c>
      <c r="K826" s="70">
        <v>1.01</v>
      </c>
      <c r="L826" s="68">
        <v>25</v>
      </c>
      <c r="M826" s="60"/>
      <c r="N826" s="61" t="str">
        <f t="shared" si="38"/>
        <v>-</v>
      </c>
      <c r="O826" s="62">
        <f t="shared" si="37"/>
        <v>0</v>
      </c>
    </row>
    <row r="827" spans="2:15" ht="13.95" customHeight="1" x14ac:dyDescent="0.25">
      <c r="B827" s="56">
        <v>1019516901</v>
      </c>
      <c r="C827" s="57">
        <f t="shared" si="36"/>
        <v>0</v>
      </c>
      <c r="D827" s="58" t="s">
        <v>1915</v>
      </c>
      <c r="E827" s="75" t="s">
        <v>906</v>
      </c>
      <c r="F827" s="75" t="s">
        <v>912</v>
      </c>
      <c r="G827" s="75" t="s">
        <v>2109</v>
      </c>
      <c r="H827" s="75" t="s">
        <v>941</v>
      </c>
      <c r="I827" s="68" t="s">
        <v>1986</v>
      </c>
      <c r="J827" s="69">
        <v>200</v>
      </c>
      <c r="K827" s="70">
        <v>1.01</v>
      </c>
      <c r="L827" s="68">
        <v>25</v>
      </c>
      <c r="M827" s="60"/>
      <c r="N827" s="61" t="str">
        <f t="shared" si="38"/>
        <v>-</v>
      </c>
      <c r="O827" s="62">
        <f t="shared" si="37"/>
        <v>0</v>
      </c>
    </row>
    <row r="828" spans="2:15" ht="13.95" customHeight="1" x14ac:dyDescent="0.25">
      <c r="B828" s="56">
        <v>1020100401</v>
      </c>
      <c r="C828" s="57">
        <f t="shared" si="36"/>
        <v>0</v>
      </c>
      <c r="D828" s="58" t="s">
        <v>1917</v>
      </c>
      <c r="E828" s="75" t="s">
        <v>942</v>
      </c>
      <c r="F828" s="75" t="s">
        <v>949</v>
      </c>
      <c r="G828" s="75" t="s">
        <v>2108</v>
      </c>
      <c r="H828" s="75" t="s">
        <v>950</v>
      </c>
      <c r="I828" s="68" t="s">
        <v>1986</v>
      </c>
      <c r="J828" s="69">
        <v>125</v>
      </c>
      <c r="K828" s="70">
        <v>1.1000000000000001</v>
      </c>
      <c r="L828" s="68">
        <v>25</v>
      </c>
      <c r="M828" s="60"/>
      <c r="N828" s="61" t="str">
        <f t="shared" si="38"/>
        <v>-</v>
      </c>
      <c r="O828" s="62">
        <f t="shared" si="37"/>
        <v>0</v>
      </c>
    </row>
    <row r="829" spans="2:15" x14ac:dyDescent="0.25">
      <c r="B829" s="56">
        <v>1020100801</v>
      </c>
      <c r="C829" s="57">
        <f t="shared" si="36"/>
        <v>0</v>
      </c>
      <c r="D829" s="58" t="s">
        <v>1918</v>
      </c>
      <c r="E829" s="75" t="s">
        <v>942</v>
      </c>
      <c r="F829" s="75" t="s">
        <v>951</v>
      </c>
      <c r="G829" s="75" t="s">
        <v>2107</v>
      </c>
      <c r="H829" s="75" t="s">
        <v>952</v>
      </c>
      <c r="I829" s="68" t="s">
        <v>1986</v>
      </c>
      <c r="J829" s="69">
        <v>125</v>
      </c>
      <c r="K829" s="70">
        <v>0.97</v>
      </c>
      <c r="L829" s="68">
        <v>25</v>
      </c>
      <c r="M829" s="60"/>
      <c r="N829" s="61" t="str">
        <f t="shared" si="38"/>
        <v>-</v>
      </c>
      <c r="O829" s="62">
        <f t="shared" si="37"/>
        <v>0</v>
      </c>
    </row>
    <row r="830" spans="2:15" ht="13.95" customHeight="1" x14ac:dyDescent="0.25">
      <c r="B830" s="56">
        <v>1020100201</v>
      </c>
      <c r="C830" s="57">
        <f t="shared" si="36"/>
        <v>0</v>
      </c>
      <c r="D830" s="58" t="s">
        <v>1916</v>
      </c>
      <c r="E830" s="75" t="s">
        <v>942</v>
      </c>
      <c r="F830" s="75"/>
      <c r="G830" s="75" t="s">
        <v>943</v>
      </c>
      <c r="H830" s="75" t="s">
        <v>944</v>
      </c>
      <c r="I830" s="68" t="s">
        <v>1986</v>
      </c>
      <c r="J830" s="69">
        <v>125</v>
      </c>
      <c r="K830" s="70">
        <v>1.1000000000000001</v>
      </c>
      <c r="L830" s="68">
        <v>25</v>
      </c>
      <c r="M830" s="60"/>
      <c r="N830" s="61" t="str">
        <f t="shared" si="38"/>
        <v>-</v>
      </c>
      <c r="O830" s="62">
        <f t="shared" si="37"/>
        <v>0</v>
      </c>
    </row>
    <row r="831" spans="2:15" ht="13.95" customHeight="1" x14ac:dyDescent="0.25">
      <c r="B831" s="56">
        <v>1020101001</v>
      </c>
      <c r="C831" s="57">
        <f t="shared" si="36"/>
        <v>0</v>
      </c>
      <c r="D831" s="58" t="s">
        <v>1919</v>
      </c>
      <c r="E831" s="75" t="s">
        <v>942</v>
      </c>
      <c r="F831" s="75"/>
      <c r="G831" s="75" t="s">
        <v>943</v>
      </c>
      <c r="H831" s="75" t="s">
        <v>945</v>
      </c>
      <c r="I831" s="68" t="s">
        <v>1986</v>
      </c>
      <c r="J831" s="69">
        <v>125</v>
      </c>
      <c r="K831" s="70">
        <v>1.71</v>
      </c>
      <c r="L831" s="68">
        <v>25</v>
      </c>
      <c r="M831" s="60"/>
      <c r="N831" s="61" t="str">
        <f t="shared" si="38"/>
        <v>-</v>
      </c>
      <c r="O831" s="62">
        <f t="shared" si="37"/>
        <v>0</v>
      </c>
    </row>
    <row r="832" spans="2:15" ht="13.95" customHeight="1" x14ac:dyDescent="0.25">
      <c r="B832" s="56">
        <v>1020101201</v>
      </c>
      <c r="C832" s="57">
        <f t="shared" si="36"/>
        <v>0</v>
      </c>
      <c r="D832" s="58" t="s">
        <v>1920</v>
      </c>
      <c r="E832" s="75" t="s">
        <v>942</v>
      </c>
      <c r="F832" s="75"/>
      <c r="G832" s="75" t="s">
        <v>943</v>
      </c>
      <c r="H832" s="75" t="s">
        <v>946</v>
      </c>
      <c r="I832" s="68" t="s">
        <v>1986</v>
      </c>
      <c r="J832" s="69">
        <v>125</v>
      </c>
      <c r="K832" s="70">
        <v>1.22</v>
      </c>
      <c r="L832" s="68">
        <v>25</v>
      </c>
      <c r="M832" s="60"/>
      <c r="N832" s="61" t="str">
        <f t="shared" si="38"/>
        <v>-</v>
      </c>
      <c r="O832" s="62">
        <f t="shared" si="37"/>
        <v>0</v>
      </c>
    </row>
    <row r="833" spans="2:15" ht="13.95" customHeight="1" x14ac:dyDescent="0.25">
      <c r="B833" s="56">
        <v>1020101301</v>
      </c>
      <c r="C833" s="57">
        <f t="shared" si="36"/>
        <v>0</v>
      </c>
      <c r="D833" s="58" t="s">
        <v>1921</v>
      </c>
      <c r="E833" s="75" t="s">
        <v>942</v>
      </c>
      <c r="F833" s="75"/>
      <c r="G833" s="75" t="s">
        <v>943</v>
      </c>
      <c r="H833" s="75" t="s">
        <v>947</v>
      </c>
      <c r="I833" s="68" t="s">
        <v>1986</v>
      </c>
      <c r="J833" s="69">
        <v>125</v>
      </c>
      <c r="K833" s="70">
        <v>1.59</v>
      </c>
      <c r="L833" s="68">
        <v>25</v>
      </c>
      <c r="M833" s="60"/>
      <c r="N833" s="61" t="str">
        <f t="shared" si="38"/>
        <v>-</v>
      </c>
      <c r="O833" s="62">
        <f t="shared" si="37"/>
        <v>0</v>
      </c>
    </row>
    <row r="834" spans="2:15" ht="13.95" customHeight="1" x14ac:dyDescent="0.25">
      <c r="B834" s="56">
        <v>1020101501</v>
      </c>
      <c r="C834" s="57">
        <f t="shared" si="36"/>
        <v>0</v>
      </c>
      <c r="D834" s="58" t="s">
        <v>1922</v>
      </c>
      <c r="E834" s="75" t="s">
        <v>942</v>
      </c>
      <c r="F834" s="75"/>
      <c r="G834" s="75" t="s">
        <v>943</v>
      </c>
      <c r="H834" s="75" t="s">
        <v>948</v>
      </c>
      <c r="I834" s="68" t="s">
        <v>1986</v>
      </c>
      <c r="J834" s="69">
        <v>125</v>
      </c>
      <c r="K834" s="70">
        <v>1.71</v>
      </c>
      <c r="L834" s="68">
        <v>25</v>
      </c>
      <c r="M834" s="60"/>
      <c r="N834" s="61" t="str">
        <f t="shared" si="38"/>
        <v>-</v>
      </c>
      <c r="O834" s="62">
        <f t="shared" si="37"/>
        <v>0</v>
      </c>
    </row>
    <row r="835" spans="2:15" ht="13.95" customHeight="1" x14ac:dyDescent="0.25">
      <c r="B835" s="56">
        <v>1020400401</v>
      </c>
      <c r="C835" s="57">
        <f t="shared" si="36"/>
        <v>0</v>
      </c>
      <c r="D835" s="58" t="s">
        <v>1924</v>
      </c>
      <c r="E835" s="75" t="s">
        <v>953</v>
      </c>
      <c r="F835" s="75" t="s">
        <v>954</v>
      </c>
      <c r="G835" s="75" t="s">
        <v>955</v>
      </c>
      <c r="H835" s="75" t="s">
        <v>956</v>
      </c>
      <c r="I835" s="68" t="s">
        <v>1986</v>
      </c>
      <c r="J835" s="69">
        <v>125</v>
      </c>
      <c r="K835" s="70">
        <v>0.79</v>
      </c>
      <c r="L835" s="68">
        <v>25</v>
      </c>
      <c r="M835" s="60"/>
      <c r="N835" s="61" t="str">
        <f t="shared" si="38"/>
        <v>-</v>
      </c>
      <c r="O835" s="62">
        <f t="shared" si="37"/>
        <v>0</v>
      </c>
    </row>
    <row r="836" spans="2:15" x14ac:dyDescent="0.25">
      <c r="B836" s="56">
        <v>1020400701</v>
      </c>
      <c r="C836" s="57">
        <f t="shared" si="36"/>
        <v>0</v>
      </c>
      <c r="D836" s="58" t="s">
        <v>1926</v>
      </c>
      <c r="E836" s="75" t="s">
        <v>953</v>
      </c>
      <c r="F836" s="75" t="s">
        <v>954</v>
      </c>
      <c r="G836" s="59" t="s">
        <v>955</v>
      </c>
      <c r="H836" s="75" t="s">
        <v>957</v>
      </c>
      <c r="I836" s="68" t="s">
        <v>1986</v>
      </c>
      <c r="J836" s="69">
        <v>125</v>
      </c>
      <c r="K836" s="70">
        <v>2.3199999999999998</v>
      </c>
      <c r="L836" s="68">
        <v>25</v>
      </c>
      <c r="M836" s="60"/>
      <c r="N836" s="61" t="str">
        <f t="shared" si="38"/>
        <v>-</v>
      </c>
      <c r="O836" s="62">
        <f t="shared" si="37"/>
        <v>0</v>
      </c>
    </row>
    <row r="837" spans="2:15" ht="13.95" hidden="1" customHeight="1" x14ac:dyDescent="0.25">
      <c r="B837" s="137">
        <v>1020400301</v>
      </c>
      <c r="C837" s="138">
        <f t="shared" si="36"/>
        <v>0</v>
      </c>
      <c r="D837" s="139" t="s">
        <v>1923</v>
      </c>
      <c r="E837" s="140" t="s">
        <v>953</v>
      </c>
      <c r="F837" s="140" t="s">
        <v>958</v>
      </c>
      <c r="G837" s="140" t="s">
        <v>2106</v>
      </c>
      <c r="H837" s="140" t="s">
        <v>959</v>
      </c>
      <c r="I837" s="141" t="s">
        <v>1986</v>
      </c>
      <c r="J837" s="142">
        <v>125</v>
      </c>
      <c r="K837" s="143">
        <v>1.02</v>
      </c>
      <c r="L837" s="141">
        <v>25</v>
      </c>
      <c r="M837" s="60"/>
      <c r="N837" s="61" t="str">
        <f t="shared" si="38"/>
        <v>-</v>
      </c>
      <c r="O837" s="62">
        <f t="shared" si="37"/>
        <v>0</v>
      </c>
    </row>
    <row r="838" spans="2:15" ht="13.95" customHeight="1" x14ac:dyDescent="0.25">
      <c r="B838" s="56">
        <v>1020400501</v>
      </c>
      <c r="C838" s="57">
        <f t="shared" si="36"/>
        <v>0</v>
      </c>
      <c r="D838" s="58" t="s">
        <v>1925</v>
      </c>
      <c r="E838" s="75" t="s">
        <v>953</v>
      </c>
      <c r="F838" s="75" t="s">
        <v>960</v>
      </c>
      <c r="G838" s="75" t="s">
        <v>961</v>
      </c>
      <c r="H838" s="75" t="s">
        <v>962</v>
      </c>
      <c r="I838" s="68" t="s">
        <v>1986</v>
      </c>
      <c r="J838" s="69">
        <v>75</v>
      </c>
      <c r="K838" s="70">
        <v>0.99</v>
      </c>
      <c r="L838" s="68">
        <v>25</v>
      </c>
      <c r="M838" s="60"/>
      <c r="N838" s="61" t="str">
        <f t="shared" si="38"/>
        <v>-</v>
      </c>
      <c r="O838" s="62">
        <f t="shared" si="37"/>
        <v>0</v>
      </c>
    </row>
    <row r="839" spans="2:15" ht="13.95" customHeight="1" x14ac:dyDescent="0.25">
      <c r="B839" s="56">
        <v>1020801601</v>
      </c>
      <c r="C839" s="57">
        <f t="shared" si="36"/>
        <v>0</v>
      </c>
      <c r="D839" s="58" t="s">
        <v>1937</v>
      </c>
      <c r="E839" s="75" t="s">
        <v>963</v>
      </c>
      <c r="F839" s="75" t="s">
        <v>973</v>
      </c>
      <c r="G839" s="75" t="s">
        <v>2105</v>
      </c>
      <c r="H839" s="75" t="s">
        <v>974</v>
      </c>
      <c r="I839" s="68" t="s">
        <v>1986</v>
      </c>
      <c r="J839" s="69">
        <v>125</v>
      </c>
      <c r="K839" s="70">
        <v>1.1399999999999999</v>
      </c>
      <c r="L839" s="68">
        <v>25</v>
      </c>
      <c r="M839" s="60"/>
      <c r="N839" s="61" t="str">
        <f t="shared" si="38"/>
        <v>-</v>
      </c>
      <c r="O839" s="62">
        <f t="shared" si="37"/>
        <v>0</v>
      </c>
    </row>
    <row r="840" spans="2:15" ht="13.95" customHeight="1" x14ac:dyDescent="0.25">
      <c r="B840" s="56">
        <v>1020800501</v>
      </c>
      <c r="C840" s="57">
        <f t="shared" si="36"/>
        <v>0</v>
      </c>
      <c r="D840" s="58" t="s">
        <v>1930</v>
      </c>
      <c r="E840" s="75" t="s">
        <v>963</v>
      </c>
      <c r="F840" s="75" t="s">
        <v>975</v>
      </c>
      <c r="G840" s="75" t="s">
        <v>2104</v>
      </c>
      <c r="H840" s="75" t="s">
        <v>976</v>
      </c>
      <c r="I840" s="68" t="s">
        <v>1986</v>
      </c>
      <c r="J840" s="69">
        <v>125</v>
      </c>
      <c r="K840" s="70">
        <v>1.24</v>
      </c>
      <c r="L840" s="68">
        <v>25</v>
      </c>
      <c r="M840" s="60"/>
      <c r="N840" s="61" t="str">
        <f t="shared" si="38"/>
        <v>-</v>
      </c>
      <c r="O840" s="62">
        <f t="shared" si="37"/>
        <v>0</v>
      </c>
    </row>
    <row r="841" spans="2:15" ht="13.95" customHeight="1" x14ac:dyDescent="0.25">
      <c r="B841" s="56">
        <v>1020802101</v>
      </c>
      <c r="C841" s="57">
        <f t="shared" si="36"/>
        <v>0</v>
      </c>
      <c r="D841" s="58" t="s">
        <v>1940</v>
      </c>
      <c r="E841" s="75" t="s">
        <v>963</v>
      </c>
      <c r="F841" s="75" t="s">
        <v>975</v>
      </c>
      <c r="G841" s="75" t="s">
        <v>2104</v>
      </c>
      <c r="H841" s="75" t="s">
        <v>977</v>
      </c>
      <c r="I841" s="68" t="s">
        <v>1986</v>
      </c>
      <c r="J841" s="69">
        <v>125</v>
      </c>
      <c r="K841" s="70">
        <v>1.81</v>
      </c>
      <c r="L841" s="68">
        <v>25</v>
      </c>
      <c r="M841" s="60"/>
      <c r="N841" s="61" t="str">
        <f t="shared" si="38"/>
        <v>-</v>
      </c>
      <c r="O841" s="62">
        <f t="shared" si="37"/>
        <v>0</v>
      </c>
    </row>
    <row r="842" spans="2:15" ht="13.95" customHeight="1" x14ac:dyDescent="0.25">
      <c r="B842" s="56">
        <v>1020803701</v>
      </c>
      <c r="C842" s="57">
        <f t="shared" si="36"/>
        <v>0</v>
      </c>
      <c r="D842" s="58" t="s">
        <v>1941</v>
      </c>
      <c r="E842" s="75" t="s">
        <v>963</v>
      </c>
      <c r="F842" s="75" t="s">
        <v>975</v>
      </c>
      <c r="G842" s="75" t="s">
        <v>2104</v>
      </c>
      <c r="H842" s="75" t="s">
        <v>978</v>
      </c>
      <c r="I842" s="68" t="s">
        <v>1986</v>
      </c>
      <c r="J842" s="69">
        <v>125</v>
      </c>
      <c r="K842" s="70">
        <v>2.0499999999999998</v>
      </c>
      <c r="L842" s="68">
        <v>25</v>
      </c>
      <c r="M842" s="60"/>
      <c r="N842" s="61" t="str">
        <f t="shared" si="38"/>
        <v>-</v>
      </c>
      <c r="O842" s="62">
        <f t="shared" si="37"/>
        <v>0</v>
      </c>
    </row>
    <row r="843" spans="2:15" ht="13.95" customHeight="1" x14ac:dyDescent="0.25">
      <c r="B843" s="56">
        <v>1020810501</v>
      </c>
      <c r="C843" s="57">
        <f t="shared" si="36"/>
        <v>0</v>
      </c>
      <c r="D843" s="58" t="s">
        <v>1927</v>
      </c>
      <c r="E843" s="75" t="s">
        <v>963</v>
      </c>
      <c r="F843" s="75"/>
      <c r="G843" s="75" t="s">
        <v>964</v>
      </c>
      <c r="H843" s="75" t="s">
        <v>567</v>
      </c>
      <c r="I843" s="68" t="s">
        <v>1986</v>
      </c>
      <c r="J843" s="69">
        <v>125</v>
      </c>
      <c r="K843" s="70">
        <v>1.7</v>
      </c>
      <c r="L843" s="68">
        <v>25</v>
      </c>
      <c r="M843" s="60"/>
      <c r="N843" s="61" t="str">
        <f t="shared" si="38"/>
        <v>-</v>
      </c>
      <c r="O843" s="62">
        <f t="shared" si="37"/>
        <v>0</v>
      </c>
    </row>
    <row r="844" spans="2:15" x14ac:dyDescent="0.25">
      <c r="B844" s="56">
        <v>1020800301</v>
      </c>
      <c r="C844" s="57">
        <f t="shared" si="36"/>
        <v>0</v>
      </c>
      <c r="D844" s="58" t="s">
        <v>1928</v>
      </c>
      <c r="E844" s="75" t="s">
        <v>963</v>
      </c>
      <c r="F844" s="75"/>
      <c r="G844" s="75" t="s">
        <v>964</v>
      </c>
      <c r="H844" s="75" t="s">
        <v>965</v>
      </c>
      <c r="I844" s="68" t="s">
        <v>1986</v>
      </c>
      <c r="J844" s="69">
        <v>40</v>
      </c>
      <c r="K844" s="70">
        <v>0.85</v>
      </c>
      <c r="L844" s="68">
        <v>25</v>
      </c>
      <c r="M844" s="60"/>
      <c r="N844" s="61" t="str">
        <f t="shared" si="38"/>
        <v>-</v>
      </c>
      <c r="O844" s="62">
        <f t="shared" si="37"/>
        <v>0</v>
      </c>
    </row>
    <row r="845" spans="2:15" ht="13.95" customHeight="1" x14ac:dyDescent="0.25">
      <c r="B845" s="56">
        <v>1020800401</v>
      </c>
      <c r="C845" s="57">
        <f t="shared" si="36"/>
        <v>0</v>
      </c>
      <c r="D845" s="58" t="s">
        <v>1929</v>
      </c>
      <c r="E845" s="75" t="s">
        <v>963</v>
      </c>
      <c r="F845" s="75"/>
      <c r="G845" s="75" t="s">
        <v>964</v>
      </c>
      <c r="H845" s="75" t="s">
        <v>966</v>
      </c>
      <c r="I845" s="68" t="s">
        <v>1986</v>
      </c>
      <c r="J845" s="69">
        <v>125</v>
      </c>
      <c r="K845" s="70">
        <v>1.93</v>
      </c>
      <c r="L845" s="68">
        <v>25</v>
      </c>
      <c r="M845" s="60"/>
      <c r="N845" s="61" t="str">
        <f t="shared" si="38"/>
        <v>-</v>
      </c>
      <c r="O845" s="62">
        <f t="shared" si="37"/>
        <v>0</v>
      </c>
    </row>
    <row r="846" spans="2:15" ht="13.95" customHeight="1" x14ac:dyDescent="0.25">
      <c r="B846" s="56">
        <v>1020800601</v>
      </c>
      <c r="C846" s="57">
        <f t="shared" si="36"/>
        <v>0</v>
      </c>
      <c r="D846" s="58" t="s">
        <v>1931</v>
      </c>
      <c r="E846" s="75" t="s">
        <v>963</v>
      </c>
      <c r="F846" s="75"/>
      <c r="G846" s="75" t="s">
        <v>964</v>
      </c>
      <c r="H846" s="75" t="s">
        <v>967</v>
      </c>
      <c r="I846" s="68" t="s">
        <v>1986</v>
      </c>
      <c r="J846" s="69">
        <v>125</v>
      </c>
      <c r="K846" s="70">
        <v>1.22</v>
      </c>
      <c r="L846" s="68">
        <v>25</v>
      </c>
      <c r="M846" s="60"/>
      <c r="N846" s="61" t="str">
        <f t="shared" si="38"/>
        <v>-</v>
      </c>
      <c r="O846" s="62">
        <f t="shared" si="37"/>
        <v>0</v>
      </c>
    </row>
    <row r="847" spans="2:15" ht="13.95" customHeight="1" x14ac:dyDescent="0.25">
      <c r="B847" s="56">
        <v>1020808801</v>
      </c>
      <c r="C847" s="57">
        <f t="shared" si="36"/>
        <v>0</v>
      </c>
      <c r="D847" s="58" t="s">
        <v>1932</v>
      </c>
      <c r="E847" s="75" t="s">
        <v>963</v>
      </c>
      <c r="F847" s="75"/>
      <c r="G847" s="75" t="s">
        <v>964</v>
      </c>
      <c r="H847" s="75" t="s">
        <v>968</v>
      </c>
      <c r="I847" s="68" t="s">
        <v>1986</v>
      </c>
      <c r="J847" s="69">
        <v>125</v>
      </c>
      <c r="K847" s="70">
        <v>2.0499999999999998</v>
      </c>
      <c r="L847" s="68">
        <v>25</v>
      </c>
      <c r="M847" s="60"/>
      <c r="N847" s="61" t="str">
        <f t="shared" si="38"/>
        <v>-</v>
      </c>
      <c r="O847" s="62">
        <f t="shared" si="37"/>
        <v>0</v>
      </c>
    </row>
    <row r="848" spans="2:15" ht="13.95" customHeight="1" x14ac:dyDescent="0.25">
      <c r="B848" s="56">
        <v>1020800701</v>
      </c>
      <c r="C848" s="57">
        <f t="shared" si="36"/>
        <v>0</v>
      </c>
      <c r="D848" s="58" t="s">
        <v>1933</v>
      </c>
      <c r="E848" s="75" t="s">
        <v>963</v>
      </c>
      <c r="F848" s="75"/>
      <c r="G848" s="75" t="s">
        <v>964</v>
      </c>
      <c r="H848" s="75" t="s">
        <v>2068</v>
      </c>
      <c r="I848" s="68" t="s">
        <v>1986</v>
      </c>
      <c r="J848" s="69">
        <v>125</v>
      </c>
      <c r="K848" s="70">
        <v>1.46</v>
      </c>
      <c r="L848" s="68">
        <v>25</v>
      </c>
      <c r="M848" s="60"/>
      <c r="N848" s="61" t="str">
        <f t="shared" si="38"/>
        <v>-</v>
      </c>
      <c r="O848" s="62">
        <f t="shared" si="37"/>
        <v>0</v>
      </c>
    </row>
    <row r="849" spans="2:15" ht="13.95" customHeight="1" x14ac:dyDescent="0.25">
      <c r="B849" s="56">
        <v>1020801001</v>
      </c>
      <c r="C849" s="57">
        <f t="shared" si="36"/>
        <v>0</v>
      </c>
      <c r="D849" s="58" t="s">
        <v>1934</v>
      </c>
      <c r="E849" s="75" t="s">
        <v>963</v>
      </c>
      <c r="F849" s="75"/>
      <c r="G849" s="75" t="s">
        <v>964</v>
      </c>
      <c r="H849" s="75" t="s">
        <v>969</v>
      </c>
      <c r="I849" s="68" t="s">
        <v>1986</v>
      </c>
      <c r="J849" s="69">
        <v>125</v>
      </c>
      <c r="K849" s="70">
        <v>1.95</v>
      </c>
      <c r="L849" s="68">
        <v>25</v>
      </c>
      <c r="M849" s="60"/>
      <c r="N849" s="61" t="str">
        <f t="shared" si="38"/>
        <v>-</v>
      </c>
      <c r="O849" s="62">
        <f t="shared" si="37"/>
        <v>0</v>
      </c>
    </row>
    <row r="850" spans="2:15" ht="13.95" customHeight="1" x14ac:dyDescent="0.25">
      <c r="B850" s="56">
        <v>1020801101</v>
      </c>
      <c r="C850" s="57">
        <f t="shared" si="36"/>
        <v>0</v>
      </c>
      <c r="D850" s="58" t="s">
        <v>1935</v>
      </c>
      <c r="E850" s="75" t="s">
        <v>963</v>
      </c>
      <c r="F850" s="75"/>
      <c r="G850" s="75" t="s">
        <v>964</v>
      </c>
      <c r="H850" s="75" t="s">
        <v>2069</v>
      </c>
      <c r="I850" s="68" t="s">
        <v>1986</v>
      </c>
      <c r="J850" s="69">
        <v>125</v>
      </c>
      <c r="K850" s="70">
        <v>1.46</v>
      </c>
      <c r="L850" s="68">
        <v>25</v>
      </c>
      <c r="M850" s="60"/>
      <c r="N850" s="61" t="str">
        <f t="shared" si="38"/>
        <v>-</v>
      </c>
      <c r="O850" s="62">
        <f t="shared" si="37"/>
        <v>0</v>
      </c>
    </row>
    <row r="851" spans="2:15" x14ac:dyDescent="0.25">
      <c r="B851" s="56">
        <v>1020810301</v>
      </c>
      <c r="C851" s="57">
        <f t="shared" si="36"/>
        <v>0</v>
      </c>
      <c r="D851" s="58" t="s">
        <v>1936</v>
      </c>
      <c r="E851" s="75" t="s">
        <v>963</v>
      </c>
      <c r="F851" s="75"/>
      <c r="G851" s="75" t="s">
        <v>964</v>
      </c>
      <c r="H851" s="75" t="s">
        <v>970</v>
      </c>
      <c r="I851" s="68" t="s">
        <v>1986</v>
      </c>
      <c r="J851" s="69">
        <v>125</v>
      </c>
      <c r="K851" s="70">
        <v>1.46</v>
      </c>
      <c r="L851" s="68">
        <v>25</v>
      </c>
      <c r="M851" s="60"/>
      <c r="N851" s="61" t="str">
        <f t="shared" si="38"/>
        <v>-</v>
      </c>
      <c r="O851" s="62">
        <f t="shared" si="37"/>
        <v>0</v>
      </c>
    </row>
    <row r="852" spans="2:15" ht="13.95" customHeight="1" x14ac:dyDescent="0.25">
      <c r="B852" s="56">
        <v>1020801801</v>
      </c>
      <c r="C852" s="57">
        <f t="shared" si="36"/>
        <v>0</v>
      </c>
      <c r="D852" s="58" t="s">
        <v>1938</v>
      </c>
      <c r="E852" s="75" t="s">
        <v>963</v>
      </c>
      <c r="F852" s="75"/>
      <c r="G852" s="75" t="s">
        <v>964</v>
      </c>
      <c r="H852" s="75" t="s">
        <v>971</v>
      </c>
      <c r="I852" s="68" t="s">
        <v>1986</v>
      </c>
      <c r="J852" s="69">
        <v>125</v>
      </c>
      <c r="K852" s="70">
        <v>1.36</v>
      </c>
      <c r="L852" s="68">
        <v>25</v>
      </c>
      <c r="M852" s="60"/>
      <c r="N852" s="61" t="str">
        <f t="shared" si="38"/>
        <v>-</v>
      </c>
      <c r="O852" s="62">
        <f t="shared" si="37"/>
        <v>0</v>
      </c>
    </row>
    <row r="853" spans="2:15" ht="13.95" customHeight="1" x14ac:dyDescent="0.25">
      <c r="B853" s="56">
        <v>1020802001</v>
      </c>
      <c r="C853" s="57">
        <f t="shared" si="36"/>
        <v>0</v>
      </c>
      <c r="D853" s="58" t="s">
        <v>1939</v>
      </c>
      <c r="E853" s="75" t="s">
        <v>963</v>
      </c>
      <c r="F853" s="75"/>
      <c r="G853" s="75" t="s">
        <v>964</v>
      </c>
      <c r="H853" s="75" t="s">
        <v>972</v>
      </c>
      <c r="I853" s="68" t="s">
        <v>1986</v>
      </c>
      <c r="J853" s="69">
        <v>125</v>
      </c>
      <c r="K853" s="70">
        <v>1.24</v>
      </c>
      <c r="L853" s="68">
        <v>25</v>
      </c>
      <c r="M853" s="60"/>
      <c r="N853" s="61" t="str">
        <f t="shared" si="38"/>
        <v>-</v>
      </c>
      <c r="O853" s="62">
        <f t="shared" si="37"/>
        <v>0</v>
      </c>
    </row>
    <row r="854" spans="2:15" ht="13.95" customHeight="1" x14ac:dyDescent="0.25">
      <c r="B854" s="56">
        <v>1020900101</v>
      </c>
      <c r="C854" s="57">
        <f t="shared" si="36"/>
        <v>0</v>
      </c>
      <c r="D854" s="58" t="s">
        <v>1942</v>
      </c>
      <c r="E854" s="75" t="s">
        <v>979</v>
      </c>
      <c r="F854" s="75" t="s">
        <v>983</v>
      </c>
      <c r="G854" s="75" t="s">
        <v>2103</v>
      </c>
      <c r="H854" s="75" t="s">
        <v>984</v>
      </c>
      <c r="I854" s="68" t="s">
        <v>1986</v>
      </c>
      <c r="J854" s="69">
        <v>125</v>
      </c>
      <c r="K854" s="70">
        <v>1.33</v>
      </c>
      <c r="L854" s="68">
        <v>25</v>
      </c>
      <c r="M854" s="60"/>
      <c r="N854" s="61" t="str">
        <f t="shared" si="38"/>
        <v>-</v>
      </c>
      <c r="O854" s="62">
        <f t="shared" si="37"/>
        <v>0</v>
      </c>
    </row>
    <row r="855" spans="2:15" ht="13.95" customHeight="1" x14ac:dyDescent="0.25">
      <c r="B855" s="56">
        <v>1020900201</v>
      </c>
      <c r="C855" s="57">
        <f t="shared" si="36"/>
        <v>0</v>
      </c>
      <c r="D855" s="58" t="s">
        <v>1943</v>
      </c>
      <c r="E855" s="75" t="s">
        <v>979</v>
      </c>
      <c r="F855" s="75" t="s">
        <v>1989</v>
      </c>
      <c r="G855" s="75" t="s">
        <v>980</v>
      </c>
      <c r="H855" s="75" t="s">
        <v>981</v>
      </c>
      <c r="I855" s="68" t="s">
        <v>1986</v>
      </c>
      <c r="J855" s="69">
        <v>125</v>
      </c>
      <c r="K855" s="70">
        <v>1.33</v>
      </c>
      <c r="L855" s="68">
        <v>25</v>
      </c>
      <c r="M855" s="60"/>
      <c r="N855" s="61" t="str">
        <f t="shared" si="38"/>
        <v>-</v>
      </c>
      <c r="O855" s="62">
        <f t="shared" si="37"/>
        <v>0</v>
      </c>
    </row>
    <row r="856" spans="2:15" ht="13.95" customHeight="1" x14ac:dyDescent="0.25">
      <c r="B856" s="56">
        <v>1020900301</v>
      </c>
      <c r="C856" s="57">
        <f t="shared" ref="C856:C896" si="39">M856</f>
        <v>0</v>
      </c>
      <c r="D856" s="58" t="s">
        <v>1944</v>
      </c>
      <c r="E856" s="75" t="s">
        <v>979</v>
      </c>
      <c r="F856" s="75" t="s">
        <v>1989</v>
      </c>
      <c r="G856" s="75" t="s">
        <v>980</v>
      </c>
      <c r="H856" s="75" t="s">
        <v>982</v>
      </c>
      <c r="I856" s="68" t="s">
        <v>1986</v>
      </c>
      <c r="J856" s="69">
        <v>125</v>
      </c>
      <c r="K856" s="70">
        <v>1.22</v>
      </c>
      <c r="L856" s="68">
        <v>25</v>
      </c>
      <c r="M856" s="60"/>
      <c r="N856" s="61" t="str">
        <f t="shared" si="38"/>
        <v>-</v>
      </c>
      <c r="O856" s="62">
        <f t="shared" ref="O856:O897" si="40">M856*K856</f>
        <v>0</v>
      </c>
    </row>
    <row r="857" spans="2:15" ht="13.95" hidden="1" customHeight="1" x14ac:dyDescent="0.25">
      <c r="B857" s="137">
        <v>1021300101</v>
      </c>
      <c r="C857" s="138">
        <f t="shared" si="39"/>
        <v>0</v>
      </c>
      <c r="D857" s="139" t="s">
        <v>1945</v>
      </c>
      <c r="E857" s="140" t="s">
        <v>985</v>
      </c>
      <c r="F857" s="140" t="s">
        <v>986</v>
      </c>
      <c r="G857" s="140" t="s">
        <v>987</v>
      </c>
      <c r="H857" s="140" t="s">
        <v>988</v>
      </c>
      <c r="I857" s="141" t="s">
        <v>1986</v>
      </c>
      <c r="J857" s="142">
        <v>125</v>
      </c>
      <c r="K857" s="143">
        <v>1.35</v>
      </c>
      <c r="L857" s="141">
        <v>25</v>
      </c>
      <c r="M857" s="60"/>
      <c r="N857" s="61" t="str">
        <f t="shared" ref="N857:N897" si="41">IF(M857="","-",IF(MOD(M857,J857)=0,M857/J857,IF(MOD(M857,J857)&gt;=J857/2,INT(M857/J857)+(MOD(M857,J857)/J857)*1.05,IF(MOD(M857,J857)&gt;=J857/4,INT(M857/J857)+(MOD(M857,J857)/J857)*1.1,IF(AND(MOD(M857,J857)&lt;J857/4,MOD(M857,J857)&gt;=10),INT(M857/J857)+(MOD(M857,J857)/J857)*1.2,IF(MOD(M857,J857)&lt;10,INT(M857/J857)+(MOD(M857,J857)/J857)*1.3,))))))</f>
        <v>-</v>
      </c>
      <c r="O857" s="62">
        <f t="shared" si="40"/>
        <v>0</v>
      </c>
    </row>
    <row r="858" spans="2:15" ht="13.95" customHeight="1" x14ac:dyDescent="0.25">
      <c r="B858" s="56">
        <v>1021300701</v>
      </c>
      <c r="C858" s="57">
        <f t="shared" si="39"/>
        <v>0</v>
      </c>
      <c r="D858" s="58" t="s">
        <v>1946</v>
      </c>
      <c r="E858" s="75" t="s">
        <v>985</v>
      </c>
      <c r="F858" s="75" t="s">
        <v>896</v>
      </c>
      <c r="G858" s="75" t="s">
        <v>2102</v>
      </c>
      <c r="H858" s="75" t="s">
        <v>971</v>
      </c>
      <c r="I858" s="68" t="s">
        <v>1986</v>
      </c>
      <c r="J858" s="69">
        <v>125</v>
      </c>
      <c r="K858" s="70">
        <v>1.33</v>
      </c>
      <c r="L858" s="68">
        <v>25</v>
      </c>
      <c r="M858" s="60"/>
      <c r="N858" s="61" t="str">
        <f t="shared" si="41"/>
        <v>-</v>
      </c>
      <c r="O858" s="62">
        <f t="shared" si="40"/>
        <v>0</v>
      </c>
    </row>
    <row r="859" spans="2:15" ht="13.95" hidden="1" customHeight="1" x14ac:dyDescent="0.25">
      <c r="B859" s="137">
        <v>1021600101</v>
      </c>
      <c r="C859" s="138">
        <f t="shared" si="39"/>
        <v>0</v>
      </c>
      <c r="D859" s="139" t="s">
        <v>1947</v>
      </c>
      <c r="E859" s="140" t="s">
        <v>989</v>
      </c>
      <c r="F859" s="140" t="s">
        <v>653</v>
      </c>
      <c r="G859" s="140" t="s">
        <v>2101</v>
      </c>
      <c r="H859" s="140" t="s">
        <v>63</v>
      </c>
      <c r="I859" s="141" t="s">
        <v>1986</v>
      </c>
      <c r="J859" s="142">
        <v>125</v>
      </c>
      <c r="K859" s="143">
        <v>2.74</v>
      </c>
      <c r="L859" s="141">
        <v>25</v>
      </c>
      <c r="M859" s="60"/>
      <c r="N859" s="61" t="str">
        <f t="shared" si="41"/>
        <v>-</v>
      </c>
      <c r="O859" s="62">
        <f t="shared" si="40"/>
        <v>0</v>
      </c>
    </row>
    <row r="860" spans="2:15" ht="13.95" hidden="1" customHeight="1" x14ac:dyDescent="0.25">
      <c r="B860" s="137">
        <v>1021600301</v>
      </c>
      <c r="C860" s="138">
        <f t="shared" si="39"/>
        <v>0</v>
      </c>
      <c r="D860" s="139" t="s">
        <v>1949</v>
      </c>
      <c r="E860" s="140" t="s">
        <v>989</v>
      </c>
      <c r="F860" s="140" t="s">
        <v>653</v>
      </c>
      <c r="G860" s="140" t="s">
        <v>2101</v>
      </c>
      <c r="H860" s="140" t="s">
        <v>994</v>
      </c>
      <c r="I860" s="141" t="s">
        <v>1986</v>
      </c>
      <c r="J860" s="142">
        <v>125</v>
      </c>
      <c r="K860" s="143">
        <v>2.96</v>
      </c>
      <c r="L860" s="141">
        <v>25</v>
      </c>
      <c r="M860" s="60"/>
      <c r="N860" s="61" t="str">
        <f t="shared" si="41"/>
        <v>-</v>
      </c>
      <c r="O860" s="62">
        <f t="shared" si="40"/>
        <v>0</v>
      </c>
    </row>
    <row r="861" spans="2:15" ht="13.95" hidden="1" customHeight="1" x14ac:dyDescent="0.25">
      <c r="B861" s="137">
        <v>1021600201</v>
      </c>
      <c r="C861" s="138">
        <f t="shared" si="39"/>
        <v>0</v>
      </c>
      <c r="D861" s="139" t="s">
        <v>1948</v>
      </c>
      <c r="E861" s="140" t="s">
        <v>989</v>
      </c>
      <c r="F861" s="140"/>
      <c r="G861" s="140" t="s">
        <v>990</v>
      </c>
      <c r="H861" s="140" t="s">
        <v>464</v>
      </c>
      <c r="I861" s="141" t="s">
        <v>1986</v>
      </c>
      <c r="J861" s="142">
        <v>125</v>
      </c>
      <c r="K861" s="143">
        <v>3.42</v>
      </c>
      <c r="L861" s="141">
        <v>25</v>
      </c>
      <c r="M861" s="60"/>
      <c r="N861" s="61" t="str">
        <f t="shared" si="41"/>
        <v>-</v>
      </c>
      <c r="O861" s="62">
        <f t="shared" si="40"/>
        <v>0</v>
      </c>
    </row>
    <row r="862" spans="2:15" ht="13.95" customHeight="1" x14ac:dyDescent="0.25">
      <c r="B862" s="56">
        <v>1021600401</v>
      </c>
      <c r="C862" s="57">
        <f t="shared" si="39"/>
        <v>0</v>
      </c>
      <c r="D862" s="58" t="s">
        <v>1950</v>
      </c>
      <c r="E862" s="75" t="s">
        <v>989</v>
      </c>
      <c r="F862" s="75"/>
      <c r="G862" s="75" t="s">
        <v>990</v>
      </c>
      <c r="H862" s="75" t="s">
        <v>991</v>
      </c>
      <c r="I862" s="68" t="s">
        <v>1986</v>
      </c>
      <c r="J862" s="69">
        <v>125</v>
      </c>
      <c r="K862" s="70">
        <v>1.21</v>
      </c>
      <c r="L862" s="68">
        <v>25</v>
      </c>
      <c r="M862" s="60"/>
      <c r="N862" s="61" t="str">
        <f t="shared" si="41"/>
        <v>-</v>
      </c>
      <c r="O862" s="62">
        <f t="shared" si="40"/>
        <v>0</v>
      </c>
    </row>
    <row r="863" spans="2:15" ht="13.95" customHeight="1" x14ac:dyDescent="0.25">
      <c r="B863" s="56">
        <v>1021600501</v>
      </c>
      <c r="C863" s="57">
        <f t="shared" si="39"/>
        <v>0</v>
      </c>
      <c r="D863" s="58" t="s">
        <v>1951</v>
      </c>
      <c r="E863" s="75" t="s">
        <v>989</v>
      </c>
      <c r="F863" s="75"/>
      <c r="G863" s="75" t="s">
        <v>990</v>
      </c>
      <c r="H863" s="75" t="s">
        <v>992</v>
      </c>
      <c r="I863" s="68" t="s">
        <v>1986</v>
      </c>
      <c r="J863" s="69">
        <v>125</v>
      </c>
      <c r="K863" s="70">
        <v>2.96</v>
      </c>
      <c r="L863" s="68">
        <v>25</v>
      </c>
      <c r="M863" s="60"/>
      <c r="N863" s="61" t="str">
        <f t="shared" si="41"/>
        <v>-</v>
      </c>
      <c r="O863" s="62">
        <f t="shared" si="40"/>
        <v>0</v>
      </c>
    </row>
    <row r="864" spans="2:15" ht="13.95" customHeight="1" x14ac:dyDescent="0.25">
      <c r="B864" s="56">
        <v>1021602101</v>
      </c>
      <c r="C864" s="57">
        <f t="shared" si="39"/>
        <v>0</v>
      </c>
      <c r="D864" s="58" t="s">
        <v>1952</v>
      </c>
      <c r="E864" s="75" t="s">
        <v>989</v>
      </c>
      <c r="F864" s="75"/>
      <c r="G864" s="75" t="s">
        <v>990</v>
      </c>
      <c r="H864" s="75" t="s">
        <v>993</v>
      </c>
      <c r="I864" s="68" t="s">
        <v>1986</v>
      </c>
      <c r="J864" s="69">
        <v>125</v>
      </c>
      <c r="K864" s="70">
        <v>3.17</v>
      </c>
      <c r="L864" s="68">
        <v>25</v>
      </c>
      <c r="M864" s="60"/>
      <c r="N864" s="61" t="str">
        <f t="shared" si="41"/>
        <v>-</v>
      </c>
      <c r="O864" s="62">
        <f t="shared" si="40"/>
        <v>0</v>
      </c>
    </row>
    <row r="865" spans="2:15" ht="13.95" customHeight="1" x14ac:dyDescent="0.25">
      <c r="B865" s="56">
        <v>1021800301</v>
      </c>
      <c r="C865" s="57">
        <f t="shared" si="39"/>
        <v>0</v>
      </c>
      <c r="D865" s="58" t="s">
        <v>1953</v>
      </c>
      <c r="E865" s="75" t="s">
        <v>995</v>
      </c>
      <c r="F865" s="75" t="s">
        <v>996</v>
      </c>
      <c r="G865" s="75" t="s">
        <v>997</v>
      </c>
      <c r="H865" s="75" t="s">
        <v>998</v>
      </c>
      <c r="I865" s="68" t="s">
        <v>1986</v>
      </c>
      <c r="J865" s="69">
        <v>125</v>
      </c>
      <c r="K865" s="70">
        <v>0.85</v>
      </c>
      <c r="L865" s="68">
        <v>25</v>
      </c>
      <c r="M865" s="60"/>
      <c r="N865" s="61" t="str">
        <f t="shared" si="41"/>
        <v>-</v>
      </c>
      <c r="O865" s="62">
        <f t="shared" si="40"/>
        <v>0</v>
      </c>
    </row>
    <row r="866" spans="2:15" ht="13.95" customHeight="1" x14ac:dyDescent="0.25">
      <c r="B866" s="56">
        <v>1021800601</v>
      </c>
      <c r="C866" s="57">
        <f t="shared" si="39"/>
        <v>0</v>
      </c>
      <c r="D866" s="58" t="s">
        <v>1955</v>
      </c>
      <c r="E866" s="75" t="s">
        <v>995</v>
      </c>
      <c r="F866" s="75" t="s">
        <v>996</v>
      </c>
      <c r="G866" s="75" t="s">
        <v>997</v>
      </c>
      <c r="H866" s="75" t="s">
        <v>999</v>
      </c>
      <c r="I866" s="68" t="s">
        <v>1986</v>
      </c>
      <c r="J866" s="69">
        <v>125</v>
      </c>
      <c r="K866" s="70">
        <v>1.21</v>
      </c>
      <c r="L866" s="68">
        <v>25</v>
      </c>
      <c r="M866" s="60"/>
      <c r="N866" s="61" t="str">
        <f t="shared" si="41"/>
        <v>-</v>
      </c>
      <c r="O866" s="62">
        <f t="shared" si="40"/>
        <v>0</v>
      </c>
    </row>
    <row r="867" spans="2:15" ht="13.95" customHeight="1" x14ac:dyDescent="0.25">
      <c r="B867" s="56">
        <v>1021800701</v>
      </c>
      <c r="C867" s="57">
        <f t="shared" si="39"/>
        <v>0</v>
      </c>
      <c r="D867" s="58" t="s">
        <v>1956</v>
      </c>
      <c r="E867" s="75" t="s">
        <v>995</v>
      </c>
      <c r="F867" s="75" t="s">
        <v>996</v>
      </c>
      <c r="G867" s="75" t="s">
        <v>997</v>
      </c>
      <c r="H867" s="75" t="s">
        <v>1000</v>
      </c>
      <c r="I867" s="68" t="s">
        <v>1986</v>
      </c>
      <c r="J867" s="69">
        <v>200</v>
      </c>
      <c r="K867" s="70">
        <v>0.83</v>
      </c>
      <c r="L867" s="68">
        <v>25</v>
      </c>
      <c r="M867" s="60"/>
      <c r="N867" s="61" t="str">
        <f t="shared" si="41"/>
        <v>-</v>
      </c>
      <c r="O867" s="62">
        <f t="shared" si="40"/>
        <v>0</v>
      </c>
    </row>
    <row r="868" spans="2:15" ht="13.95" customHeight="1" x14ac:dyDescent="0.25">
      <c r="B868" s="56">
        <v>1021800901</v>
      </c>
      <c r="C868" s="57">
        <f t="shared" si="39"/>
        <v>0</v>
      </c>
      <c r="D868" s="58" t="s">
        <v>1957</v>
      </c>
      <c r="E868" s="75" t="s">
        <v>995</v>
      </c>
      <c r="F868" s="75" t="s">
        <v>996</v>
      </c>
      <c r="G868" s="75" t="s">
        <v>997</v>
      </c>
      <c r="H868" s="75" t="s">
        <v>1001</v>
      </c>
      <c r="I868" s="68" t="s">
        <v>1986</v>
      </c>
      <c r="J868" s="69">
        <v>125</v>
      </c>
      <c r="K868" s="70">
        <v>1.46</v>
      </c>
      <c r="L868" s="68">
        <v>25</v>
      </c>
      <c r="M868" s="60"/>
      <c r="N868" s="61" t="str">
        <f t="shared" si="41"/>
        <v>-</v>
      </c>
      <c r="O868" s="62">
        <f t="shared" si="40"/>
        <v>0</v>
      </c>
    </row>
    <row r="869" spans="2:15" ht="13.95" customHeight="1" x14ac:dyDescent="0.25">
      <c r="B869" s="56">
        <v>1021801101</v>
      </c>
      <c r="C869" s="57">
        <f t="shared" si="39"/>
        <v>0</v>
      </c>
      <c r="D869" s="58" t="s">
        <v>1958</v>
      </c>
      <c r="E869" s="75" t="s">
        <v>995</v>
      </c>
      <c r="F869" s="75" t="s">
        <v>996</v>
      </c>
      <c r="G869" s="75" t="s">
        <v>997</v>
      </c>
      <c r="H869" s="75" t="s">
        <v>1002</v>
      </c>
      <c r="I869" s="68" t="s">
        <v>1986</v>
      </c>
      <c r="J869" s="69">
        <v>200</v>
      </c>
      <c r="K869" s="70">
        <v>0.83</v>
      </c>
      <c r="L869" s="68">
        <v>25</v>
      </c>
      <c r="M869" s="60"/>
      <c r="N869" s="61" t="str">
        <f t="shared" si="41"/>
        <v>-</v>
      </c>
      <c r="O869" s="62">
        <f t="shared" si="40"/>
        <v>0</v>
      </c>
    </row>
    <row r="870" spans="2:15" ht="13.95" customHeight="1" x14ac:dyDescent="0.25">
      <c r="B870" s="56">
        <v>1021801201</v>
      </c>
      <c r="C870" s="57">
        <f t="shared" si="39"/>
        <v>0</v>
      </c>
      <c r="D870" s="58" t="s">
        <v>1959</v>
      </c>
      <c r="E870" s="75" t="s">
        <v>995</v>
      </c>
      <c r="F870" s="75" t="s">
        <v>996</v>
      </c>
      <c r="G870" s="75" t="s">
        <v>997</v>
      </c>
      <c r="H870" s="75" t="s">
        <v>1003</v>
      </c>
      <c r="I870" s="68" t="s">
        <v>1986</v>
      </c>
      <c r="J870" s="69">
        <v>200</v>
      </c>
      <c r="K870" s="70">
        <v>2.1800000000000002</v>
      </c>
      <c r="L870" s="68">
        <v>25</v>
      </c>
      <c r="M870" s="60"/>
      <c r="N870" s="61" t="str">
        <f t="shared" si="41"/>
        <v>-</v>
      </c>
      <c r="O870" s="62">
        <f t="shared" si="40"/>
        <v>0</v>
      </c>
    </row>
    <row r="871" spans="2:15" ht="13.95" hidden="1" customHeight="1" x14ac:dyDescent="0.25">
      <c r="B871" s="137">
        <v>1021802501</v>
      </c>
      <c r="C871" s="138">
        <f t="shared" si="39"/>
        <v>0</v>
      </c>
      <c r="D871" s="139" t="s">
        <v>1954</v>
      </c>
      <c r="E871" s="140" t="s">
        <v>995</v>
      </c>
      <c r="F871" s="140"/>
      <c r="G871" s="140" t="s">
        <v>2100</v>
      </c>
      <c r="H871" s="140" t="s">
        <v>2070</v>
      </c>
      <c r="I871" s="141" t="s">
        <v>1986</v>
      </c>
      <c r="J871" s="142">
        <v>125</v>
      </c>
      <c r="K871" s="143">
        <v>1.08</v>
      </c>
      <c r="L871" s="141">
        <v>25</v>
      </c>
      <c r="M871" s="60"/>
      <c r="N871" s="61" t="str">
        <f t="shared" si="41"/>
        <v>-</v>
      </c>
      <c r="O871" s="62">
        <f t="shared" si="40"/>
        <v>0</v>
      </c>
    </row>
    <row r="872" spans="2:15" ht="13.95" customHeight="1" x14ac:dyDescent="0.25">
      <c r="B872" s="56">
        <v>1021900101</v>
      </c>
      <c r="C872" s="57">
        <f t="shared" si="39"/>
        <v>0</v>
      </c>
      <c r="D872" s="58" t="s">
        <v>1960</v>
      </c>
      <c r="E872" s="75" t="s">
        <v>1004</v>
      </c>
      <c r="F872" s="75" t="s">
        <v>1005</v>
      </c>
      <c r="G872" s="75" t="s">
        <v>1006</v>
      </c>
      <c r="H872" s="75" t="s">
        <v>1007</v>
      </c>
      <c r="I872" s="68" t="s">
        <v>1986</v>
      </c>
      <c r="J872" s="69">
        <v>650</v>
      </c>
      <c r="K872" s="70">
        <v>0.83</v>
      </c>
      <c r="L872" s="68">
        <v>25</v>
      </c>
      <c r="M872" s="60"/>
      <c r="N872" s="61" t="str">
        <f t="shared" si="41"/>
        <v>-</v>
      </c>
      <c r="O872" s="62">
        <f t="shared" si="40"/>
        <v>0</v>
      </c>
    </row>
    <row r="873" spans="2:15" ht="13.95" customHeight="1" x14ac:dyDescent="0.25">
      <c r="B873" s="56">
        <v>1022000201</v>
      </c>
      <c r="C873" s="57">
        <f t="shared" si="39"/>
        <v>0</v>
      </c>
      <c r="D873" s="58" t="s">
        <v>1962</v>
      </c>
      <c r="E873" s="75" t="s">
        <v>1008</v>
      </c>
      <c r="F873" s="75" t="s">
        <v>166</v>
      </c>
      <c r="G873" s="75" t="s">
        <v>2097</v>
      </c>
      <c r="H873" s="75" t="s">
        <v>1011</v>
      </c>
      <c r="I873" s="68" t="s">
        <v>1986</v>
      </c>
      <c r="J873" s="69">
        <v>125</v>
      </c>
      <c r="K873" s="70">
        <v>0.9</v>
      </c>
      <c r="L873" s="68">
        <v>25</v>
      </c>
      <c r="M873" s="60"/>
      <c r="N873" s="61" t="str">
        <f t="shared" si="41"/>
        <v>-</v>
      </c>
      <c r="O873" s="62">
        <f t="shared" si="40"/>
        <v>0</v>
      </c>
    </row>
    <row r="874" spans="2:15" ht="13.95" customHeight="1" x14ac:dyDescent="0.25">
      <c r="B874" s="56">
        <v>1022000401</v>
      </c>
      <c r="C874" s="57">
        <f t="shared" si="39"/>
        <v>0</v>
      </c>
      <c r="D874" s="58" t="s">
        <v>1964</v>
      </c>
      <c r="E874" s="75" t="s">
        <v>1008</v>
      </c>
      <c r="F874" s="75" t="s">
        <v>1012</v>
      </c>
      <c r="G874" s="75" t="s">
        <v>2099</v>
      </c>
      <c r="H874" s="75" t="s">
        <v>1013</v>
      </c>
      <c r="I874" s="68" t="s">
        <v>1986</v>
      </c>
      <c r="J874" s="69">
        <v>125</v>
      </c>
      <c r="K874" s="70">
        <v>1.21</v>
      </c>
      <c r="L874" s="68">
        <v>25</v>
      </c>
      <c r="M874" s="60"/>
      <c r="N874" s="61" t="str">
        <f t="shared" si="41"/>
        <v>-</v>
      </c>
      <c r="O874" s="62">
        <f t="shared" si="40"/>
        <v>0</v>
      </c>
    </row>
    <row r="875" spans="2:15" x14ac:dyDescent="0.25">
      <c r="B875" s="56">
        <v>1022000101</v>
      </c>
      <c r="C875" s="57">
        <f t="shared" si="39"/>
        <v>0</v>
      </c>
      <c r="D875" s="58" t="s">
        <v>1961</v>
      </c>
      <c r="E875" s="75" t="s">
        <v>1008</v>
      </c>
      <c r="F875" s="75"/>
      <c r="G875" s="75" t="s">
        <v>2098</v>
      </c>
      <c r="H875" s="75" t="s">
        <v>1009</v>
      </c>
      <c r="I875" s="68" t="s">
        <v>1986</v>
      </c>
      <c r="J875" s="69">
        <v>275</v>
      </c>
      <c r="K875" s="70">
        <v>1.58</v>
      </c>
      <c r="L875" s="68">
        <v>25</v>
      </c>
      <c r="M875" s="60"/>
      <c r="N875" s="61" t="str">
        <f t="shared" si="41"/>
        <v>-</v>
      </c>
      <c r="O875" s="62">
        <f t="shared" si="40"/>
        <v>0</v>
      </c>
    </row>
    <row r="876" spans="2:15" x14ac:dyDescent="0.25">
      <c r="B876" s="56">
        <v>1022000301</v>
      </c>
      <c r="C876" s="57">
        <f t="shared" si="39"/>
        <v>0</v>
      </c>
      <c r="D876" s="58" t="s">
        <v>1963</v>
      </c>
      <c r="E876" s="75" t="s">
        <v>1008</v>
      </c>
      <c r="F876" s="75"/>
      <c r="G876" s="75" t="s">
        <v>2098</v>
      </c>
      <c r="H876" s="75" t="s">
        <v>1010</v>
      </c>
      <c r="I876" s="68" t="s">
        <v>1986</v>
      </c>
      <c r="J876" s="69">
        <v>125</v>
      </c>
      <c r="K876" s="70">
        <v>1.58</v>
      </c>
      <c r="L876" s="68">
        <v>25</v>
      </c>
      <c r="M876" s="60"/>
      <c r="N876" s="61" t="str">
        <f t="shared" si="41"/>
        <v>-</v>
      </c>
      <c r="O876" s="62">
        <f t="shared" si="40"/>
        <v>0</v>
      </c>
    </row>
    <row r="877" spans="2:15" ht="13.95" hidden="1" customHeight="1" x14ac:dyDescent="0.25">
      <c r="B877" s="137">
        <v>1022200101</v>
      </c>
      <c r="C877" s="138">
        <f t="shared" si="39"/>
        <v>0</v>
      </c>
      <c r="D877" s="139" t="s">
        <v>1965</v>
      </c>
      <c r="E877" s="140" t="s">
        <v>1014</v>
      </c>
      <c r="F877" s="140"/>
      <c r="G877" s="140" t="s">
        <v>1015</v>
      </c>
      <c r="H877" s="140" t="s">
        <v>1016</v>
      </c>
      <c r="I877" s="141" t="s">
        <v>1986</v>
      </c>
      <c r="J877" s="142">
        <v>125</v>
      </c>
      <c r="K877" s="143">
        <v>1.46</v>
      </c>
      <c r="L877" s="141">
        <v>25</v>
      </c>
      <c r="M877" s="60"/>
      <c r="N877" s="61" t="str">
        <f t="shared" si="41"/>
        <v>-</v>
      </c>
      <c r="O877" s="62">
        <f t="shared" si="40"/>
        <v>0</v>
      </c>
    </row>
    <row r="878" spans="2:15" ht="13.95" customHeight="1" x14ac:dyDescent="0.25">
      <c r="B878" s="56">
        <v>1022404801</v>
      </c>
      <c r="C878" s="57">
        <f t="shared" si="39"/>
        <v>0</v>
      </c>
      <c r="D878" s="58" t="s">
        <v>1969</v>
      </c>
      <c r="E878" s="75" t="s">
        <v>1017</v>
      </c>
      <c r="F878" s="75" t="s">
        <v>1987</v>
      </c>
      <c r="G878" s="75" t="s">
        <v>1020</v>
      </c>
      <c r="H878" s="75" t="s">
        <v>1021</v>
      </c>
      <c r="I878" s="68" t="s">
        <v>1986</v>
      </c>
      <c r="J878" s="69">
        <v>125</v>
      </c>
      <c r="K878" s="70">
        <v>1.46</v>
      </c>
      <c r="L878" s="68">
        <v>25</v>
      </c>
      <c r="M878" s="60"/>
      <c r="N878" s="61" t="str">
        <f t="shared" si="41"/>
        <v>-</v>
      </c>
      <c r="O878" s="62">
        <f t="shared" si="40"/>
        <v>0</v>
      </c>
    </row>
    <row r="879" spans="2:15" x14ac:dyDescent="0.25">
      <c r="B879" s="56">
        <v>1022402101</v>
      </c>
      <c r="C879" s="57">
        <f t="shared" si="39"/>
        <v>0</v>
      </c>
      <c r="D879" s="58" t="s">
        <v>1966</v>
      </c>
      <c r="E879" s="75" t="s">
        <v>1017</v>
      </c>
      <c r="F879" s="75" t="s">
        <v>949</v>
      </c>
      <c r="G879" s="75" t="s">
        <v>2096</v>
      </c>
      <c r="H879" s="75" t="s">
        <v>1022</v>
      </c>
      <c r="I879" s="68" t="s">
        <v>1986</v>
      </c>
      <c r="J879" s="69">
        <v>125</v>
      </c>
      <c r="K879" s="70">
        <v>1.59</v>
      </c>
      <c r="L879" s="68">
        <v>25</v>
      </c>
      <c r="M879" s="60"/>
      <c r="N879" s="61" t="str">
        <f t="shared" si="41"/>
        <v>-</v>
      </c>
      <c r="O879" s="62">
        <f t="shared" si="40"/>
        <v>0</v>
      </c>
    </row>
    <row r="880" spans="2:15" ht="13.95" customHeight="1" x14ac:dyDescent="0.25">
      <c r="B880" s="56">
        <v>1022400501</v>
      </c>
      <c r="C880" s="57">
        <f t="shared" si="39"/>
        <v>0</v>
      </c>
      <c r="D880" s="58" t="s">
        <v>1967</v>
      </c>
      <c r="E880" s="75" t="s">
        <v>1017</v>
      </c>
      <c r="F880" s="75" t="s">
        <v>949</v>
      </c>
      <c r="G880" s="75" t="s">
        <v>2096</v>
      </c>
      <c r="H880" s="75" t="s">
        <v>1023</v>
      </c>
      <c r="I880" s="68" t="s">
        <v>1986</v>
      </c>
      <c r="J880" s="69">
        <v>125</v>
      </c>
      <c r="K880" s="70">
        <v>1.59</v>
      </c>
      <c r="L880" s="68">
        <v>25</v>
      </c>
      <c r="M880" s="60"/>
      <c r="N880" s="61" t="str">
        <f t="shared" si="41"/>
        <v>-</v>
      </c>
      <c r="O880" s="62">
        <f t="shared" si="40"/>
        <v>0</v>
      </c>
    </row>
    <row r="881" spans="2:15" x14ac:dyDescent="0.25">
      <c r="B881" s="56">
        <v>1022400601</v>
      </c>
      <c r="C881" s="57">
        <f t="shared" si="39"/>
        <v>0</v>
      </c>
      <c r="D881" s="58" t="s">
        <v>1968</v>
      </c>
      <c r="E881" s="75" t="s">
        <v>1017</v>
      </c>
      <c r="F881" s="75" t="s">
        <v>949</v>
      </c>
      <c r="G881" s="75" t="s">
        <v>2096</v>
      </c>
      <c r="H881" s="75" t="s">
        <v>1018</v>
      </c>
      <c r="I881" s="68" t="s">
        <v>1986</v>
      </c>
      <c r="J881" s="69">
        <v>125</v>
      </c>
      <c r="K881" s="70">
        <v>1.71</v>
      </c>
      <c r="L881" s="68">
        <v>25</v>
      </c>
      <c r="M881" s="60"/>
      <c r="N881" s="61" t="str">
        <f t="shared" si="41"/>
        <v>-</v>
      </c>
      <c r="O881" s="62">
        <f t="shared" si="40"/>
        <v>0</v>
      </c>
    </row>
    <row r="882" spans="2:15" x14ac:dyDescent="0.25">
      <c r="B882" s="56">
        <v>1022401501</v>
      </c>
      <c r="C882" s="57">
        <f t="shared" si="39"/>
        <v>0</v>
      </c>
      <c r="D882" s="58" t="s">
        <v>1970</v>
      </c>
      <c r="E882" s="75" t="s">
        <v>1017</v>
      </c>
      <c r="F882" s="75" t="s">
        <v>949</v>
      </c>
      <c r="G882" s="75" t="s">
        <v>2096</v>
      </c>
      <c r="H882" s="75" t="s">
        <v>1019</v>
      </c>
      <c r="I882" s="68" t="s">
        <v>1986</v>
      </c>
      <c r="J882" s="69">
        <v>125</v>
      </c>
      <c r="K882" s="70">
        <v>1.46</v>
      </c>
      <c r="L882" s="68">
        <v>25</v>
      </c>
      <c r="M882" s="60"/>
      <c r="N882" s="61" t="str">
        <f t="shared" si="41"/>
        <v>-</v>
      </c>
      <c r="O882" s="62">
        <f t="shared" si="40"/>
        <v>0</v>
      </c>
    </row>
    <row r="883" spans="2:15" x14ac:dyDescent="0.25">
      <c r="B883" s="56">
        <v>1022600801</v>
      </c>
      <c r="C883" s="57">
        <f t="shared" si="39"/>
        <v>0</v>
      </c>
      <c r="D883" s="58" t="s">
        <v>1974</v>
      </c>
      <c r="E883" s="75" t="s">
        <v>1017</v>
      </c>
      <c r="F883" s="75" t="s">
        <v>740</v>
      </c>
      <c r="G883" s="75" t="s">
        <v>1024</v>
      </c>
      <c r="H883" s="75" t="s">
        <v>2072</v>
      </c>
      <c r="I883" s="68" t="s">
        <v>1986</v>
      </c>
      <c r="J883" s="69">
        <v>125</v>
      </c>
      <c r="K883" s="70">
        <v>0.97</v>
      </c>
      <c r="L883" s="68">
        <v>25</v>
      </c>
      <c r="M883" s="60"/>
      <c r="N883" s="61" t="str">
        <f t="shared" si="41"/>
        <v>-</v>
      </c>
      <c r="O883" s="62">
        <f t="shared" si="40"/>
        <v>0</v>
      </c>
    </row>
    <row r="884" spans="2:15" ht="13.95" hidden="1" customHeight="1" x14ac:dyDescent="0.25">
      <c r="B884" s="137">
        <v>1022600201</v>
      </c>
      <c r="C884" s="138">
        <f t="shared" si="39"/>
        <v>0</v>
      </c>
      <c r="D884" s="139" t="s">
        <v>1971</v>
      </c>
      <c r="E884" s="140" t="s">
        <v>2071</v>
      </c>
      <c r="F884" s="140" t="s">
        <v>740</v>
      </c>
      <c r="G884" s="140" t="s">
        <v>1024</v>
      </c>
      <c r="H884" s="140" t="s">
        <v>1025</v>
      </c>
      <c r="I884" s="141" t="s">
        <v>1986</v>
      </c>
      <c r="J884" s="142">
        <v>125</v>
      </c>
      <c r="K884" s="143">
        <v>1.48</v>
      </c>
      <c r="L884" s="141">
        <v>25</v>
      </c>
      <c r="M884" s="60"/>
      <c r="N884" s="61" t="str">
        <f t="shared" si="41"/>
        <v>-</v>
      </c>
      <c r="O884" s="62">
        <f t="shared" si="40"/>
        <v>0</v>
      </c>
    </row>
    <row r="885" spans="2:15" ht="13.95" hidden="1" customHeight="1" x14ac:dyDescent="0.25">
      <c r="B885" s="137">
        <v>1022600401</v>
      </c>
      <c r="C885" s="138">
        <f t="shared" si="39"/>
        <v>0</v>
      </c>
      <c r="D885" s="139" t="s">
        <v>1972</v>
      </c>
      <c r="E885" s="140" t="s">
        <v>2071</v>
      </c>
      <c r="F885" s="140" t="s">
        <v>740</v>
      </c>
      <c r="G885" s="140" t="s">
        <v>1024</v>
      </c>
      <c r="H885" s="140" t="s">
        <v>1026</v>
      </c>
      <c r="I885" s="141" t="s">
        <v>1986</v>
      </c>
      <c r="J885" s="142">
        <v>125</v>
      </c>
      <c r="K885" s="143">
        <v>1.48</v>
      </c>
      <c r="L885" s="141">
        <v>25</v>
      </c>
      <c r="M885" s="60"/>
      <c r="N885" s="61" t="str">
        <f t="shared" si="41"/>
        <v>-</v>
      </c>
      <c r="O885" s="62">
        <f t="shared" si="40"/>
        <v>0</v>
      </c>
    </row>
    <row r="886" spans="2:15" ht="13.95" customHeight="1" x14ac:dyDescent="0.25">
      <c r="B886" s="56">
        <v>1022600601</v>
      </c>
      <c r="C886" s="57">
        <f t="shared" si="39"/>
        <v>0</v>
      </c>
      <c r="D886" s="58" t="s">
        <v>1973</v>
      </c>
      <c r="E886" s="75" t="s">
        <v>2071</v>
      </c>
      <c r="F886" s="75" t="s">
        <v>740</v>
      </c>
      <c r="G886" s="75" t="s">
        <v>1024</v>
      </c>
      <c r="H886" s="75" t="s">
        <v>1027</v>
      </c>
      <c r="I886" s="68" t="s">
        <v>1986</v>
      </c>
      <c r="J886" s="69">
        <v>125</v>
      </c>
      <c r="K886" s="70">
        <v>0.97</v>
      </c>
      <c r="L886" s="68">
        <v>25</v>
      </c>
      <c r="M886" s="60"/>
      <c r="N886" s="61" t="str">
        <f t="shared" si="41"/>
        <v>-</v>
      </c>
      <c r="O886" s="62">
        <f t="shared" si="40"/>
        <v>0</v>
      </c>
    </row>
    <row r="887" spans="2:15" ht="13.95" hidden="1" customHeight="1" x14ac:dyDescent="0.25">
      <c r="B887" s="137">
        <v>1022500401</v>
      </c>
      <c r="C887" s="138">
        <f t="shared" si="39"/>
        <v>0</v>
      </c>
      <c r="D887" s="139" t="s">
        <v>1975</v>
      </c>
      <c r="E887" s="140" t="s">
        <v>1028</v>
      </c>
      <c r="F887" s="140" t="s">
        <v>1029</v>
      </c>
      <c r="G887" s="140" t="s">
        <v>1030</v>
      </c>
      <c r="H887" s="140" t="s">
        <v>1031</v>
      </c>
      <c r="I887" s="141" t="s">
        <v>1986</v>
      </c>
      <c r="J887" s="142">
        <v>125</v>
      </c>
      <c r="K887" s="143">
        <v>1.48</v>
      </c>
      <c r="L887" s="141">
        <v>25</v>
      </c>
      <c r="M887" s="60"/>
      <c r="N887" s="61" t="str">
        <f t="shared" si="41"/>
        <v>-</v>
      </c>
      <c r="O887" s="62">
        <f t="shared" si="40"/>
        <v>0</v>
      </c>
    </row>
    <row r="888" spans="2:15" ht="13.95" customHeight="1" x14ac:dyDescent="0.25">
      <c r="B888" s="56">
        <v>1022500101</v>
      </c>
      <c r="C888" s="57">
        <f t="shared" si="39"/>
        <v>0</v>
      </c>
      <c r="D888" s="58" t="s">
        <v>1976</v>
      </c>
      <c r="E888" s="75" t="s">
        <v>1028</v>
      </c>
      <c r="F888" s="75" t="s">
        <v>1029</v>
      </c>
      <c r="G888" s="75" t="s">
        <v>1030</v>
      </c>
      <c r="H888" s="75" t="s">
        <v>118</v>
      </c>
      <c r="I888" s="68" t="s">
        <v>1986</v>
      </c>
      <c r="J888" s="69">
        <v>125</v>
      </c>
      <c r="K888" s="70">
        <v>1.58</v>
      </c>
      <c r="L888" s="68">
        <v>25</v>
      </c>
      <c r="M888" s="60"/>
      <c r="N888" s="61" t="str">
        <f t="shared" si="41"/>
        <v>-</v>
      </c>
      <c r="O888" s="62">
        <f t="shared" si="40"/>
        <v>0</v>
      </c>
    </row>
    <row r="889" spans="2:15" ht="13.95" hidden="1" customHeight="1" x14ac:dyDescent="0.25">
      <c r="B889" s="137">
        <v>1022500201</v>
      </c>
      <c r="C889" s="138">
        <f t="shared" si="39"/>
        <v>0</v>
      </c>
      <c r="D889" s="139" t="s">
        <v>1977</v>
      </c>
      <c r="E889" s="140" t="s">
        <v>1028</v>
      </c>
      <c r="F889" s="140" t="s">
        <v>1029</v>
      </c>
      <c r="G889" s="140" t="s">
        <v>1030</v>
      </c>
      <c r="H889" s="140" t="s">
        <v>1032</v>
      </c>
      <c r="I889" s="141" t="s">
        <v>1986</v>
      </c>
      <c r="J889" s="142">
        <v>125</v>
      </c>
      <c r="K889" s="143">
        <v>1.58</v>
      </c>
      <c r="L889" s="141">
        <v>25</v>
      </c>
      <c r="M889" s="60"/>
      <c r="N889" s="61" t="str">
        <f t="shared" si="41"/>
        <v>-</v>
      </c>
      <c r="O889" s="62">
        <f t="shared" si="40"/>
        <v>0</v>
      </c>
    </row>
    <row r="890" spans="2:15" ht="13.95" hidden="1" customHeight="1" x14ac:dyDescent="0.25">
      <c r="B890" s="137">
        <v>1022501001</v>
      </c>
      <c r="C890" s="138">
        <f t="shared" si="39"/>
        <v>0</v>
      </c>
      <c r="D890" s="139" t="s">
        <v>1978</v>
      </c>
      <c r="E890" s="140" t="s">
        <v>1028</v>
      </c>
      <c r="F890" s="140" t="s">
        <v>1029</v>
      </c>
      <c r="G890" s="140" t="s">
        <v>1030</v>
      </c>
      <c r="H890" s="140" t="s">
        <v>1033</v>
      </c>
      <c r="I890" s="141" t="s">
        <v>1986</v>
      </c>
      <c r="J890" s="142">
        <v>125</v>
      </c>
      <c r="K890" s="143">
        <v>1.58</v>
      </c>
      <c r="L890" s="141">
        <v>25</v>
      </c>
      <c r="M890" s="60"/>
      <c r="N890" s="61" t="str">
        <f t="shared" si="41"/>
        <v>-</v>
      </c>
      <c r="O890" s="62">
        <f t="shared" si="40"/>
        <v>0</v>
      </c>
    </row>
    <row r="891" spans="2:15" ht="13.95" customHeight="1" x14ac:dyDescent="0.25">
      <c r="B891" s="56">
        <v>1032700914</v>
      </c>
      <c r="C891" s="57">
        <f t="shared" si="39"/>
        <v>0</v>
      </c>
      <c r="D891" s="58" t="s">
        <v>1979</v>
      </c>
      <c r="E891" s="75" t="s">
        <v>2073</v>
      </c>
      <c r="F891" s="75"/>
      <c r="G891" s="75" t="s">
        <v>2095</v>
      </c>
      <c r="H891" s="75" t="s">
        <v>1034</v>
      </c>
      <c r="I891" s="68" t="s">
        <v>2074</v>
      </c>
      <c r="J891" s="69">
        <v>300</v>
      </c>
      <c r="K891" s="70">
        <v>1.58</v>
      </c>
      <c r="L891" s="68">
        <v>25</v>
      </c>
      <c r="M891" s="60"/>
      <c r="N891" s="61" t="str">
        <f t="shared" si="41"/>
        <v>-</v>
      </c>
      <c r="O891" s="62">
        <f t="shared" si="40"/>
        <v>0</v>
      </c>
    </row>
    <row r="892" spans="2:15" ht="13.95" customHeight="1" x14ac:dyDescent="0.25">
      <c r="B892" s="56">
        <v>1032700414</v>
      </c>
      <c r="C892" s="57">
        <f t="shared" si="39"/>
        <v>0</v>
      </c>
      <c r="D892" s="58" t="s">
        <v>1980</v>
      </c>
      <c r="E892" s="75" t="s">
        <v>2073</v>
      </c>
      <c r="F892" s="75"/>
      <c r="G892" s="75" t="s">
        <v>2095</v>
      </c>
      <c r="H892" s="75" t="s">
        <v>1035</v>
      </c>
      <c r="I892" s="68" t="s">
        <v>2074</v>
      </c>
      <c r="J892" s="69">
        <v>300</v>
      </c>
      <c r="K892" s="70">
        <v>1.58</v>
      </c>
      <c r="L892" s="68">
        <v>25</v>
      </c>
      <c r="M892" s="60"/>
      <c r="N892" s="61" t="str">
        <f t="shared" si="41"/>
        <v>-</v>
      </c>
      <c r="O892" s="62">
        <f t="shared" si="40"/>
        <v>0</v>
      </c>
    </row>
    <row r="893" spans="2:15" ht="13.95" customHeight="1" x14ac:dyDescent="0.25">
      <c r="B893" s="56">
        <v>1032701514</v>
      </c>
      <c r="C893" s="57">
        <f t="shared" si="39"/>
        <v>0</v>
      </c>
      <c r="D893" s="58" t="s">
        <v>1981</v>
      </c>
      <c r="E893" s="75" t="s">
        <v>2073</v>
      </c>
      <c r="F893" s="75"/>
      <c r="G893" s="75" t="s">
        <v>2095</v>
      </c>
      <c r="H893" s="75" t="s">
        <v>1036</v>
      </c>
      <c r="I893" s="68" t="s">
        <v>2074</v>
      </c>
      <c r="J893" s="69">
        <v>300</v>
      </c>
      <c r="K893" s="70">
        <v>1.58</v>
      </c>
      <c r="L893" s="68">
        <v>25</v>
      </c>
      <c r="M893" s="60"/>
      <c r="N893" s="61" t="str">
        <f t="shared" si="41"/>
        <v>-</v>
      </c>
      <c r="O893" s="62">
        <f t="shared" si="40"/>
        <v>0</v>
      </c>
    </row>
    <row r="894" spans="2:15" ht="13.95" customHeight="1" x14ac:dyDescent="0.25">
      <c r="B894" s="56">
        <v>1032701614</v>
      </c>
      <c r="C894" s="57">
        <f t="shared" si="39"/>
        <v>0</v>
      </c>
      <c r="D894" s="58" t="s">
        <v>1982</v>
      </c>
      <c r="E894" s="75" t="s">
        <v>2073</v>
      </c>
      <c r="F894" s="75"/>
      <c r="G894" s="75" t="s">
        <v>2095</v>
      </c>
      <c r="H894" s="75" t="s">
        <v>1037</v>
      </c>
      <c r="I894" s="68" t="s">
        <v>2074</v>
      </c>
      <c r="J894" s="69">
        <v>300</v>
      </c>
      <c r="K894" s="70">
        <v>1.58</v>
      </c>
      <c r="L894" s="68">
        <v>25</v>
      </c>
      <c r="M894" s="60"/>
      <c r="N894" s="61" t="str">
        <f t="shared" si="41"/>
        <v>-</v>
      </c>
      <c r="O894" s="62">
        <f t="shared" si="40"/>
        <v>0</v>
      </c>
    </row>
    <row r="895" spans="2:15" ht="13.95" customHeight="1" x14ac:dyDescent="0.25">
      <c r="B895" s="56">
        <v>1032701414</v>
      </c>
      <c r="C895" s="57">
        <f t="shared" si="39"/>
        <v>0</v>
      </c>
      <c r="D895" s="58" t="s">
        <v>1983</v>
      </c>
      <c r="E895" s="75" t="s">
        <v>2073</v>
      </c>
      <c r="F895" s="75"/>
      <c r="G895" s="75" t="s">
        <v>2095</v>
      </c>
      <c r="H895" s="75" t="s">
        <v>1038</v>
      </c>
      <c r="I895" s="68" t="s">
        <v>2074</v>
      </c>
      <c r="J895" s="69">
        <v>300</v>
      </c>
      <c r="K895" s="70">
        <v>1.58</v>
      </c>
      <c r="L895" s="68">
        <v>25</v>
      </c>
      <c r="M895" s="60"/>
      <c r="N895" s="61" t="str">
        <f t="shared" si="41"/>
        <v>-</v>
      </c>
      <c r="O895" s="62">
        <f t="shared" si="40"/>
        <v>0</v>
      </c>
    </row>
    <row r="896" spans="2:15" ht="13.95" customHeight="1" x14ac:dyDescent="0.25">
      <c r="B896" s="56">
        <v>1032701214</v>
      </c>
      <c r="C896" s="57">
        <f t="shared" si="39"/>
        <v>0</v>
      </c>
      <c r="D896" s="58" t="s">
        <v>1984</v>
      </c>
      <c r="E896" s="75" t="s">
        <v>2073</v>
      </c>
      <c r="F896" s="75"/>
      <c r="G896" s="75" t="s">
        <v>2095</v>
      </c>
      <c r="H896" s="75" t="s">
        <v>1039</v>
      </c>
      <c r="I896" s="68" t="s">
        <v>2074</v>
      </c>
      <c r="J896" s="69">
        <v>300</v>
      </c>
      <c r="K896" s="70">
        <v>1.58</v>
      </c>
      <c r="L896" s="68">
        <v>25</v>
      </c>
      <c r="M896" s="60"/>
      <c r="N896" s="61" t="str">
        <f t="shared" si="41"/>
        <v>-</v>
      </c>
      <c r="O896" s="62">
        <f t="shared" si="40"/>
        <v>0</v>
      </c>
    </row>
    <row r="897" spans="2:15" ht="13.95" customHeight="1" x14ac:dyDescent="0.25">
      <c r="B897" s="56">
        <v>1032701314</v>
      </c>
      <c r="C897" s="57">
        <f>M897</f>
        <v>0</v>
      </c>
      <c r="D897" s="58" t="s">
        <v>1985</v>
      </c>
      <c r="E897" s="75" t="s">
        <v>2073</v>
      </c>
      <c r="F897" s="75"/>
      <c r="G897" s="75" t="s">
        <v>2095</v>
      </c>
      <c r="H897" s="75" t="s">
        <v>754</v>
      </c>
      <c r="I897" s="68" t="s">
        <v>2074</v>
      </c>
      <c r="J897" s="69">
        <v>300</v>
      </c>
      <c r="K897" s="70">
        <v>1.58</v>
      </c>
      <c r="L897" s="68">
        <v>25</v>
      </c>
      <c r="M897" s="60"/>
      <c r="N897" s="61" t="str">
        <f t="shared" si="41"/>
        <v>-</v>
      </c>
      <c r="O897" s="62">
        <f t="shared" si="40"/>
        <v>0</v>
      </c>
    </row>
    <row r="898" spans="2:15" ht="13.95" customHeight="1" x14ac:dyDescent="0.25">
      <c r="B898" s="76"/>
      <c r="C898" s="77"/>
      <c r="D898" s="78" t="s">
        <v>2124</v>
      </c>
      <c r="E898" s="79"/>
      <c r="F898" s="79"/>
      <c r="G898" s="79" t="s">
        <v>2125</v>
      </c>
      <c r="H898" s="79"/>
      <c r="I898" s="80"/>
      <c r="J898" s="81"/>
      <c r="K898" s="82"/>
      <c r="L898" s="80"/>
      <c r="M898" s="83">
        <f>ROUNDUP(L10,0)</f>
        <v>0</v>
      </c>
      <c r="N898" s="83"/>
      <c r="O898" s="84"/>
    </row>
    <row r="899" spans="2:15" ht="13.95" customHeight="1" x14ac:dyDescent="0.25">
      <c r="B899" s="76"/>
      <c r="C899" s="77"/>
      <c r="D899" s="78" t="s">
        <v>2126</v>
      </c>
      <c r="E899" s="79"/>
      <c r="F899" s="79"/>
      <c r="G899" s="85" t="s">
        <v>2127</v>
      </c>
      <c r="H899" s="79"/>
      <c r="I899" s="80"/>
      <c r="J899" s="81"/>
      <c r="K899" s="82"/>
      <c r="L899" s="80"/>
      <c r="M899" s="83" t="str">
        <f>IF(M898&gt;5,ROUNDUP(M898/35,0),"")</f>
        <v/>
      </c>
      <c r="N899" s="83"/>
      <c r="O899" s="84"/>
    </row>
    <row r="901" spans="2:15" ht="14.4" x14ac:dyDescent="0.3">
      <c r="E901" t="s">
        <v>1040</v>
      </c>
    </row>
    <row r="902" spans="2:15" x14ac:dyDescent="0.25">
      <c r="E902" s="63" t="s">
        <v>1041</v>
      </c>
    </row>
    <row r="905" spans="2:15" x14ac:dyDescent="0.25">
      <c r="O905" s="6" t="s">
        <v>40</v>
      </c>
    </row>
  </sheetData>
  <autoFilter ref="D23:O899">
    <filterColumn colId="4">
      <colorFilter dxfId="1" cellColor="0"/>
    </filterColumn>
  </autoFilter>
  <mergeCells count="14">
    <mergeCell ref="L18:M18"/>
    <mergeCell ref="L19:M19"/>
    <mergeCell ref="L12:M12"/>
    <mergeCell ref="L13:M13"/>
    <mergeCell ref="L14:M14"/>
    <mergeCell ref="L15:M15"/>
    <mergeCell ref="L16:M16"/>
    <mergeCell ref="L17:M17"/>
    <mergeCell ref="L11:M11"/>
    <mergeCell ref="D3:N3"/>
    <mergeCell ref="H5:I5"/>
    <mergeCell ref="L8:M8"/>
    <mergeCell ref="L9:M9"/>
    <mergeCell ref="L10:M10"/>
  </mergeCells>
  <conditionalFormatting sqref="J6">
    <cfRule type="containsText" dxfId="0" priority="1" operator="containsText" text="нет">
      <formula>NOT(ISERROR(SEARCH("нет",J6)))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L14:M14">
      <formula1>"-,оплата в кассу,оплата на р/счет"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24:M897">
      <formula1>$J$6&lt;&gt;"нет"</formula1>
    </dataValidation>
    <dataValidation type="list" allowBlank="1" showInputMessage="1" showErrorMessage="1" sqref="L9:M9">
      <formula1>"11-12 недели, 13-14 недели"</formula1>
    </dataValidation>
    <dataValidation type="list" allowBlank="1" showInputMessage="1" showErrorMessage="1" sqref="J6">
      <formula1>"да,нет"</formula1>
    </dataValidation>
  </dataValidations>
  <hyperlinks>
    <hyperlink ref="H5" location="'Условия работы'!A1" display="&gt;&gt;&gt; Условия работы &lt;&lt;&lt;"/>
    <hyperlink ref="H5:I5" location="'Условия работы'!A1" display="&gt;&gt;&gt; Условия работы &lt;&lt;&lt;"/>
    <hyperlink ref="K1" r:id="rId1"/>
  </hyperlinks>
  <pageMargins left="0.25" right="0.25" top="1" bottom="1" header="0.3" footer="0.3"/>
  <pageSetup paperSize="9" orientation="portrait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7"/>
  <sheetViews>
    <sheetView showGridLines="0" topLeftCell="A55" zoomScaleNormal="100" workbookViewId="0"/>
  </sheetViews>
  <sheetFormatPr defaultColWidth="9.109375" defaultRowHeight="14.4" x14ac:dyDescent="0.3"/>
  <cols>
    <col min="1" max="1" width="3.44140625" style="131" customWidth="1"/>
    <col min="2" max="2" width="5.88671875" style="135" customWidth="1"/>
    <col min="3" max="14" width="9.109375" style="131"/>
    <col min="15" max="15" width="27" style="131" customWidth="1"/>
    <col min="16" max="16" width="10" style="131" customWidth="1"/>
    <col min="17" max="16384" width="9.109375" style="131"/>
  </cols>
  <sheetData>
    <row r="1" spans="2:16" s="89" customFormat="1" ht="15" thickTop="1" x14ac:dyDescent="0.3">
      <c r="B1" s="8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</row>
    <row r="2" spans="2:16" s="89" customFormat="1" x14ac:dyDescent="0.3">
      <c r="B2" s="90"/>
      <c r="P2" s="91"/>
    </row>
    <row r="3" spans="2:16" s="89" customFormat="1" x14ac:dyDescent="0.3">
      <c r="B3" s="90"/>
      <c r="P3" s="91"/>
    </row>
    <row r="4" spans="2:16" s="89" customFormat="1" x14ac:dyDescent="0.3">
      <c r="B4" s="90"/>
      <c r="P4" s="91"/>
    </row>
    <row r="5" spans="2:16" s="89" customFormat="1" x14ac:dyDescent="0.3">
      <c r="B5" s="90"/>
      <c r="P5" s="91"/>
    </row>
    <row r="6" spans="2:16" s="94" customFormat="1" ht="16.5" customHeight="1" x14ac:dyDescent="0.25">
      <c r="B6" s="92"/>
      <c r="C6" s="93"/>
      <c r="P6" s="95"/>
    </row>
    <row r="7" spans="2:16" s="96" customFormat="1" ht="12" customHeight="1" x14ac:dyDescent="0.25">
      <c r="B7" s="92"/>
      <c r="C7" s="93"/>
      <c r="P7" s="97"/>
    </row>
    <row r="8" spans="2:16" s="89" customFormat="1" ht="12" customHeight="1" x14ac:dyDescent="0.3">
      <c r="B8" s="90"/>
      <c r="C8" s="93"/>
      <c r="P8" s="91"/>
    </row>
    <row r="9" spans="2:16" s="89" customFormat="1" ht="12" customHeight="1" x14ac:dyDescent="0.4">
      <c r="B9" s="98"/>
      <c r="C9" s="93"/>
      <c r="P9" s="91"/>
    </row>
    <row r="10" spans="2:16" s="89" customFormat="1" ht="12" customHeight="1" x14ac:dyDescent="0.4">
      <c r="B10" s="98"/>
      <c r="C10" s="93"/>
      <c r="P10" s="91"/>
    </row>
    <row r="11" spans="2:16" s="89" customFormat="1" ht="16.5" customHeight="1" x14ac:dyDescent="0.3">
      <c r="B11" s="90"/>
      <c r="P11" s="91"/>
    </row>
    <row r="12" spans="2:16" s="89" customFormat="1" ht="20.25" customHeight="1" x14ac:dyDescent="0.3">
      <c r="B12" s="90"/>
      <c r="P12" s="91"/>
    </row>
    <row r="13" spans="2:16" s="101" customFormat="1" ht="17.25" customHeight="1" x14ac:dyDescent="0.25">
      <c r="B13" s="99" t="s">
        <v>1042</v>
      </c>
      <c r="C13" s="100" t="s">
        <v>1043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P13" s="102"/>
    </row>
    <row r="14" spans="2:16" s="107" customFormat="1" ht="15.6" x14ac:dyDescent="0.3">
      <c r="B14" s="103" t="s">
        <v>1044</v>
      </c>
      <c r="C14" s="104"/>
      <c r="D14" s="105"/>
      <c r="E14" s="105"/>
      <c r="F14" s="105"/>
      <c r="G14" s="105"/>
      <c r="H14" s="106" t="s">
        <v>1045</v>
      </c>
      <c r="I14" s="104"/>
      <c r="J14" s="105"/>
      <c r="K14" s="105"/>
      <c r="L14" s="105"/>
      <c r="M14" s="105"/>
      <c r="N14" s="105"/>
      <c r="P14" s="108"/>
    </row>
    <row r="15" spans="2:16" s="114" customFormat="1" x14ac:dyDescent="0.3">
      <c r="B15" s="109"/>
      <c r="C15" s="110" t="s">
        <v>1046</v>
      </c>
      <c r="D15" s="111"/>
      <c r="E15" s="111"/>
      <c r="F15" s="111"/>
      <c r="G15" s="111"/>
      <c r="H15" s="112" t="s">
        <v>1047</v>
      </c>
      <c r="I15" s="113" t="s">
        <v>1048</v>
      </c>
      <c r="J15" s="111"/>
      <c r="K15" s="111"/>
      <c r="L15" s="111"/>
      <c r="M15" s="111"/>
      <c r="N15" s="111"/>
      <c r="P15" s="115"/>
    </row>
    <row r="16" spans="2:16" s="114" customFormat="1" x14ac:dyDescent="0.3">
      <c r="B16" s="109"/>
      <c r="C16" s="110" t="s">
        <v>1049</v>
      </c>
      <c r="D16" s="111"/>
      <c r="E16" s="111"/>
      <c r="F16" s="111"/>
      <c r="G16" s="111"/>
      <c r="H16" s="112" t="s">
        <v>1047</v>
      </c>
      <c r="I16" s="113" t="s">
        <v>1050</v>
      </c>
      <c r="J16" s="111"/>
      <c r="K16" s="111"/>
      <c r="L16" s="111"/>
      <c r="M16" s="111"/>
      <c r="N16" s="111"/>
      <c r="P16" s="115"/>
    </row>
    <row r="17" spans="2:22" s="114" customFormat="1" x14ac:dyDescent="0.3">
      <c r="B17" s="109"/>
      <c r="C17" s="110" t="s">
        <v>1051</v>
      </c>
      <c r="D17" s="111"/>
      <c r="E17" s="111"/>
      <c r="F17" s="111"/>
      <c r="G17" s="111"/>
      <c r="H17" s="112" t="s">
        <v>1047</v>
      </c>
      <c r="I17" s="113" t="s">
        <v>1052</v>
      </c>
      <c r="J17" s="111"/>
      <c r="K17" s="111"/>
      <c r="L17" s="111"/>
      <c r="M17" s="111"/>
      <c r="N17" s="111"/>
      <c r="P17" s="115"/>
    </row>
    <row r="18" spans="2:22" s="114" customFormat="1" x14ac:dyDescent="0.3">
      <c r="B18" s="109"/>
      <c r="C18" s="110" t="s">
        <v>1053</v>
      </c>
      <c r="D18" s="111"/>
      <c r="E18" s="111"/>
      <c r="F18" s="111"/>
      <c r="G18" s="111"/>
      <c r="H18" s="112" t="s">
        <v>1047</v>
      </c>
      <c r="I18" s="113" t="s">
        <v>1054</v>
      </c>
      <c r="J18" s="111"/>
      <c r="K18" s="111"/>
      <c r="L18" s="111"/>
      <c r="M18" s="111"/>
      <c r="N18" s="111"/>
      <c r="P18" s="115"/>
      <c r="V18" s="116"/>
    </row>
    <row r="19" spans="2:22" s="119" customFormat="1" x14ac:dyDescent="0.3"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P19" s="120"/>
      <c r="V19" s="121"/>
    </row>
    <row r="20" spans="2:22" s="89" customFormat="1" ht="15.6" x14ac:dyDescent="0.3">
      <c r="B20" s="99" t="s">
        <v>1042</v>
      </c>
      <c r="C20" s="100" t="s">
        <v>1055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P20" s="91"/>
      <c r="V20" s="121"/>
    </row>
    <row r="21" spans="2:22" s="114" customFormat="1" x14ac:dyDescent="0.3">
      <c r="B21" s="109"/>
      <c r="C21" s="110" t="s">
        <v>1056</v>
      </c>
      <c r="D21" s="111"/>
      <c r="E21" s="111"/>
      <c r="F21" s="111"/>
      <c r="G21" s="111"/>
      <c r="H21" s="112"/>
      <c r="I21" s="113"/>
      <c r="J21" s="111"/>
      <c r="K21" s="111"/>
      <c r="L21" s="111"/>
      <c r="M21" s="111"/>
      <c r="N21" s="111"/>
      <c r="P21" s="115"/>
    </row>
    <row r="22" spans="2:22" s="89" customFormat="1" x14ac:dyDescent="0.3">
      <c r="B22" s="117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P22" s="91"/>
    </row>
    <row r="23" spans="2:22" s="89" customFormat="1" x14ac:dyDescent="0.3">
      <c r="B23" s="122"/>
      <c r="P23" s="91"/>
    </row>
    <row r="24" spans="2:22" s="89" customFormat="1" x14ac:dyDescent="0.3">
      <c r="B24" s="122"/>
      <c r="P24" s="91"/>
    </row>
    <row r="25" spans="2:22" s="89" customFormat="1" x14ac:dyDescent="0.3">
      <c r="B25" s="122"/>
      <c r="P25" s="91"/>
    </row>
    <row r="26" spans="2:22" s="125" customFormat="1" ht="15.6" x14ac:dyDescent="0.3">
      <c r="B26" s="123" t="s">
        <v>1042</v>
      </c>
      <c r="C26" s="124" t="s">
        <v>1057</v>
      </c>
      <c r="P26" s="126"/>
    </row>
    <row r="27" spans="2:22" s="89" customFormat="1" x14ac:dyDescent="0.3">
      <c r="B27" s="122"/>
      <c r="C27" s="110" t="s">
        <v>1058</v>
      </c>
      <c r="P27" s="91"/>
    </row>
    <row r="28" spans="2:22" s="89" customFormat="1" x14ac:dyDescent="0.3">
      <c r="B28" s="122"/>
      <c r="C28" s="110" t="s">
        <v>1059</v>
      </c>
      <c r="P28" s="91"/>
    </row>
    <row r="29" spans="2:22" s="125" customFormat="1" ht="15.6" x14ac:dyDescent="0.3">
      <c r="B29" s="123" t="s">
        <v>1042</v>
      </c>
      <c r="C29" s="124" t="s">
        <v>1060</v>
      </c>
      <c r="P29" s="126"/>
    </row>
    <row r="30" spans="2:22" s="129" customFormat="1" ht="45" customHeight="1" x14ac:dyDescent="0.3">
      <c r="B30" s="127" t="s">
        <v>1042</v>
      </c>
      <c r="C30" s="165" t="s">
        <v>1061</v>
      </c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28"/>
    </row>
    <row r="31" spans="2:22" s="89" customFormat="1" x14ac:dyDescent="0.3">
      <c r="B31" s="122"/>
      <c r="C31" s="166" t="s">
        <v>1062</v>
      </c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91"/>
    </row>
    <row r="32" spans="2:22" s="89" customFormat="1" ht="29.25" customHeight="1" x14ac:dyDescent="0.3">
      <c r="B32" s="122"/>
      <c r="C32" s="167" t="s">
        <v>1063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91"/>
    </row>
    <row r="33" spans="2:16" s="89" customFormat="1" ht="30" customHeight="1" x14ac:dyDescent="0.3">
      <c r="B33" s="122"/>
      <c r="C33" s="167" t="s">
        <v>1064</v>
      </c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91"/>
    </row>
    <row r="34" spans="2:16" s="89" customFormat="1" ht="29.25" customHeight="1" x14ac:dyDescent="0.3">
      <c r="B34" s="122"/>
      <c r="C34" s="166" t="s">
        <v>1065</v>
      </c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91"/>
    </row>
    <row r="35" spans="2:16" s="125" customFormat="1" ht="30.75" customHeight="1" x14ac:dyDescent="0.3">
      <c r="B35" s="127" t="s">
        <v>1042</v>
      </c>
      <c r="C35" s="165" t="s">
        <v>1066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26"/>
    </row>
    <row r="36" spans="2:16" s="89" customFormat="1" ht="29.25" customHeight="1" x14ac:dyDescent="0.3">
      <c r="B36" s="122"/>
      <c r="C36" s="166" t="s">
        <v>1067</v>
      </c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91"/>
    </row>
    <row r="37" spans="2:16" s="89" customFormat="1" ht="29.25" customHeight="1" x14ac:dyDescent="0.3">
      <c r="B37" s="122"/>
      <c r="C37" s="166" t="s">
        <v>1068</v>
      </c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91"/>
    </row>
    <row r="38" spans="2:16" s="125" customFormat="1" ht="30.75" customHeight="1" x14ac:dyDescent="0.3">
      <c r="B38" s="127" t="s">
        <v>1042</v>
      </c>
      <c r="C38" s="165" t="s">
        <v>1069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26"/>
    </row>
    <row r="39" spans="2:16" s="89" customFormat="1" x14ac:dyDescent="0.3">
      <c r="B39" s="122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91"/>
    </row>
    <row r="40" spans="2:16" s="89" customFormat="1" x14ac:dyDescent="0.3">
      <c r="B40" s="122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91"/>
    </row>
    <row r="41" spans="2:16" s="89" customFormat="1" x14ac:dyDescent="0.3">
      <c r="B41" s="122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91"/>
    </row>
    <row r="42" spans="2:16" s="89" customFormat="1" ht="28.5" customHeight="1" x14ac:dyDescent="0.3">
      <c r="B42" s="127" t="s">
        <v>1042</v>
      </c>
      <c r="C42" s="165" t="s">
        <v>1070</v>
      </c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91"/>
    </row>
    <row r="43" spans="2:16" s="129" customFormat="1" ht="30" customHeight="1" x14ac:dyDescent="0.3">
      <c r="B43" s="127" t="s">
        <v>1042</v>
      </c>
      <c r="C43" s="165" t="s">
        <v>1071</v>
      </c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28"/>
    </row>
    <row r="44" spans="2:16" s="89" customFormat="1" ht="30" customHeight="1" x14ac:dyDescent="0.3">
      <c r="B44" s="122"/>
      <c r="C44" s="166" t="s">
        <v>1072</v>
      </c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91"/>
    </row>
    <row r="45" spans="2:16" s="89" customFormat="1" ht="29.25" customHeight="1" x14ac:dyDescent="0.3">
      <c r="B45" s="122"/>
      <c r="C45" s="166" t="s">
        <v>1073</v>
      </c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91"/>
    </row>
    <row r="46" spans="2:16" s="129" customFormat="1" ht="15" x14ac:dyDescent="0.3">
      <c r="B46" s="127" t="s">
        <v>1042</v>
      </c>
      <c r="C46" s="165" t="s">
        <v>1074</v>
      </c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28"/>
    </row>
    <row r="47" spans="2:16" s="89" customFormat="1" ht="44.25" customHeight="1" x14ac:dyDescent="0.3">
      <c r="B47" s="122"/>
      <c r="C47" s="166" t="s">
        <v>1075</v>
      </c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91"/>
    </row>
    <row r="48" spans="2:16" s="129" customFormat="1" ht="15" x14ac:dyDescent="0.3">
      <c r="B48" s="127" t="s">
        <v>1042</v>
      </c>
      <c r="C48" s="165" t="s">
        <v>1076</v>
      </c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28"/>
    </row>
    <row r="49" spans="2:16" s="89" customFormat="1" ht="29.25" customHeight="1" x14ac:dyDescent="0.3">
      <c r="B49" s="122"/>
      <c r="C49" s="166" t="s">
        <v>1077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91"/>
    </row>
    <row r="50" spans="2:16" s="129" customFormat="1" ht="47.25" customHeight="1" x14ac:dyDescent="0.3">
      <c r="B50" s="127" t="s">
        <v>1042</v>
      </c>
      <c r="C50" s="169" t="s">
        <v>2128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28"/>
    </row>
    <row r="51" spans="2:16" s="89" customFormat="1" ht="30.75" customHeight="1" x14ac:dyDescent="0.3">
      <c r="B51" s="122"/>
      <c r="C51" s="166" t="s">
        <v>1078</v>
      </c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91"/>
    </row>
    <row r="52" spans="2:16" s="89" customFormat="1" ht="30.75" customHeight="1" x14ac:dyDescent="0.3">
      <c r="B52" s="122"/>
      <c r="C52" s="166" t="s">
        <v>1079</v>
      </c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91"/>
    </row>
    <row r="53" spans="2:16" s="89" customFormat="1" ht="30.75" customHeight="1" x14ac:dyDescent="0.3">
      <c r="B53" s="122"/>
      <c r="C53" s="166" t="s">
        <v>1080</v>
      </c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91"/>
    </row>
    <row r="54" spans="2:16" s="89" customFormat="1" ht="42" customHeight="1" x14ac:dyDescent="0.3">
      <c r="B54" s="127" t="s">
        <v>1042</v>
      </c>
      <c r="C54" s="165" t="s">
        <v>1081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91"/>
    </row>
    <row r="55" spans="2:16" s="89" customFormat="1" x14ac:dyDescent="0.3">
      <c r="B55" s="122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91"/>
    </row>
    <row r="56" spans="2:16" s="89" customFormat="1" x14ac:dyDescent="0.3">
      <c r="B56" s="122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91"/>
    </row>
    <row r="57" spans="2:16" s="89" customFormat="1" x14ac:dyDescent="0.3">
      <c r="B57" s="122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91"/>
    </row>
    <row r="58" spans="2:16" s="89" customFormat="1" x14ac:dyDescent="0.3">
      <c r="B58" s="122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91"/>
    </row>
    <row r="59" spans="2:16" s="89" customFormat="1" ht="15" x14ac:dyDescent="0.3">
      <c r="B59" s="127" t="s">
        <v>1042</v>
      </c>
      <c r="C59" s="165" t="s">
        <v>1082</v>
      </c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91"/>
    </row>
    <row r="60" spans="2:16" s="89" customFormat="1" ht="29.25" customHeight="1" x14ac:dyDescent="0.3">
      <c r="B60" s="122"/>
      <c r="C60" s="166" t="s">
        <v>1083</v>
      </c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91"/>
    </row>
    <row r="61" spans="2:16" s="89" customFormat="1" x14ac:dyDescent="0.3">
      <c r="B61" s="122"/>
      <c r="C61" s="166" t="s">
        <v>1084</v>
      </c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91"/>
    </row>
    <row r="62" spans="2:16" s="89" customFormat="1" ht="47.25" customHeight="1" x14ac:dyDescent="0.3">
      <c r="B62" s="122"/>
      <c r="C62" s="166" t="s">
        <v>1085</v>
      </c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91"/>
    </row>
    <row r="63" spans="2:16" s="89" customFormat="1" ht="63" customHeight="1" x14ac:dyDescent="0.3">
      <c r="B63" s="67" t="s">
        <v>1042</v>
      </c>
      <c r="C63" s="171" t="s">
        <v>1107</v>
      </c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91"/>
    </row>
    <row r="64" spans="2:16" s="89" customFormat="1" ht="12.75" customHeight="1" x14ac:dyDescent="0.3">
      <c r="B64" s="122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91"/>
    </row>
    <row r="65" spans="2:16" s="89" customFormat="1" x14ac:dyDescent="0.3">
      <c r="B65" s="122"/>
      <c r="P65" s="91"/>
    </row>
    <row r="66" spans="2:16" s="89" customFormat="1" x14ac:dyDescent="0.3">
      <c r="B66" s="122"/>
      <c r="P66" s="91"/>
    </row>
    <row r="67" spans="2:16" s="89" customFormat="1" x14ac:dyDescent="0.3">
      <c r="B67" s="122"/>
      <c r="P67" s="91"/>
    </row>
    <row r="68" spans="2:16" s="89" customFormat="1" ht="17.25" customHeight="1" x14ac:dyDescent="0.3">
      <c r="B68" s="66" t="s">
        <v>1042</v>
      </c>
      <c r="C68" s="169" t="s">
        <v>1086</v>
      </c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91"/>
    </row>
    <row r="69" spans="2:16" s="89" customFormat="1" ht="15" customHeight="1" x14ac:dyDescent="0.3">
      <c r="B69" s="65"/>
      <c r="C69" s="170" t="s">
        <v>1087</v>
      </c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91"/>
    </row>
    <row r="70" spans="2:16" s="89" customFormat="1" ht="15" customHeight="1" x14ac:dyDescent="0.3">
      <c r="B70" s="65"/>
      <c r="C70" s="170" t="s">
        <v>2129</v>
      </c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91"/>
    </row>
    <row r="71" spans="2:16" s="89" customFormat="1" ht="18.75" customHeight="1" x14ac:dyDescent="0.3">
      <c r="B71" s="65"/>
      <c r="C71" s="170" t="s">
        <v>2130</v>
      </c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91"/>
    </row>
    <row r="72" spans="2:16" s="89" customFormat="1" ht="31.5" customHeight="1" x14ac:dyDescent="0.3">
      <c r="B72" s="127" t="s">
        <v>1042</v>
      </c>
      <c r="C72" s="165" t="s">
        <v>1088</v>
      </c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91"/>
    </row>
    <row r="73" spans="2:16" s="89" customFormat="1" ht="18" customHeight="1" x14ac:dyDescent="0.3">
      <c r="B73" s="127"/>
      <c r="C73" s="166" t="s">
        <v>1089</v>
      </c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91"/>
    </row>
    <row r="74" spans="2:16" s="89" customFormat="1" ht="18" customHeight="1" x14ac:dyDescent="0.3">
      <c r="B74" s="127"/>
      <c r="C74" s="166" t="s">
        <v>1090</v>
      </c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91"/>
    </row>
    <row r="75" spans="2:16" s="89" customFormat="1" ht="18" customHeight="1" x14ac:dyDescent="0.3">
      <c r="B75" s="122"/>
      <c r="C75" s="166" t="s">
        <v>1091</v>
      </c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91"/>
    </row>
    <row r="76" spans="2:16" s="89" customFormat="1" x14ac:dyDescent="0.3">
      <c r="B76" s="122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91"/>
    </row>
    <row r="77" spans="2:16" s="89" customFormat="1" x14ac:dyDescent="0.3">
      <c r="B77" s="122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91"/>
    </row>
    <row r="78" spans="2:16" s="89" customFormat="1" x14ac:dyDescent="0.3">
      <c r="B78" s="122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91"/>
    </row>
    <row r="79" spans="2:16" s="89" customFormat="1" x14ac:dyDescent="0.3">
      <c r="B79" s="122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91"/>
    </row>
    <row r="80" spans="2:16" s="89" customFormat="1" ht="45" customHeight="1" x14ac:dyDescent="0.3">
      <c r="B80" s="127" t="s">
        <v>1042</v>
      </c>
      <c r="C80" s="171" t="s">
        <v>1108</v>
      </c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91"/>
    </row>
    <row r="81" spans="2:60" s="89" customFormat="1" ht="29.25" customHeight="1" x14ac:dyDescent="0.3">
      <c r="B81" s="127"/>
      <c r="C81" s="166" t="s">
        <v>1092</v>
      </c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91"/>
    </row>
    <row r="82" spans="2:60" s="89" customFormat="1" ht="15" x14ac:dyDescent="0.3">
      <c r="B82" s="127" t="s">
        <v>1042</v>
      </c>
      <c r="C82" s="165" t="s">
        <v>1093</v>
      </c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91"/>
    </row>
    <row r="83" spans="2:60" s="89" customFormat="1" ht="15" x14ac:dyDescent="0.3">
      <c r="B83" s="127"/>
      <c r="C83" s="166" t="s">
        <v>1094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91"/>
    </row>
    <row r="84" spans="2:60" s="89" customFormat="1" ht="59.25" customHeight="1" x14ac:dyDescent="0.3">
      <c r="B84" s="127"/>
      <c r="C84" s="166" t="s">
        <v>1095</v>
      </c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91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</row>
    <row r="85" spans="2:60" s="89" customFormat="1" x14ac:dyDescent="0.3">
      <c r="B85" s="122"/>
      <c r="C85" s="166" t="s">
        <v>1096</v>
      </c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91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</row>
    <row r="86" spans="2:60" s="89" customFormat="1" x14ac:dyDescent="0.3">
      <c r="B86" s="122"/>
      <c r="C86" s="173" t="s">
        <v>1097</v>
      </c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91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</row>
    <row r="87" spans="2:60" s="89" customFormat="1" x14ac:dyDescent="0.3">
      <c r="B87" s="122"/>
      <c r="C87" s="173" t="s">
        <v>1098</v>
      </c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91"/>
      <c r="S87" s="172" t="s">
        <v>1099</v>
      </c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  <c r="AK87" s="172"/>
      <c r="AL87" s="172"/>
      <c r="AM87" s="172"/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</row>
    <row r="88" spans="2:60" s="89" customFormat="1" x14ac:dyDescent="0.3">
      <c r="B88" s="122"/>
      <c r="C88" s="167" t="s">
        <v>1100</v>
      </c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91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</row>
    <row r="89" spans="2:60" s="89" customFormat="1" ht="30.75" customHeight="1" x14ac:dyDescent="0.3">
      <c r="B89" s="122"/>
      <c r="C89" s="166" t="s">
        <v>1101</v>
      </c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91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</row>
    <row r="90" spans="2:60" s="89" customFormat="1" x14ac:dyDescent="0.3">
      <c r="B90" s="122"/>
      <c r="C90" s="166" t="s">
        <v>1102</v>
      </c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91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</row>
    <row r="91" spans="2:60" s="89" customFormat="1" ht="45" customHeight="1" x14ac:dyDescent="0.3">
      <c r="B91" s="127" t="s">
        <v>1042</v>
      </c>
      <c r="C91" s="165" t="s">
        <v>1103</v>
      </c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91"/>
    </row>
    <row r="92" spans="2:60" s="89" customFormat="1" ht="30" customHeight="1" x14ac:dyDescent="0.3">
      <c r="B92" s="122"/>
      <c r="C92" s="166" t="s">
        <v>1104</v>
      </c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91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</row>
    <row r="93" spans="2:60" s="89" customFormat="1" ht="45" customHeight="1" x14ac:dyDescent="0.3">
      <c r="B93" s="122"/>
      <c r="C93" s="174" t="s">
        <v>1109</v>
      </c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91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</row>
    <row r="94" spans="2:60" s="89" customFormat="1" x14ac:dyDescent="0.3">
      <c r="B94" s="122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91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</row>
    <row r="95" spans="2:60" s="89" customFormat="1" x14ac:dyDescent="0.3">
      <c r="B95" s="122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91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</row>
    <row r="96" spans="2:60" s="89" customFormat="1" x14ac:dyDescent="0.3">
      <c r="B96" s="122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91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</row>
    <row r="97" spans="2:60" s="89" customFormat="1" x14ac:dyDescent="0.3">
      <c r="B97" s="122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91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</row>
    <row r="98" spans="2:60" s="89" customFormat="1" ht="15" x14ac:dyDescent="0.3">
      <c r="B98" s="127" t="s">
        <v>1042</v>
      </c>
      <c r="C98" s="165" t="s">
        <v>1105</v>
      </c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91"/>
    </row>
    <row r="99" spans="2:60" s="89" customFormat="1" x14ac:dyDescent="0.3">
      <c r="B99" s="90"/>
      <c r="P99" s="91"/>
    </row>
    <row r="100" spans="2:60" s="89" customFormat="1" x14ac:dyDescent="0.3">
      <c r="B100" s="90"/>
      <c r="P100" s="91"/>
    </row>
    <row r="101" spans="2:60" x14ac:dyDescent="0.3">
      <c r="B101" s="90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91"/>
    </row>
    <row r="102" spans="2:60" x14ac:dyDescent="0.3">
      <c r="B102" s="90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91"/>
    </row>
    <row r="103" spans="2:60" x14ac:dyDescent="0.3">
      <c r="B103" s="90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91"/>
    </row>
    <row r="104" spans="2:60" x14ac:dyDescent="0.3">
      <c r="B104" s="90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91"/>
    </row>
    <row r="105" spans="2:60" x14ac:dyDescent="0.3">
      <c r="B105" s="90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91"/>
    </row>
    <row r="106" spans="2:60" x14ac:dyDescent="0.3">
      <c r="B106" s="90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91"/>
    </row>
    <row r="107" spans="2:60" x14ac:dyDescent="0.3">
      <c r="B107" s="90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91"/>
    </row>
    <row r="108" spans="2:60" x14ac:dyDescent="0.3">
      <c r="B108" s="90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91"/>
    </row>
    <row r="109" spans="2:60" x14ac:dyDescent="0.3">
      <c r="B109" s="90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91"/>
    </row>
    <row r="110" spans="2:60" x14ac:dyDescent="0.3">
      <c r="B110" s="90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91"/>
    </row>
    <row r="111" spans="2:60" x14ac:dyDescent="0.3">
      <c r="B111" s="90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91"/>
    </row>
    <row r="112" spans="2:60" x14ac:dyDescent="0.3">
      <c r="B112" s="90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91"/>
    </row>
    <row r="113" spans="2:16" x14ac:dyDescent="0.3">
      <c r="B113" s="90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91"/>
    </row>
    <row r="114" spans="2:16" x14ac:dyDescent="0.3">
      <c r="B114" s="90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91"/>
    </row>
    <row r="115" spans="2:16" x14ac:dyDescent="0.3">
      <c r="B115" s="90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91"/>
    </row>
    <row r="116" spans="2:16" ht="15" thickBot="1" x14ac:dyDescent="0.35">
      <c r="B116" s="132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4"/>
    </row>
    <row r="117" spans="2:16" ht="15" thickTop="1" x14ac:dyDescent="0.3"/>
  </sheetData>
  <mergeCells count="60">
    <mergeCell ref="C98:O98"/>
    <mergeCell ref="C88:O88"/>
    <mergeCell ref="S88:BH88"/>
    <mergeCell ref="C89:O89"/>
    <mergeCell ref="S89:BH89"/>
    <mergeCell ref="C90:O90"/>
    <mergeCell ref="S90:BH90"/>
    <mergeCell ref="C91:O91"/>
    <mergeCell ref="C92:O92"/>
    <mergeCell ref="S92:BH92"/>
    <mergeCell ref="C93:O93"/>
    <mergeCell ref="S93:BH93"/>
    <mergeCell ref="C85:O85"/>
    <mergeCell ref="S85:BH85"/>
    <mergeCell ref="C86:O86"/>
    <mergeCell ref="S86:BH86"/>
    <mergeCell ref="C87:O87"/>
    <mergeCell ref="S87:BH87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Darwin 2022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Diana</cp:lastModifiedBy>
  <dcterms:created xsi:type="dcterms:W3CDTF">2020-07-31T10:52:42Z</dcterms:created>
  <dcterms:modified xsi:type="dcterms:W3CDTF">2021-11-09T09:08:31Z</dcterms:modified>
</cp:coreProperties>
</file>