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64011"/>
  <mc:AlternateContent xmlns:mc="http://schemas.openxmlformats.org/markup-compatibility/2006">
    <mc:Choice Requires="x15">
      <x15ac:absPath xmlns:x15ac="http://schemas.microsoft.com/office/spreadsheetml/2010/11/ac" url="C:\Users\Diana\Desktop\Новая папка\"/>
    </mc:Choice>
  </mc:AlternateContent>
  <bookViews>
    <workbookView xWindow="0" yWindow="0" windowWidth="23040" windowHeight="9192"/>
  </bookViews>
  <sheets>
    <sheet name="2022" sheetId="3" r:id="rId1"/>
    <sheet name="Условия работы" sheetId="4" r:id="rId2"/>
  </sheets>
  <externalReferences>
    <externalReference r:id="rId3"/>
  </externalReferences>
  <definedNames>
    <definedName name="_xlnm._FilterDatabase" localSheetId="0" hidden="1">'2022'!$B$21:$L$1380</definedName>
    <definedName name="ALVPRX" localSheetId="0">#REF!</definedName>
    <definedName name="ALVPRX" localSheetId="1">#REF!</definedName>
    <definedName name="ALVPRX">#REF!</definedName>
    <definedName name="COMPALV" localSheetId="0">#REF!</definedName>
    <definedName name="COMPALV" localSheetId="1">#REF!</definedName>
    <definedName name="COMPALV">#REF!</definedName>
    <definedName name="Excel_BuiltIn_Print_Area_2">#REF!</definedName>
    <definedName name="Excel_BuiltIn_Print_Area_2_1">#REF!</definedName>
    <definedName name="Excel_BuiltIn_Print_Area_2_1_1">#REF!</definedName>
    <definedName name="HYDNUM" localSheetId="0">#REF!</definedName>
    <definedName name="HYDNUM" localSheetId="1">#REF!</definedName>
    <definedName name="HYDNUM">#REF!</definedName>
    <definedName name="lil">'2022'!$B$21:$J$1024</definedName>
    <definedName name="lili">#REF!</definedName>
    <definedName name="lilil">#REF!</definedName>
    <definedName name="lilim">#REF!</definedName>
    <definedName name="lilu">#REF!</definedName>
    <definedName name="link">#REF!</definedName>
    <definedName name="lulu">#REF!</definedName>
    <definedName name="PDXCOMP" localSheetId="0">#REF!</definedName>
    <definedName name="PDXCOMP" localSheetId="1">#REF!</definedName>
    <definedName name="PDXCOMP">#REF!</definedName>
    <definedName name="PDXSPR" localSheetId="0">[1]PDX!#REF!</definedName>
    <definedName name="PDXSPR" localSheetId="1">[1]PDX!#REF!</definedName>
    <definedName name="PDXSPR">[1]PDX!#REF!</definedName>
    <definedName name="ROYAL" localSheetId="0">#REF!</definedName>
    <definedName name="ROYAL" localSheetId="1">#REF!</definedName>
    <definedName name="ROYAL">#REF!</definedName>
    <definedName name="stok">#REF!</definedName>
    <definedName name="table">#REF!</definedName>
    <definedName name="Склады">#REF!</definedName>
    <definedName name="ыещл">#REF!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27" i="3" l="1"/>
  <c r="L117" i="3"/>
  <c r="L126" i="3"/>
  <c r="L1378" i="3" l="1"/>
  <c r="L1377" i="3"/>
  <c r="L1376" i="3"/>
  <c r="L1375" i="3"/>
  <c r="L1374" i="3"/>
  <c r="L1373" i="3"/>
  <c r="L1358" i="3"/>
  <c r="L1357" i="3"/>
  <c r="L1356" i="3"/>
  <c r="L1355" i="3"/>
  <c r="L1331" i="3"/>
  <c r="L1330" i="3"/>
  <c r="L1329" i="3"/>
  <c r="L1328" i="3"/>
  <c r="L1327" i="3"/>
  <c r="L1326" i="3"/>
  <c r="L1325" i="3"/>
  <c r="L1324" i="3"/>
  <c r="L1323" i="3"/>
  <c r="L1322" i="3"/>
  <c r="L1318" i="3"/>
  <c r="L1317" i="3"/>
  <c r="L1316" i="3"/>
  <c r="L1315" i="3"/>
  <c r="L1314" i="3"/>
  <c r="L1313" i="3"/>
  <c r="L1312" i="3"/>
  <c r="L1311" i="3"/>
  <c r="L1310" i="3"/>
  <c r="L1305" i="3"/>
  <c r="L1304" i="3"/>
  <c r="L1303" i="3"/>
  <c r="L1302" i="3"/>
  <c r="L1301" i="3"/>
  <c r="L1300" i="3"/>
  <c r="L1299" i="3"/>
  <c r="L1298" i="3"/>
  <c r="L1297" i="3"/>
  <c r="L1295" i="3"/>
  <c r="L1294" i="3"/>
  <c r="L1293" i="3"/>
  <c r="L1292" i="3"/>
  <c r="L1287" i="3"/>
  <c r="L1286" i="3"/>
  <c r="L1285" i="3"/>
  <c r="L1284" i="3"/>
  <c r="L1283" i="3"/>
  <c r="L1282" i="3"/>
  <c r="L1265" i="3"/>
  <c r="L1264" i="3"/>
  <c r="L1263" i="3"/>
  <c r="L1256" i="3"/>
  <c r="L1255" i="3"/>
  <c r="L1254" i="3"/>
  <c r="L1253" i="3"/>
  <c r="L1249" i="3"/>
  <c r="L1248" i="3"/>
  <c r="L1247" i="3"/>
  <c r="L1246" i="3"/>
  <c r="L1245" i="3"/>
  <c r="L1244" i="3"/>
  <c r="L1243" i="3"/>
  <c r="L1242" i="3"/>
  <c r="L1118" i="3"/>
  <c r="L1113" i="3"/>
  <c r="L1076" i="3"/>
  <c r="L1075" i="3"/>
  <c r="L1074" i="3"/>
  <c r="L1073" i="3"/>
  <c r="L1055" i="3"/>
  <c r="L1054" i="3"/>
  <c r="L1053" i="3"/>
  <c r="L1052" i="3"/>
  <c r="L1043" i="3"/>
  <c r="L1042" i="3"/>
  <c r="L1041" i="3"/>
  <c r="L991" i="3"/>
  <c r="L990" i="3"/>
  <c r="L989" i="3"/>
  <c r="L988" i="3"/>
  <c r="L987" i="3"/>
  <c r="L986" i="3"/>
  <c r="L985" i="3"/>
  <c r="L984" i="3"/>
  <c r="L979" i="3"/>
  <c r="L978" i="3"/>
  <c r="L977" i="3"/>
  <c r="L962" i="3"/>
  <c r="L961" i="3"/>
  <c r="L960" i="3"/>
  <c r="L959" i="3"/>
  <c r="L933" i="3"/>
  <c r="L927" i="3"/>
  <c r="L926" i="3"/>
  <c r="L925" i="3"/>
  <c r="L924" i="3"/>
  <c r="L893" i="3"/>
  <c r="L892" i="3"/>
  <c r="L891" i="3"/>
  <c r="L890" i="3"/>
  <c r="L889" i="3"/>
  <c r="L886" i="3"/>
  <c r="L885" i="3"/>
  <c r="L884" i="3"/>
  <c r="L871" i="3"/>
  <c r="L870" i="3"/>
  <c r="L869" i="3"/>
  <c r="L868" i="3"/>
  <c r="L863" i="3"/>
  <c r="L862" i="3"/>
  <c r="L861" i="3"/>
  <c r="L860" i="3"/>
  <c r="L859" i="3"/>
  <c r="L858" i="3"/>
  <c r="L857" i="3"/>
  <c r="L856" i="3"/>
  <c r="L855" i="3"/>
  <c r="L849" i="3"/>
  <c r="L848" i="3"/>
  <c r="L847" i="3"/>
  <c r="L846" i="3"/>
  <c r="L845" i="3"/>
  <c r="L844" i="3"/>
  <c r="L843" i="3"/>
  <c r="L842" i="3"/>
  <c r="L841" i="3"/>
  <c r="L840" i="3"/>
  <c r="L839" i="3"/>
  <c r="L838" i="3"/>
  <c r="L837" i="3"/>
  <c r="L836" i="3"/>
  <c r="L832" i="3"/>
  <c r="L813" i="3"/>
  <c r="L812" i="3"/>
  <c r="L811" i="3"/>
  <c r="L810" i="3"/>
  <c r="L809" i="3"/>
  <c r="L808" i="3"/>
  <c r="L799" i="3"/>
  <c r="L798" i="3"/>
  <c r="L797" i="3"/>
  <c r="L796" i="3"/>
  <c r="L795" i="3"/>
  <c r="L794" i="3"/>
  <c r="L793" i="3"/>
  <c r="L792" i="3"/>
  <c r="L791" i="3"/>
  <c r="L790" i="3"/>
  <c r="L789" i="3"/>
  <c r="L788" i="3"/>
  <c r="L771" i="3"/>
  <c r="L770" i="3"/>
  <c r="L769" i="3"/>
  <c r="L768" i="3"/>
  <c r="L767" i="3"/>
  <c r="L766" i="3"/>
  <c r="L765" i="3"/>
  <c r="L764" i="3"/>
  <c r="L763" i="3"/>
  <c r="L762" i="3"/>
  <c r="L761" i="3"/>
  <c r="L760" i="3"/>
  <c r="L759" i="3"/>
  <c r="L758" i="3"/>
  <c r="L757" i="3"/>
  <c r="L756" i="3"/>
  <c r="L755" i="3"/>
  <c r="L754" i="3"/>
  <c r="L753" i="3"/>
  <c r="L752" i="3"/>
  <c r="L751" i="3"/>
  <c r="L750" i="3"/>
  <c r="L749" i="3"/>
  <c r="L748" i="3"/>
  <c r="L747" i="3"/>
  <c r="L746" i="3"/>
  <c r="L745" i="3"/>
  <c r="L744" i="3"/>
  <c r="L743" i="3"/>
  <c r="L737" i="3"/>
  <c r="L713" i="3"/>
  <c r="L712" i="3"/>
  <c r="L711" i="3"/>
  <c r="L710" i="3"/>
  <c r="L709" i="3"/>
  <c r="L708" i="3"/>
  <c r="L707" i="3"/>
  <c r="L706" i="3"/>
  <c r="L705" i="3"/>
  <c r="L704" i="3"/>
  <c r="L703" i="3"/>
  <c r="L702" i="3"/>
  <c r="L701" i="3"/>
  <c r="L700" i="3"/>
  <c r="L699" i="3"/>
  <c r="L698" i="3"/>
  <c r="L683" i="3"/>
  <c r="L682" i="3"/>
  <c r="L661" i="3"/>
  <c r="L660" i="3"/>
  <c r="L646" i="3"/>
  <c r="L645" i="3"/>
  <c r="L644" i="3"/>
  <c r="L643" i="3"/>
  <c r="L642" i="3"/>
  <c r="L641" i="3"/>
  <c r="L640" i="3"/>
  <c r="L639" i="3"/>
  <c r="L638" i="3"/>
  <c r="L637" i="3"/>
  <c r="L636" i="3"/>
  <c r="L635" i="3"/>
  <c r="L617" i="3"/>
  <c r="L616" i="3"/>
  <c r="L600" i="3"/>
  <c r="L599" i="3"/>
  <c r="L594" i="3"/>
  <c r="L593" i="3"/>
  <c r="L592" i="3"/>
  <c r="L582" i="3"/>
  <c r="L581" i="3"/>
  <c r="L580" i="3"/>
  <c r="L560" i="3"/>
  <c r="L559" i="3"/>
  <c r="L558" i="3"/>
  <c r="L557" i="3"/>
  <c r="L548" i="3"/>
  <c r="L547" i="3"/>
  <c r="L524" i="3"/>
  <c r="L523" i="3"/>
  <c r="L522" i="3"/>
  <c r="L521" i="3"/>
  <c r="L520" i="3"/>
  <c r="L514" i="3"/>
  <c r="L513" i="3"/>
  <c r="L512" i="3"/>
  <c r="L511" i="3"/>
  <c r="L488" i="3"/>
  <c r="L462" i="3"/>
  <c r="L461" i="3"/>
  <c r="L458" i="3"/>
  <c r="L457" i="3"/>
  <c r="L456" i="3"/>
  <c r="L455" i="3"/>
  <c r="L443" i="3"/>
  <c r="L442" i="3"/>
  <c r="L441" i="3"/>
  <c r="L435" i="3"/>
  <c r="L434" i="3"/>
  <c r="L433" i="3"/>
  <c r="L432" i="3"/>
  <c r="L431" i="3"/>
  <c r="L430" i="3"/>
  <c r="L429" i="3"/>
  <c r="L428" i="3"/>
  <c r="L427" i="3"/>
  <c r="L426" i="3"/>
  <c r="L425" i="3"/>
  <c r="L424" i="3"/>
  <c r="L423" i="3"/>
  <c r="L422" i="3"/>
  <c r="L421" i="3"/>
  <c r="L420" i="3"/>
  <c r="L419" i="3"/>
  <c r="L418" i="3"/>
  <c r="L417" i="3"/>
  <c r="L416" i="3"/>
  <c r="L415" i="3"/>
  <c r="L414" i="3"/>
  <c r="L413" i="3"/>
  <c r="L412" i="3"/>
  <c r="L411" i="3"/>
  <c r="L400" i="3"/>
  <c r="L399" i="3"/>
  <c r="L398" i="3"/>
  <c r="L397" i="3"/>
  <c r="L396" i="3"/>
  <c r="L390" i="3"/>
  <c r="L388" i="3"/>
  <c r="L383" i="3"/>
  <c r="L377" i="3"/>
  <c r="L376" i="3"/>
  <c r="L352" i="3"/>
  <c r="L351" i="3"/>
  <c r="L350" i="3"/>
  <c r="L349" i="3"/>
  <c r="L343" i="3"/>
  <c r="L342" i="3"/>
  <c r="L341" i="3"/>
  <c r="L340" i="3"/>
  <c r="L297" i="3"/>
  <c r="L296" i="3"/>
  <c r="L295" i="3"/>
  <c r="L294" i="3"/>
  <c r="L293" i="3"/>
  <c r="L292" i="3"/>
  <c r="L291" i="3"/>
  <c r="L290" i="3"/>
  <c r="L289" i="3"/>
  <c r="L288" i="3"/>
  <c r="L287" i="3"/>
  <c r="L286" i="3"/>
  <c r="L285" i="3"/>
  <c r="L284" i="3"/>
  <c r="L283" i="3"/>
  <c r="L282" i="3"/>
  <c r="L281" i="3"/>
  <c r="L280" i="3"/>
  <c r="L279" i="3"/>
  <c r="L278" i="3"/>
  <c r="L277" i="3"/>
  <c r="L276" i="3"/>
  <c r="L275" i="3"/>
  <c r="L274" i="3"/>
  <c r="L273" i="3"/>
  <c r="L269" i="3"/>
  <c r="L256" i="3"/>
  <c r="L255" i="3"/>
  <c r="L254" i="3"/>
  <c r="L253" i="3"/>
  <c r="L238" i="3"/>
  <c r="L237" i="3"/>
  <c r="L221" i="3"/>
  <c r="L184" i="3"/>
  <c r="L183" i="3"/>
  <c r="L182" i="3"/>
  <c r="L181" i="3"/>
  <c r="L156" i="3"/>
  <c r="L155" i="3"/>
  <c r="L134" i="3"/>
  <c r="L133" i="3"/>
  <c r="L132" i="3"/>
  <c r="L131" i="3"/>
  <c r="L124" i="3"/>
  <c r="L123" i="3"/>
  <c r="L118" i="3"/>
  <c r="L116" i="3"/>
  <c r="L115" i="3"/>
  <c r="L110" i="3"/>
  <c r="L109" i="3"/>
  <c r="L108" i="3"/>
  <c r="L82" i="3"/>
  <c r="L59" i="3"/>
  <c r="L58" i="3"/>
  <c r="L57" i="3"/>
  <c r="L56" i="3"/>
  <c r="L55" i="3"/>
  <c r="L54" i="3"/>
  <c r="L35" i="3"/>
  <c r="L34" i="3"/>
  <c r="L33" i="3"/>
  <c r="L32" i="3"/>
  <c r="L22" i="3"/>
  <c r="J11" i="3" l="1"/>
  <c r="J9" i="3"/>
  <c r="J14" i="3" s="1"/>
  <c r="J15" i="3" l="1"/>
  <c r="K1379" i="3"/>
  <c r="K1380" i="3" s="1"/>
  <c r="L24" i="3" l="1"/>
  <c r="L25" i="3"/>
  <c r="L26" i="3"/>
  <c r="L27" i="3"/>
  <c r="L28" i="3"/>
  <c r="L29" i="3"/>
  <c r="L30" i="3"/>
  <c r="L31" i="3"/>
  <c r="L36" i="3"/>
  <c r="L37" i="3"/>
  <c r="L38" i="3"/>
  <c r="L39" i="3"/>
  <c r="L40" i="3"/>
  <c r="L41" i="3"/>
  <c r="L42" i="3"/>
  <c r="L43" i="3"/>
  <c r="L44" i="3"/>
  <c r="L45" i="3"/>
  <c r="L46" i="3"/>
  <c r="L47" i="3"/>
  <c r="L48" i="3"/>
  <c r="L49" i="3"/>
  <c r="L50" i="3"/>
  <c r="L51" i="3"/>
  <c r="L52" i="3"/>
  <c r="L53" i="3"/>
  <c r="L60" i="3"/>
  <c r="L61" i="3"/>
  <c r="L62" i="3"/>
  <c r="L63" i="3"/>
  <c r="L64" i="3"/>
  <c r="L65" i="3"/>
  <c r="L66" i="3"/>
  <c r="L67" i="3"/>
  <c r="L68" i="3"/>
  <c r="L69" i="3"/>
  <c r="L70" i="3"/>
  <c r="L71" i="3"/>
  <c r="L72" i="3"/>
  <c r="L73" i="3"/>
  <c r="L74" i="3"/>
  <c r="L75" i="3"/>
  <c r="L76" i="3"/>
  <c r="L77" i="3"/>
  <c r="L78" i="3"/>
  <c r="L79" i="3"/>
  <c r="L80" i="3"/>
  <c r="L81" i="3"/>
  <c r="L83" i="3"/>
  <c r="L84" i="3"/>
  <c r="L85" i="3"/>
  <c r="L86" i="3"/>
  <c r="L87" i="3"/>
  <c r="L88" i="3"/>
  <c r="L89" i="3"/>
  <c r="L90" i="3"/>
  <c r="L91" i="3"/>
  <c r="L92" i="3"/>
  <c r="L93" i="3"/>
  <c r="L94" i="3"/>
  <c r="L95" i="3"/>
  <c r="L96" i="3"/>
  <c r="L97" i="3"/>
  <c r="L98" i="3"/>
  <c r="L99" i="3"/>
  <c r="L100" i="3"/>
  <c r="L101" i="3"/>
  <c r="L102" i="3"/>
  <c r="L103" i="3"/>
  <c r="L104" i="3"/>
  <c r="L105" i="3"/>
  <c r="L106" i="3"/>
  <c r="L107" i="3"/>
  <c r="L111" i="3"/>
  <c r="L112" i="3"/>
  <c r="L113" i="3"/>
  <c r="L114" i="3"/>
  <c r="L119" i="3"/>
  <c r="L120" i="3"/>
  <c r="L121" i="3"/>
  <c r="L122" i="3"/>
  <c r="L125" i="3"/>
  <c r="L128" i="3"/>
  <c r="L129" i="3"/>
  <c r="L130" i="3"/>
  <c r="L135" i="3"/>
  <c r="L136" i="3"/>
  <c r="L137" i="3"/>
  <c r="L138" i="3"/>
  <c r="L139" i="3"/>
  <c r="L140" i="3"/>
  <c r="L141" i="3"/>
  <c r="L142" i="3"/>
  <c r="L143" i="3"/>
  <c r="L144" i="3"/>
  <c r="L145" i="3"/>
  <c r="L146" i="3"/>
  <c r="L147" i="3"/>
  <c r="L148" i="3"/>
  <c r="L149" i="3"/>
  <c r="L150" i="3"/>
  <c r="L151" i="3"/>
  <c r="L152" i="3"/>
  <c r="L153" i="3"/>
  <c r="L154" i="3"/>
  <c r="L157" i="3"/>
  <c r="L158" i="3"/>
  <c r="L159" i="3"/>
  <c r="L160" i="3"/>
  <c r="L161" i="3"/>
  <c r="L162" i="3"/>
  <c r="L163" i="3"/>
  <c r="L164" i="3"/>
  <c r="L165" i="3"/>
  <c r="L166" i="3"/>
  <c r="L167" i="3"/>
  <c r="L168" i="3"/>
  <c r="L169" i="3"/>
  <c r="L170" i="3"/>
  <c r="L171" i="3"/>
  <c r="L172" i="3"/>
  <c r="L173" i="3"/>
  <c r="L174" i="3"/>
  <c r="L175" i="3"/>
  <c r="L176" i="3"/>
  <c r="L177" i="3"/>
  <c r="L178" i="3"/>
  <c r="L179" i="3"/>
  <c r="L180" i="3"/>
  <c r="L185" i="3"/>
  <c r="L186"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2" i="3"/>
  <c r="L223" i="3"/>
  <c r="L224" i="3"/>
  <c r="L225" i="3"/>
  <c r="L226" i="3"/>
  <c r="L227" i="3"/>
  <c r="L228" i="3"/>
  <c r="L229" i="3"/>
  <c r="L230" i="3"/>
  <c r="L231" i="3"/>
  <c r="L232" i="3"/>
  <c r="L233" i="3"/>
  <c r="L234" i="3"/>
  <c r="L235" i="3"/>
  <c r="L236" i="3"/>
  <c r="L239" i="3"/>
  <c r="L240" i="3"/>
  <c r="L241" i="3"/>
  <c r="L242" i="3"/>
  <c r="L243" i="3"/>
  <c r="L244" i="3"/>
  <c r="L245" i="3"/>
  <c r="L246" i="3"/>
  <c r="L247" i="3"/>
  <c r="L248" i="3"/>
  <c r="L249" i="3"/>
  <c r="L250" i="3"/>
  <c r="L251" i="3"/>
  <c r="L252" i="3"/>
  <c r="L257" i="3"/>
  <c r="L258" i="3"/>
  <c r="L259" i="3"/>
  <c r="L260" i="3"/>
  <c r="L261" i="3"/>
  <c r="L262" i="3"/>
  <c r="L263" i="3"/>
  <c r="L264" i="3"/>
  <c r="L265" i="3"/>
  <c r="L266" i="3"/>
  <c r="L267" i="3"/>
  <c r="L268" i="3"/>
  <c r="L270" i="3"/>
  <c r="L271" i="3"/>
  <c r="L272"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4" i="3"/>
  <c r="L345" i="3"/>
  <c r="L346" i="3"/>
  <c r="L347" i="3"/>
  <c r="L348" i="3"/>
  <c r="L353" i="3"/>
  <c r="L354" i="3"/>
  <c r="L355" i="3"/>
  <c r="L356" i="3"/>
  <c r="L357" i="3"/>
  <c r="L358" i="3"/>
  <c r="L359" i="3"/>
  <c r="L360" i="3"/>
  <c r="L361" i="3"/>
  <c r="L362" i="3"/>
  <c r="L363" i="3"/>
  <c r="L364" i="3"/>
  <c r="L365" i="3"/>
  <c r="L366" i="3"/>
  <c r="L367" i="3"/>
  <c r="L368" i="3"/>
  <c r="L369" i="3"/>
  <c r="L370" i="3"/>
  <c r="L371" i="3"/>
  <c r="L372" i="3"/>
  <c r="L373" i="3"/>
  <c r="L374" i="3"/>
  <c r="L375" i="3"/>
  <c r="L378" i="3"/>
  <c r="L379" i="3"/>
  <c r="L380" i="3"/>
  <c r="L381" i="3"/>
  <c r="L382" i="3"/>
  <c r="L384" i="3"/>
  <c r="L385" i="3"/>
  <c r="L386" i="3"/>
  <c r="L387" i="3"/>
  <c r="L389" i="3"/>
  <c r="L391" i="3"/>
  <c r="L392" i="3"/>
  <c r="L393" i="3"/>
  <c r="L394" i="3"/>
  <c r="L395" i="3"/>
  <c r="L401" i="3"/>
  <c r="L402" i="3"/>
  <c r="L403" i="3"/>
  <c r="L404" i="3"/>
  <c r="L405" i="3"/>
  <c r="L406" i="3"/>
  <c r="L407" i="3"/>
  <c r="L408" i="3"/>
  <c r="L409" i="3"/>
  <c r="L410" i="3"/>
  <c r="L436" i="3"/>
  <c r="L437" i="3"/>
  <c r="L438" i="3"/>
  <c r="L439" i="3"/>
  <c r="L440" i="3"/>
  <c r="L444" i="3"/>
  <c r="L445" i="3"/>
  <c r="L446" i="3"/>
  <c r="L447" i="3"/>
  <c r="L448" i="3"/>
  <c r="L449" i="3"/>
  <c r="L450" i="3"/>
  <c r="L451" i="3"/>
  <c r="L452" i="3"/>
  <c r="L453" i="3"/>
  <c r="L454" i="3"/>
  <c r="L459" i="3"/>
  <c r="L460" i="3"/>
  <c r="L463" i="3"/>
  <c r="L464" i="3"/>
  <c r="L465" i="3"/>
  <c r="L466" i="3"/>
  <c r="L467" i="3"/>
  <c r="L468" i="3"/>
  <c r="L469" i="3"/>
  <c r="L470" i="3"/>
  <c r="L471" i="3"/>
  <c r="L472" i="3"/>
  <c r="L473" i="3"/>
  <c r="L474" i="3"/>
  <c r="L475" i="3"/>
  <c r="L476" i="3"/>
  <c r="L477" i="3"/>
  <c r="L478" i="3"/>
  <c r="L479" i="3"/>
  <c r="L480" i="3"/>
  <c r="L481" i="3"/>
  <c r="L482" i="3"/>
  <c r="L483" i="3"/>
  <c r="L484" i="3"/>
  <c r="L485" i="3"/>
  <c r="L486" i="3"/>
  <c r="L487" i="3"/>
  <c r="L489" i="3"/>
  <c r="L490" i="3"/>
  <c r="L491" i="3"/>
  <c r="L492" i="3"/>
  <c r="L493" i="3"/>
  <c r="L494" i="3"/>
  <c r="L495" i="3"/>
  <c r="L496" i="3"/>
  <c r="L497" i="3"/>
  <c r="L498" i="3"/>
  <c r="L499" i="3"/>
  <c r="L500" i="3"/>
  <c r="L501" i="3"/>
  <c r="L502" i="3"/>
  <c r="L503" i="3"/>
  <c r="L504" i="3"/>
  <c r="L505" i="3"/>
  <c r="L506" i="3"/>
  <c r="L507" i="3"/>
  <c r="L508" i="3"/>
  <c r="L509" i="3"/>
  <c r="L510" i="3"/>
  <c r="L515" i="3"/>
  <c r="L516" i="3"/>
  <c r="L517" i="3"/>
  <c r="L518" i="3"/>
  <c r="L519" i="3"/>
  <c r="L525" i="3"/>
  <c r="L526" i="3"/>
  <c r="L527" i="3"/>
  <c r="L528" i="3"/>
  <c r="L529" i="3"/>
  <c r="L530" i="3"/>
  <c r="L531" i="3"/>
  <c r="L532" i="3"/>
  <c r="L533" i="3"/>
  <c r="L534" i="3"/>
  <c r="L535" i="3"/>
  <c r="L536" i="3"/>
  <c r="L537" i="3"/>
  <c r="L538" i="3"/>
  <c r="L539" i="3"/>
  <c r="L540" i="3"/>
  <c r="L541" i="3"/>
  <c r="L542" i="3"/>
  <c r="L543" i="3"/>
  <c r="L544" i="3"/>
  <c r="L545" i="3"/>
  <c r="L546" i="3"/>
  <c r="L549" i="3"/>
  <c r="L550" i="3"/>
  <c r="L551" i="3"/>
  <c r="L552" i="3"/>
  <c r="L553" i="3"/>
  <c r="L554" i="3"/>
  <c r="L555" i="3"/>
  <c r="L556" i="3"/>
  <c r="L561" i="3"/>
  <c r="L562" i="3"/>
  <c r="L563" i="3"/>
  <c r="L564" i="3"/>
  <c r="L565" i="3"/>
  <c r="L566" i="3"/>
  <c r="L567" i="3"/>
  <c r="L568" i="3"/>
  <c r="L569" i="3"/>
  <c r="L570" i="3"/>
  <c r="L571" i="3"/>
  <c r="L572" i="3"/>
  <c r="L573" i="3"/>
  <c r="L574" i="3"/>
  <c r="L575" i="3"/>
  <c r="L576" i="3"/>
  <c r="L577" i="3"/>
  <c r="L578" i="3"/>
  <c r="L579" i="3"/>
  <c r="L583" i="3"/>
  <c r="L584" i="3"/>
  <c r="L585" i="3"/>
  <c r="L586" i="3"/>
  <c r="L587" i="3"/>
  <c r="L588" i="3"/>
  <c r="L589" i="3"/>
  <c r="L590" i="3"/>
  <c r="L591" i="3"/>
  <c r="L595" i="3"/>
  <c r="L596" i="3"/>
  <c r="L597" i="3"/>
  <c r="L598" i="3"/>
  <c r="L601" i="3"/>
  <c r="L602" i="3"/>
  <c r="L603" i="3"/>
  <c r="L604" i="3"/>
  <c r="L605" i="3"/>
  <c r="L606" i="3"/>
  <c r="L607" i="3"/>
  <c r="L608" i="3"/>
  <c r="L609" i="3"/>
  <c r="L610" i="3"/>
  <c r="L611" i="3"/>
  <c r="L612" i="3"/>
  <c r="L613" i="3"/>
  <c r="L614" i="3"/>
  <c r="L615" i="3"/>
  <c r="L618" i="3"/>
  <c r="L619" i="3"/>
  <c r="L620" i="3"/>
  <c r="L621" i="3"/>
  <c r="L622" i="3"/>
  <c r="L623" i="3"/>
  <c r="L624" i="3"/>
  <c r="L625" i="3"/>
  <c r="L626" i="3"/>
  <c r="L627" i="3"/>
  <c r="L628" i="3"/>
  <c r="L629" i="3"/>
  <c r="L630" i="3"/>
  <c r="L631" i="3"/>
  <c r="L632" i="3"/>
  <c r="L633" i="3"/>
  <c r="L634" i="3"/>
  <c r="L647" i="3"/>
  <c r="L648" i="3"/>
  <c r="L649" i="3"/>
  <c r="L650" i="3"/>
  <c r="L651" i="3"/>
  <c r="L652" i="3"/>
  <c r="L653" i="3"/>
  <c r="L654" i="3"/>
  <c r="L655" i="3"/>
  <c r="L656" i="3"/>
  <c r="L657" i="3"/>
  <c r="L658" i="3"/>
  <c r="L659" i="3"/>
  <c r="L662" i="3"/>
  <c r="L663" i="3"/>
  <c r="L664" i="3"/>
  <c r="L665" i="3"/>
  <c r="L666" i="3"/>
  <c r="L667" i="3"/>
  <c r="L668" i="3"/>
  <c r="L669" i="3"/>
  <c r="L670" i="3"/>
  <c r="L671" i="3"/>
  <c r="L672" i="3"/>
  <c r="L673" i="3"/>
  <c r="L674" i="3"/>
  <c r="L675" i="3"/>
  <c r="L676" i="3"/>
  <c r="L677" i="3"/>
  <c r="L678" i="3"/>
  <c r="L679" i="3"/>
  <c r="L680" i="3"/>
  <c r="L681" i="3"/>
  <c r="L684" i="3"/>
  <c r="L685" i="3"/>
  <c r="L686" i="3"/>
  <c r="L687" i="3"/>
  <c r="L688" i="3"/>
  <c r="L689" i="3"/>
  <c r="L690" i="3"/>
  <c r="L691" i="3"/>
  <c r="L692" i="3"/>
  <c r="L693" i="3"/>
  <c r="L694" i="3"/>
  <c r="L695" i="3"/>
  <c r="L696" i="3"/>
  <c r="L697" i="3"/>
  <c r="L714" i="3"/>
  <c r="L715" i="3"/>
  <c r="L716" i="3"/>
  <c r="L717" i="3"/>
  <c r="L718" i="3"/>
  <c r="L719" i="3"/>
  <c r="L720" i="3"/>
  <c r="L721" i="3"/>
  <c r="L722" i="3"/>
  <c r="L723" i="3"/>
  <c r="L724" i="3"/>
  <c r="L725" i="3"/>
  <c r="L726" i="3"/>
  <c r="L727" i="3"/>
  <c r="L728" i="3"/>
  <c r="L729" i="3"/>
  <c r="L730" i="3"/>
  <c r="L731" i="3"/>
  <c r="L732" i="3"/>
  <c r="L733" i="3"/>
  <c r="L734" i="3"/>
  <c r="L735" i="3"/>
  <c r="L736" i="3"/>
  <c r="L738" i="3"/>
  <c r="L739" i="3"/>
  <c r="L740" i="3"/>
  <c r="L741" i="3"/>
  <c r="L742" i="3"/>
  <c r="L772" i="3"/>
  <c r="L773" i="3"/>
  <c r="L774" i="3"/>
  <c r="L775" i="3"/>
  <c r="L776" i="3"/>
  <c r="L777" i="3"/>
  <c r="L778" i="3"/>
  <c r="L779" i="3"/>
  <c r="L780" i="3"/>
  <c r="L781" i="3"/>
  <c r="L782" i="3"/>
  <c r="L783" i="3"/>
  <c r="L784" i="3"/>
  <c r="L785" i="3"/>
  <c r="L786" i="3"/>
  <c r="L787" i="3"/>
  <c r="L800" i="3"/>
  <c r="L801" i="3"/>
  <c r="L802" i="3"/>
  <c r="L803" i="3"/>
  <c r="L804" i="3"/>
  <c r="L805" i="3"/>
  <c r="L806" i="3"/>
  <c r="L807" i="3"/>
  <c r="L814" i="3"/>
  <c r="L815" i="3"/>
  <c r="L816" i="3"/>
  <c r="L817" i="3"/>
  <c r="L818" i="3"/>
  <c r="L819" i="3"/>
  <c r="L820" i="3"/>
  <c r="L821" i="3"/>
  <c r="L822" i="3"/>
  <c r="L823" i="3"/>
  <c r="L824" i="3"/>
  <c r="L825" i="3"/>
  <c r="L826" i="3"/>
  <c r="L827" i="3"/>
  <c r="L828" i="3"/>
  <c r="L829" i="3"/>
  <c r="L830" i="3"/>
  <c r="L831" i="3"/>
  <c r="L833" i="3"/>
  <c r="L834" i="3"/>
  <c r="L835" i="3"/>
  <c r="L850" i="3"/>
  <c r="L851" i="3"/>
  <c r="L852" i="3"/>
  <c r="L853" i="3"/>
  <c r="L854" i="3"/>
  <c r="L864" i="3"/>
  <c r="L865" i="3"/>
  <c r="L866" i="3"/>
  <c r="L867" i="3"/>
  <c r="L872" i="3"/>
  <c r="L873" i="3"/>
  <c r="L874" i="3"/>
  <c r="L875" i="3"/>
  <c r="L876" i="3"/>
  <c r="L877" i="3"/>
  <c r="L878" i="3"/>
  <c r="L879" i="3"/>
  <c r="L880" i="3"/>
  <c r="L881" i="3"/>
  <c r="L882" i="3"/>
  <c r="L883" i="3"/>
  <c r="L887" i="3"/>
  <c r="L888" i="3"/>
  <c r="L894" i="3"/>
  <c r="L895" i="3"/>
  <c r="L896" i="3"/>
  <c r="L897" i="3"/>
  <c r="L898" i="3"/>
  <c r="L899" i="3"/>
  <c r="L900" i="3"/>
  <c r="L901" i="3"/>
  <c r="L902" i="3"/>
  <c r="L903" i="3"/>
  <c r="L904" i="3"/>
  <c r="L905" i="3"/>
  <c r="L906" i="3"/>
  <c r="L907" i="3"/>
  <c r="L908" i="3"/>
  <c r="L909" i="3"/>
  <c r="L910" i="3"/>
  <c r="L911" i="3"/>
  <c r="L912" i="3"/>
  <c r="L913" i="3"/>
  <c r="L914" i="3"/>
  <c r="L915" i="3"/>
  <c r="L916" i="3"/>
  <c r="L917" i="3"/>
  <c r="L918" i="3"/>
  <c r="L919" i="3"/>
  <c r="L920" i="3"/>
  <c r="L921" i="3"/>
  <c r="L922" i="3"/>
  <c r="L923" i="3"/>
  <c r="L928" i="3"/>
  <c r="L929" i="3"/>
  <c r="L930" i="3"/>
  <c r="L931" i="3"/>
  <c r="L932" i="3"/>
  <c r="L934" i="3"/>
  <c r="L935" i="3"/>
  <c r="L936" i="3"/>
  <c r="L937" i="3"/>
  <c r="L938" i="3"/>
  <c r="L939" i="3"/>
  <c r="L940" i="3"/>
  <c r="L941" i="3"/>
  <c r="L942" i="3"/>
  <c r="L943" i="3"/>
  <c r="L944" i="3"/>
  <c r="L945" i="3"/>
  <c r="L946" i="3"/>
  <c r="L947" i="3"/>
  <c r="L948" i="3"/>
  <c r="L949" i="3"/>
  <c r="L950" i="3"/>
  <c r="L951" i="3"/>
  <c r="L952" i="3"/>
  <c r="L953" i="3"/>
  <c r="L954" i="3"/>
  <c r="L955" i="3"/>
  <c r="L956" i="3"/>
  <c r="L957" i="3"/>
  <c r="L958" i="3"/>
  <c r="L963" i="3"/>
  <c r="L964" i="3"/>
  <c r="L965" i="3"/>
  <c r="L966" i="3"/>
  <c r="L967" i="3"/>
  <c r="L968" i="3"/>
  <c r="L969" i="3"/>
  <c r="L970" i="3"/>
  <c r="L971" i="3"/>
  <c r="L972" i="3"/>
  <c r="L973" i="3"/>
  <c r="L974" i="3"/>
  <c r="L975" i="3"/>
  <c r="L976" i="3"/>
  <c r="L980" i="3"/>
  <c r="L981" i="3"/>
  <c r="L982" i="3"/>
  <c r="L983" i="3"/>
  <c r="L992" i="3"/>
  <c r="L993" i="3"/>
  <c r="L994" i="3"/>
  <c r="L995" i="3"/>
  <c r="L996" i="3"/>
  <c r="L997" i="3"/>
  <c r="L998" i="3"/>
  <c r="L999" i="3"/>
  <c r="L1000" i="3"/>
  <c r="L1001" i="3"/>
  <c r="L1002" i="3"/>
  <c r="L1003" i="3"/>
  <c r="L1004" i="3"/>
  <c r="L1005" i="3"/>
  <c r="L1006" i="3"/>
  <c r="L1007" i="3"/>
  <c r="L1008" i="3"/>
  <c r="L1009" i="3"/>
  <c r="L1010" i="3"/>
  <c r="L1011" i="3"/>
  <c r="L1012" i="3"/>
  <c r="L1013" i="3"/>
  <c r="L1014" i="3"/>
  <c r="L1015" i="3"/>
  <c r="L1016" i="3"/>
  <c r="L1017" i="3"/>
  <c r="L1018" i="3"/>
  <c r="L1019" i="3"/>
  <c r="L1020" i="3"/>
  <c r="L1021" i="3"/>
  <c r="L1022" i="3"/>
  <c r="L1023" i="3"/>
  <c r="L1024" i="3"/>
  <c r="L1025" i="3"/>
  <c r="L1026" i="3"/>
  <c r="L1027" i="3"/>
  <c r="L1028" i="3"/>
  <c r="L1029" i="3"/>
  <c r="L1030" i="3"/>
  <c r="L1031" i="3"/>
  <c r="L1032" i="3"/>
  <c r="L1033" i="3"/>
  <c r="L1034" i="3"/>
  <c r="L1035" i="3"/>
  <c r="L1036" i="3"/>
  <c r="L1037" i="3"/>
  <c r="L1038" i="3"/>
  <c r="L1039" i="3"/>
  <c r="L1040" i="3"/>
  <c r="L1044" i="3"/>
  <c r="L1045" i="3"/>
  <c r="L1046" i="3"/>
  <c r="L1047" i="3"/>
  <c r="L1048" i="3"/>
  <c r="L1049" i="3"/>
  <c r="L1050" i="3"/>
  <c r="L1051" i="3"/>
  <c r="L1056" i="3"/>
  <c r="L1057" i="3"/>
  <c r="L1058" i="3"/>
  <c r="L1059" i="3"/>
  <c r="L1060" i="3"/>
  <c r="L1061" i="3"/>
  <c r="L1062" i="3"/>
  <c r="L1063" i="3"/>
  <c r="L1064" i="3"/>
  <c r="L1065" i="3"/>
  <c r="L1066" i="3"/>
  <c r="L1067" i="3"/>
  <c r="L1068" i="3"/>
  <c r="L1069" i="3"/>
  <c r="L1070" i="3"/>
  <c r="L1071" i="3"/>
  <c r="L1072" i="3"/>
  <c r="L1077" i="3"/>
  <c r="L1078" i="3"/>
  <c r="L1079" i="3"/>
  <c r="L1080" i="3"/>
  <c r="L1081" i="3"/>
  <c r="L1082" i="3"/>
  <c r="L1083" i="3"/>
  <c r="L1084" i="3"/>
  <c r="L1085" i="3"/>
  <c r="L1086" i="3"/>
  <c r="L1087" i="3"/>
  <c r="L1088" i="3"/>
  <c r="L1089" i="3"/>
  <c r="L1090" i="3"/>
  <c r="L1091" i="3"/>
  <c r="L1092" i="3"/>
  <c r="L1093" i="3"/>
  <c r="L1094" i="3"/>
  <c r="L1095" i="3"/>
  <c r="L1096" i="3"/>
  <c r="L1097" i="3"/>
  <c r="L1098" i="3"/>
  <c r="L1099" i="3"/>
  <c r="L1100" i="3"/>
  <c r="L1101" i="3"/>
  <c r="L1102" i="3"/>
  <c r="L1103" i="3"/>
  <c r="L1104" i="3"/>
  <c r="L1105" i="3"/>
  <c r="L1106" i="3"/>
  <c r="L1107" i="3"/>
  <c r="L1108" i="3"/>
  <c r="L1109" i="3"/>
  <c r="L1110" i="3"/>
  <c r="L1111" i="3"/>
  <c r="L1112" i="3"/>
  <c r="L1114" i="3"/>
  <c r="L1115" i="3"/>
  <c r="L1116" i="3"/>
  <c r="L1117" i="3"/>
  <c r="L1119" i="3"/>
  <c r="L1120" i="3"/>
  <c r="L1121" i="3"/>
  <c r="L1122" i="3"/>
  <c r="L1123" i="3"/>
  <c r="L1124" i="3"/>
  <c r="L1125" i="3"/>
  <c r="L1126" i="3"/>
  <c r="L1127" i="3"/>
  <c r="L1128" i="3"/>
  <c r="L1129" i="3"/>
  <c r="L1130" i="3"/>
  <c r="L1131" i="3"/>
  <c r="L1132" i="3"/>
  <c r="L1133" i="3"/>
  <c r="L1134" i="3"/>
  <c r="L1135" i="3"/>
  <c r="L1136" i="3"/>
  <c r="L1137" i="3"/>
  <c r="L1138" i="3"/>
  <c r="L1139" i="3"/>
  <c r="L1140" i="3"/>
  <c r="L1141" i="3"/>
  <c r="L1142" i="3"/>
  <c r="L1143" i="3"/>
  <c r="L1144" i="3"/>
  <c r="L1145" i="3"/>
  <c r="L1146" i="3"/>
  <c r="L1147" i="3"/>
  <c r="L1148" i="3"/>
  <c r="L1149" i="3"/>
  <c r="L1150" i="3"/>
  <c r="L1151" i="3"/>
  <c r="L1152" i="3"/>
  <c r="L1153" i="3"/>
  <c r="L1154" i="3"/>
  <c r="L1155" i="3"/>
  <c r="L1156" i="3"/>
  <c r="L1157" i="3"/>
  <c r="L1158" i="3"/>
  <c r="L1159" i="3"/>
  <c r="L1160" i="3"/>
  <c r="L1161" i="3"/>
  <c r="L1162" i="3"/>
  <c r="L1163" i="3"/>
  <c r="L1164" i="3"/>
  <c r="L1165" i="3"/>
  <c r="L1166" i="3"/>
  <c r="L1167" i="3"/>
  <c r="L1168" i="3"/>
  <c r="L1169" i="3"/>
  <c r="L1170" i="3"/>
  <c r="L1171" i="3"/>
  <c r="L1172" i="3"/>
  <c r="L1173" i="3"/>
  <c r="L1174" i="3"/>
  <c r="L1175" i="3"/>
  <c r="L1176" i="3"/>
  <c r="L1177" i="3"/>
  <c r="L1178" i="3"/>
  <c r="L1179" i="3"/>
  <c r="L1180" i="3"/>
  <c r="L1181" i="3"/>
  <c r="L1182" i="3"/>
  <c r="L1183" i="3"/>
  <c r="L1184" i="3"/>
  <c r="L1185" i="3"/>
  <c r="L1186" i="3"/>
  <c r="L1187" i="3"/>
  <c r="L1188" i="3"/>
  <c r="L1189" i="3"/>
  <c r="L1190" i="3"/>
  <c r="L1191" i="3"/>
  <c r="L1192" i="3"/>
  <c r="L1193" i="3"/>
  <c r="L1194" i="3"/>
  <c r="L1195" i="3"/>
  <c r="L1196" i="3"/>
  <c r="L1197" i="3"/>
  <c r="L1198" i="3"/>
  <c r="L1199" i="3"/>
  <c r="L1200" i="3"/>
  <c r="L1201" i="3"/>
  <c r="L1202" i="3"/>
  <c r="L1203" i="3"/>
  <c r="L1204" i="3"/>
  <c r="L1205" i="3"/>
  <c r="L1206" i="3"/>
  <c r="L1207" i="3"/>
  <c r="L1208" i="3"/>
  <c r="L1209" i="3"/>
  <c r="L1210" i="3"/>
  <c r="L1211" i="3"/>
  <c r="L1212" i="3"/>
  <c r="L1213" i="3"/>
  <c r="L1214" i="3"/>
  <c r="L1215" i="3"/>
  <c r="L1216" i="3"/>
  <c r="L1217" i="3"/>
  <c r="L1218" i="3"/>
  <c r="L1219" i="3"/>
  <c r="L1220" i="3"/>
  <c r="L1221" i="3"/>
  <c r="L1222" i="3"/>
  <c r="L1223" i="3"/>
  <c r="L1224" i="3"/>
  <c r="L1225" i="3"/>
  <c r="L1226" i="3"/>
  <c r="L1227" i="3"/>
  <c r="L1228" i="3"/>
  <c r="L1229" i="3"/>
  <c r="L1230" i="3"/>
  <c r="L1231" i="3"/>
  <c r="L1232" i="3"/>
  <c r="L1233" i="3"/>
  <c r="L1234" i="3"/>
  <c r="L1235" i="3"/>
  <c r="L1236" i="3"/>
  <c r="L1237" i="3"/>
  <c r="L1238" i="3"/>
  <c r="L1239" i="3"/>
  <c r="L1240" i="3"/>
  <c r="L1241" i="3"/>
  <c r="L1250" i="3"/>
  <c r="L1251" i="3"/>
  <c r="L1252" i="3"/>
  <c r="L1257" i="3"/>
  <c r="L1258" i="3"/>
  <c r="L1259" i="3"/>
  <c r="L1260" i="3"/>
  <c r="L1261" i="3"/>
  <c r="L1262" i="3"/>
  <c r="L1266" i="3"/>
  <c r="L1267" i="3"/>
  <c r="L1268" i="3"/>
  <c r="L1269" i="3"/>
  <c r="L1270" i="3"/>
  <c r="L1271" i="3"/>
  <c r="L1272" i="3"/>
  <c r="L1273" i="3"/>
  <c r="L1274" i="3"/>
  <c r="L1275" i="3"/>
  <c r="L1276" i="3"/>
  <c r="L1277" i="3"/>
  <c r="L1278" i="3"/>
  <c r="L1279" i="3"/>
  <c r="L1280" i="3"/>
  <c r="L1281" i="3"/>
  <c r="L1288" i="3"/>
  <c r="L1289" i="3"/>
  <c r="L1290" i="3"/>
  <c r="L1291" i="3"/>
  <c r="L1296" i="3"/>
  <c r="L1306" i="3"/>
  <c r="L1307" i="3"/>
  <c r="L1308" i="3"/>
  <c r="L1309" i="3"/>
  <c r="L1319" i="3"/>
  <c r="L1320" i="3"/>
  <c r="L1321" i="3"/>
  <c r="L1332" i="3"/>
  <c r="L1333" i="3"/>
  <c r="L1334" i="3"/>
  <c r="L1335" i="3"/>
  <c r="L1336" i="3"/>
  <c r="L1337" i="3"/>
  <c r="L1338" i="3"/>
  <c r="L1339" i="3"/>
  <c r="L1340" i="3"/>
  <c r="L1341" i="3"/>
  <c r="L1342" i="3"/>
  <c r="L1343" i="3"/>
  <c r="L1344" i="3"/>
  <c r="L1345" i="3"/>
  <c r="L1346" i="3"/>
  <c r="L1347" i="3"/>
  <c r="L1348" i="3"/>
  <c r="L1349" i="3"/>
  <c r="L1350" i="3"/>
  <c r="L1351" i="3"/>
  <c r="L1352" i="3"/>
  <c r="L1353" i="3"/>
  <c r="L1354" i="3"/>
  <c r="L1359" i="3"/>
  <c r="L1360" i="3"/>
  <c r="L1361" i="3"/>
  <c r="L1362" i="3"/>
  <c r="L1363" i="3"/>
  <c r="L1364" i="3"/>
  <c r="L1365" i="3"/>
  <c r="L1366" i="3"/>
  <c r="L1367" i="3"/>
  <c r="L1368" i="3"/>
  <c r="L1369" i="3"/>
  <c r="L1370" i="3"/>
  <c r="L1371" i="3"/>
  <c r="L1372" i="3"/>
  <c r="L23" i="3" l="1"/>
  <c r="J10" i="3" s="1"/>
  <c r="J12" i="3" s="1"/>
  <c r="J13" i="3" s="1"/>
  <c r="K11" i="3"/>
  <c r="K10" i="3"/>
  <c r="K12" i="3" s="1"/>
  <c r="K13" i="3" s="1"/>
  <c r="K9" i="3"/>
  <c r="K15" i="3" s="1"/>
  <c r="K14" i="3" l="1"/>
</calcChain>
</file>

<file path=xl/sharedStrings.xml><?xml version="1.0" encoding="utf-8"?>
<sst xmlns="http://schemas.openxmlformats.org/spreadsheetml/2006/main" count="8274" uniqueCount="1892">
  <si>
    <t>Перед оформлением заказа, пожалуйста, ознакомьтесь с условиями работы и подтвердите своё согласие с ними:</t>
  </si>
  <si>
    <t>&gt;&gt;&gt; Условия работы &lt;&lt;&lt;</t>
  </si>
  <si>
    <t>с условиями работы ознакомлен</t>
  </si>
  <si>
    <t>нет</t>
  </si>
  <si>
    <t>Адрес склада: Владимирская область, Киржачский район, пос. Знаменское</t>
  </si>
  <si>
    <t>Курс ЦБ РФ</t>
  </si>
  <si>
    <t>Выдача заказов:</t>
  </si>
  <si>
    <t>← Выберите неделю выдачи</t>
  </si>
  <si>
    <t>Сумма за лилии</t>
  </si>
  <si>
    <t>Минимальный заказ на сорт: 1 ящик</t>
  </si>
  <si>
    <t>Сумма за охлаждение</t>
  </si>
  <si>
    <t>Общий минимальный заказ: 2 ящика</t>
  </si>
  <si>
    <t>Сумма заказа без скидки</t>
  </si>
  <si>
    <t>Упаковка бесплатно: пластиковый ящик  60 x 40 x 24 см</t>
  </si>
  <si>
    <t>Скидка</t>
  </si>
  <si>
    <t>Луковицы охлажденные:</t>
  </si>
  <si>
    <t>Итоговая сумма заказа</t>
  </si>
  <si>
    <t>Задаток при бронировании:  50%, доплата 50% за 3 недели до погрузки в Европе</t>
  </si>
  <si>
    <t>Оплата в рублях по курсу ЦБ РФ на дату зачисления</t>
  </si>
  <si>
    <t>Артикул</t>
  </si>
  <si>
    <t>Подвид</t>
  </si>
  <si>
    <t>Сорт</t>
  </si>
  <si>
    <t>Разбор</t>
  </si>
  <si>
    <t>Шт. в ящике</t>
  </si>
  <si>
    <r>
      <t xml:space="preserve">Заказ, </t>
    </r>
    <r>
      <rPr>
        <b/>
        <sz val="10.5"/>
        <color theme="1"/>
        <rFont val="Arial"/>
        <family val="2"/>
        <charset val="204"/>
      </rPr>
      <t>ящиков</t>
    </r>
  </si>
  <si>
    <t>Сумма, €</t>
  </si>
  <si>
    <t>Азиатская</t>
  </si>
  <si>
    <t>87-94-0606</t>
  </si>
  <si>
    <t>Восточная</t>
  </si>
  <si>
    <t>After Eight</t>
  </si>
  <si>
    <t>87-94-0613</t>
  </si>
  <si>
    <t>87-94-0621</t>
  </si>
  <si>
    <t>87-94-0628</t>
  </si>
  <si>
    <t>87-94-1077</t>
  </si>
  <si>
    <t>Aisha</t>
  </si>
  <si>
    <t>87-94-1108</t>
  </si>
  <si>
    <t>87-94-1142</t>
  </si>
  <si>
    <t>87-94-1171</t>
  </si>
  <si>
    <t>87-94-1200</t>
  </si>
  <si>
    <t>ЛА-гибрид</t>
  </si>
  <si>
    <t>Albufeira</t>
  </si>
  <si>
    <t>87-94-0765</t>
  </si>
  <si>
    <t>Amateras</t>
  </si>
  <si>
    <t>Amiga</t>
  </si>
  <si>
    <t>87-94-0640</t>
  </si>
  <si>
    <t>Angela</t>
  </si>
  <si>
    <t>87-94-1109</t>
  </si>
  <si>
    <t>87-94-1143</t>
  </si>
  <si>
    <t>87-94-1172</t>
  </si>
  <si>
    <t>87-94-1201</t>
  </si>
  <si>
    <t>87-94-1078</t>
  </si>
  <si>
    <t>Anouska</t>
  </si>
  <si>
    <t>87-94-1110</t>
  </si>
  <si>
    <t>87-94-1144</t>
  </si>
  <si>
    <t>87-94-1173</t>
  </si>
  <si>
    <t>87-94-1202</t>
  </si>
  <si>
    <t>Азиатская горшечная</t>
  </si>
  <si>
    <t>Arbatax</t>
  </si>
  <si>
    <t>Arcachon</t>
  </si>
  <si>
    <t>Arvandrud</t>
  </si>
  <si>
    <t>Bacardi</t>
  </si>
  <si>
    <t>87-94-0225</t>
  </si>
  <si>
    <t>87-94-0312</t>
  </si>
  <si>
    <t>87-94-0458</t>
  </si>
  <si>
    <t>Bach</t>
  </si>
  <si>
    <t>87-94-0256</t>
  </si>
  <si>
    <t>Bellamonte</t>
  </si>
  <si>
    <t>87-94-0348</t>
  </si>
  <si>
    <t>87-94-0425</t>
  </si>
  <si>
    <t>87-94-0487</t>
  </si>
  <si>
    <t>Bellville</t>
  </si>
  <si>
    <t>87-94-0488</t>
  </si>
  <si>
    <t>87-94-0227</t>
  </si>
  <si>
    <t>Benson</t>
  </si>
  <si>
    <t>87-94-0314</t>
  </si>
  <si>
    <t>87-94-0392</t>
  </si>
  <si>
    <t>87-94-0460</t>
  </si>
  <si>
    <t>87-94-0853</t>
  </si>
  <si>
    <t>Big Smile</t>
  </si>
  <si>
    <t>87-94-0862</t>
  </si>
  <si>
    <t>87-94-0883</t>
  </si>
  <si>
    <t>87-94-0903</t>
  </si>
  <si>
    <t>Bowl of Beauty</t>
  </si>
  <si>
    <t>87-94-0715</t>
  </si>
  <si>
    <t>Brindisi</t>
  </si>
  <si>
    <t>87-94-0864</t>
  </si>
  <si>
    <t>Budapest</t>
  </si>
  <si>
    <t>87-94-0315</t>
  </si>
  <si>
    <t>87-94-0393</t>
  </si>
  <si>
    <t>Candy Club</t>
  </si>
  <si>
    <t>87-94-0955</t>
  </si>
  <si>
    <t>87-94-0427</t>
  </si>
  <si>
    <t>87-94-0489</t>
  </si>
  <si>
    <t>Carbonero</t>
  </si>
  <si>
    <t>87-94-0093</t>
  </si>
  <si>
    <t>Длинноцветковый гибрид</t>
  </si>
  <si>
    <t>87-94-0230</t>
  </si>
  <si>
    <t>Castellani</t>
  </si>
  <si>
    <t>87-94-0318</t>
  </si>
  <si>
    <t>87-94-0905</t>
  </si>
  <si>
    <t>Catemaco</t>
  </si>
  <si>
    <t>87-94-0319</t>
  </si>
  <si>
    <t>87-94-0396</t>
  </si>
  <si>
    <t>87-94-0866</t>
  </si>
  <si>
    <t>Catone</t>
  </si>
  <si>
    <t>87-94-0320</t>
  </si>
  <si>
    <t>87-94-0397</t>
  </si>
  <si>
    <t>Cavalia</t>
  </si>
  <si>
    <t>87-94-0279</t>
  </si>
  <si>
    <t>87-94-1079</t>
  </si>
  <si>
    <t>Celina</t>
  </si>
  <si>
    <t>87-94-1111</t>
  </si>
  <si>
    <t>87-94-1145</t>
  </si>
  <si>
    <t>87-94-1174</t>
  </si>
  <si>
    <t>87-94-1203</t>
  </si>
  <si>
    <t>87-94-1080</t>
  </si>
  <si>
    <t>Ciara</t>
  </si>
  <si>
    <t>87-94-1112</t>
  </si>
  <si>
    <t>87-94-1146</t>
  </si>
  <si>
    <t>87-94-1175</t>
  </si>
  <si>
    <t>87-94-1204</t>
  </si>
  <si>
    <t>87-94-1081</t>
  </si>
  <si>
    <t>Clarissa</t>
  </si>
  <si>
    <t>87-94-1113</t>
  </si>
  <si>
    <t>87-94-0655</t>
  </si>
  <si>
    <t>87-94-1176</t>
  </si>
  <si>
    <t>87-94-1205</t>
  </si>
  <si>
    <t>Colares</t>
  </si>
  <si>
    <t>87-94-0231</t>
  </si>
  <si>
    <t>Companion</t>
  </si>
  <si>
    <t>87-94-0321</t>
  </si>
  <si>
    <t>87-94-0398</t>
  </si>
  <si>
    <t>87-94-0924</t>
  </si>
  <si>
    <t>Competition</t>
  </si>
  <si>
    <t>87-94-0351</t>
  </si>
  <si>
    <t>87-94-0429</t>
  </si>
  <si>
    <t>87-94-0491</t>
  </si>
  <si>
    <t>87-94-0259</t>
  </si>
  <si>
    <t>87-94-0352</t>
  </si>
  <si>
    <t>Corcovado</t>
  </si>
  <si>
    <t>87-94-0023</t>
  </si>
  <si>
    <t>87-94-0353</t>
  </si>
  <si>
    <t>Corleone</t>
  </si>
  <si>
    <t>Cortona</t>
  </si>
  <si>
    <t>Corvara</t>
  </si>
  <si>
    <t>Courier</t>
  </si>
  <si>
    <t>Crystal Blanca</t>
  </si>
  <si>
    <t>87-94-0466</t>
  </si>
  <si>
    <t>Dalian</t>
  </si>
  <si>
    <t>87-94-1082</t>
  </si>
  <si>
    <t>Dalinda</t>
  </si>
  <si>
    <t>87-94-1114</t>
  </si>
  <si>
    <t>87-94-1147</t>
  </si>
  <si>
    <t>87-94-1177</t>
  </si>
  <si>
    <t>87-94-1206</t>
  </si>
  <si>
    <t>87-94-0641</t>
  </si>
  <si>
    <t>Dejima</t>
  </si>
  <si>
    <t>87-94-1115</t>
  </si>
  <si>
    <t>87-94-1148</t>
  </si>
  <si>
    <t>87-94-0693</t>
  </si>
  <si>
    <t>87-94-1207</t>
  </si>
  <si>
    <t>87-94-1083</t>
  </si>
  <si>
    <t>Doria</t>
  </si>
  <si>
    <t>87-94-1116</t>
  </si>
  <si>
    <t>87-94-1149</t>
  </si>
  <si>
    <t>87-94-1178</t>
  </si>
  <si>
    <t>87-94-1208</t>
  </si>
  <si>
    <t>87-94-0135</t>
  </si>
  <si>
    <t>Doroso</t>
  </si>
  <si>
    <t>87-94-0191</t>
  </si>
  <si>
    <t>Dynamix</t>
  </si>
  <si>
    <t>87-94-1084</t>
  </si>
  <si>
    <t>Editha</t>
  </si>
  <si>
    <t>87-94-1117</t>
  </si>
  <si>
    <t>87-94-1150</t>
  </si>
  <si>
    <t>87-94-1179</t>
  </si>
  <si>
    <t>87-94-1209</t>
  </si>
  <si>
    <t>87-94-0137</t>
  </si>
  <si>
    <t>El Divo</t>
  </si>
  <si>
    <t>87-94-0193</t>
  </si>
  <si>
    <t>87-94-0284</t>
  </si>
  <si>
    <t>Eldoret</t>
  </si>
  <si>
    <t>87-94-0495</t>
  </si>
  <si>
    <t>87-94-0642</t>
  </si>
  <si>
    <t>Elena</t>
  </si>
  <si>
    <t>87-94-1118</t>
  </si>
  <si>
    <t>87-94-0657</t>
  </si>
  <si>
    <t>87-94-0667</t>
  </si>
  <si>
    <t>87-94-1210</t>
  </si>
  <si>
    <t>Eremo</t>
  </si>
  <si>
    <t>87-94-1085</t>
  </si>
  <si>
    <t>Esra</t>
  </si>
  <si>
    <t>87-94-1119</t>
  </si>
  <si>
    <t>87-94-1151</t>
  </si>
  <si>
    <t>87-94-1180</t>
  </si>
  <si>
    <t>87-94-1211</t>
  </si>
  <si>
    <t>Eyeliner</t>
  </si>
  <si>
    <t>87-94-0286</t>
  </si>
  <si>
    <t>87-94-0376</t>
  </si>
  <si>
    <t>87-94-0140</t>
  </si>
  <si>
    <t>Fangio</t>
  </si>
  <si>
    <t>87-94-0196</t>
  </si>
  <si>
    <t>87-94-0287</t>
  </si>
  <si>
    <t>87-94-0719</t>
  </si>
  <si>
    <t>Farinella</t>
  </si>
  <si>
    <t>87-94-0747</t>
  </si>
  <si>
    <t>Felino</t>
  </si>
  <si>
    <t>87-94-0356</t>
  </si>
  <si>
    <t>87-94-0434</t>
  </si>
  <si>
    <t>87-94-0496</t>
  </si>
  <si>
    <t>87-94-0233</t>
  </si>
  <si>
    <t>Ferrero</t>
  </si>
  <si>
    <t>87-94-0324</t>
  </si>
  <si>
    <t>87-94-0401</t>
  </si>
  <si>
    <t>87-94-0467</t>
  </si>
  <si>
    <t>87-94-0166</t>
  </si>
  <si>
    <t>Firebolt</t>
  </si>
  <si>
    <t>87-94-0234</t>
  </si>
  <si>
    <t>87-94-0325</t>
  </si>
  <si>
    <t>87-94-0402</t>
  </si>
  <si>
    <t>87-94-0927</t>
  </si>
  <si>
    <t>87-94-0262</t>
  </si>
  <si>
    <t>Flashpoint</t>
  </si>
  <si>
    <t>87-94-0357</t>
  </si>
  <si>
    <t>87-94-0435</t>
  </si>
  <si>
    <t>87-94-0497</t>
  </si>
  <si>
    <t>Flavia</t>
  </si>
  <si>
    <t>87-94-0956</t>
  </si>
  <si>
    <t>87-94-0970</t>
  </si>
  <si>
    <t>87-94-0983</t>
  </si>
  <si>
    <t>Flemington</t>
  </si>
  <si>
    <t>Forza Red</t>
  </si>
  <si>
    <t>ЛО-гибрид</t>
  </si>
  <si>
    <t>87-94-0942</t>
  </si>
  <si>
    <t>Frontera</t>
  </si>
  <si>
    <t>87-94-0957</t>
  </si>
  <si>
    <t>87-94-0436</t>
  </si>
  <si>
    <t>87-94-0498</t>
  </si>
  <si>
    <t>87-94-0846</t>
  </si>
  <si>
    <t>Gizmo</t>
  </si>
  <si>
    <t>87-94-0847</t>
  </si>
  <si>
    <t>87-94-0848</t>
  </si>
  <si>
    <t>87-94-0849</t>
  </si>
  <si>
    <t>87-94-0850</t>
  </si>
  <si>
    <t>Hinault</t>
  </si>
  <si>
    <t>Homerus</t>
  </si>
  <si>
    <t>87-94-0326</t>
  </si>
  <si>
    <t>87-94-0403</t>
  </si>
  <si>
    <t>87-94-0468</t>
  </si>
  <si>
    <t>Honesty</t>
  </si>
  <si>
    <t>87-94-0200</t>
  </si>
  <si>
    <t>87-94-0291</t>
  </si>
  <si>
    <t>87-94-0144</t>
  </si>
  <si>
    <t>Idaho</t>
  </si>
  <si>
    <t>87-94-0201</t>
  </si>
  <si>
    <t>Indian Summerset</t>
  </si>
  <si>
    <t>87-94-1086</t>
  </si>
  <si>
    <t>Isabella</t>
  </si>
  <si>
    <t>87-94-1120</t>
  </si>
  <si>
    <t>87-94-0658</t>
  </si>
  <si>
    <t>87-94-0668</t>
  </si>
  <si>
    <t>87-94-0678</t>
  </si>
  <si>
    <t>87-94-1087</t>
  </si>
  <si>
    <t>Jasmina</t>
  </si>
  <si>
    <t>87-94-1121</t>
  </si>
  <si>
    <t>87-94-1152</t>
  </si>
  <si>
    <t>87-94-1181</t>
  </si>
  <si>
    <t>87-94-1212</t>
  </si>
  <si>
    <t>87-94-0167</t>
  </si>
  <si>
    <t>Jewel Star</t>
  </si>
  <si>
    <t>87-94-0237</t>
  </si>
  <si>
    <t>87-94-0328</t>
  </si>
  <si>
    <t>87-94-0405</t>
  </si>
  <si>
    <t>87-94-1088</t>
  </si>
  <si>
    <t>Juana</t>
  </si>
  <si>
    <t>87-94-1122</t>
  </si>
  <si>
    <t>87-94-1153</t>
  </si>
  <si>
    <t>87-94-1182</t>
  </si>
  <si>
    <t>87-94-1213</t>
  </si>
  <si>
    <t>87-94-1089</t>
  </si>
  <si>
    <t>Julia</t>
  </si>
  <si>
    <t>87-94-1123</t>
  </si>
  <si>
    <t>87-94-0659</t>
  </si>
  <si>
    <t>87-94-1183</t>
  </si>
  <si>
    <t>87-94-1214</t>
  </si>
  <si>
    <t>87-94-0146</t>
  </si>
  <si>
    <t>Kamsberg</t>
  </si>
  <si>
    <t>87-94-0204</t>
  </si>
  <si>
    <t>87-94-0168</t>
  </si>
  <si>
    <t>Kaveri</t>
  </si>
  <si>
    <t>87-94-0127</t>
  </si>
  <si>
    <t>87-94-0851</t>
  </si>
  <si>
    <t>87-94-0852</t>
  </si>
  <si>
    <t>87-94-0406</t>
  </si>
  <si>
    <t>87-94-1090</t>
  </si>
  <si>
    <t>Kendra</t>
  </si>
  <si>
    <t>87-94-0649</t>
  </si>
  <si>
    <t>87-94-0660</t>
  </si>
  <si>
    <t>87-94-0669</t>
  </si>
  <si>
    <t>87-94-1215</t>
  </si>
  <si>
    <t>87-94-0027</t>
  </si>
  <si>
    <t>Lake Carey</t>
  </si>
  <si>
    <t>87-94-0049</t>
  </si>
  <si>
    <t>87-94-0074</t>
  </si>
  <si>
    <t>87-94-0928</t>
  </si>
  <si>
    <t>87-94-0700</t>
  </si>
  <si>
    <t>Landini</t>
  </si>
  <si>
    <t>87-94-0702</t>
  </si>
  <si>
    <t>87-94-1091</t>
  </si>
  <si>
    <t>Larissa</t>
  </si>
  <si>
    <t>87-94-1124</t>
  </si>
  <si>
    <t>87-94-1154</t>
  </si>
  <si>
    <t>87-94-1184</t>
  </si>
  <si>
    <t>87-94-1216</t>
  </si>
  <si>
    <t>Lentella</t>
  </si>
  <si>
    <t>87-94-1092</t>
  </si>
  <si>
    <t>Leona</t>
  </si>
  <si>
    <t>87-94-1125</t>
  </si>
  <si>
    <t>87-94-0690</t>
  </si>
  <si>
    <t>87-94-1185</t>
  </si>
  <si>
    <t>87-94-0679</t>
  </si>
  <si>
    <t>Lexington</t>
  </si>
  <si>
    <t>Litouwen</t>
  </si>
  <si>
    <t>87-94-0169</t>
  </si>
  <si>
    <t>Lodi</t>
  </si>
  <si>
    <t>87-94-0238</t>
  </si>
  <si>
    <t>87-94-0329</t>
  </si>
  <si>
    <t>87-94-0407</t>
  </si>
  <si>
    <t>87-94-0472</t>
  </si>
  <si>
    <t>87-94-0725</t>
  </si>
  <si>
    <t>Longwood</t>
  </si>
  <si>
    <t>87-94-0752</t>
  </si>
  <si>
    <t>87-94-0781</t>
  </si>
  <si>
    <t>87-94-1093</t>
  </si>
  <si>
    <t>Lorena</t>
  </si>
  <si>
    <t>87-94-1126</t>
  </si>
  <si>
    <t>87-94-0661</t>
  </si>
  <si>
    <t>87-94-1186</t>
  </si>
  <si>
    <t>87-94-1217</t>
  </si>
  <si>
    <t>87-94-1094</t>
  </si>
  <si>
    <t>Luna</t>
  </si>
  <si>
    <t>87-94-1127</t>
  </si>
  <si>
    <t>87-94-1155</t>
  </si>
  <si>
    <t>87-94-1187</t>
  </si>
  <si>
    <t>87-94-1218</t>
  </si>
  <si>
    <t>Maldano</t>
  </si>
  <si>
    <t>87-94-0985</t>
  </si>
  <si>
    <t>Manissa</t>
  </si>
  <si>
    <t>87-94-0502</t>
  </si>
  <si>
    <t>87-94-0266</t>
  </si>
  <si>
    <t>Marengo</t>
  </si>
  <si>
    <t>87-94-0362</t>
  </si>
  <si>
    <t>87-94-0441</t>
  </si>
  <si>
    <t>87-94-0503</t>
  </si>
  <si>
    <t>87-94-1095</t>
  </si>
  <si>
    <t>Maxima</t>
  </si>
  <si>
    <t>87-94-0650</t>
  </si>
  <si>
    <t>87-94-0662</t>
  </si>
  <si>
    <t>87-94-0670</t>
  </si>
  <si>
    <t>87-94-1219</t>
  </si>
  <si>
    <t>87-94-0727</t>
  </si>
  <si>
    <t>Menorca</t>
  </si>
  <si>
    <t>87-94-0208</t>
  </si>
  <si>
    <t>87-94-0783</t>
  </si>
  <si>
    <t>Merlet</t>
  </si>
  <si>
    <t>87-94-1096</t>
  </si>
  <si>
    <t>Mila</t>
  </si>
  <si>
    <t>87-94-1128</t>
  </si>
  <si>
    <t>87-94-0663</t>
  </si>
  <si>
    <t>87-94-0671</t>
  </si>
  <si>
    <t>87-94-1220</t>
  </si>
  <si>
    <t>87-94-1039</t>
  </si>
  <si>
    <t>Miracle</t>
  </si>
  <si>
    <t>87-94-1040</t>
  </si>
  <si>
    <t>87-94-1041</t>
  </si>
  <si>
    <t>87-94-1042</t>
  </si>
  <si>
    <t>87-94-1097</t>
  </si>
  <si>
    <t>Monica</t>
  </si>
  <si>
    <t>87-94-1129</t>
  </si>
  <si>
    <t>87-94-1156</t>
  </si>
  <si>
    <t>87-94-0672</t>
  </si>
  <si>
    <t>87-94-0680</t>
  </si>
  <si>
    <t>Nashville</t>
  </si>
  <si>
    <t>87-94-0209</t>
  </si>
  <si>
    <t>87-94-0296</t>
  </si>
  <si>
    <t>87-94-0382</t>
  </si>
  <si>
    <t>87-94-0826</t>
  </si>
  <si>
    <t>87-94-0643</t>
  </si>
  <si>
    <t>Natalia</t>
  </si>
  <si>
    <t>87-94-1130</t>
  </si>
  <si>
    <t>87-94-1157</t>
  </si>
  <si>
    <t>87-94-1188</t>
  </si>
  <si>
    <t>87-94-0681</t>
  </si>
  <si>
    <t>87-94-1098</t>
  </si>
  <si>
    <t>Natascha</t>
  </si>
  <si>
    <t>87-94-1131</t>
  </si>
  <si>
    <t>87-94-1158</t>
  </si>
  <si>
    <t>87-94-1189</t>
  </si>
  <si>
    <t>87-94-1221</t>
  </si>
  <si>
    <t>Nenzi</t>
  </si>
  <si>
    <t>Nova Zembla</t>
  </si>
  <si>
    <t>87-94-0930</t>
  </si>
  <si>
    <t>87-94-1099</t>
  </si>
  <si>
    <t>Nowa</t>
  </si>
  <si>
    <t>87-94-1132</t>
  </si>
  <si>
    <t>87-94-1159</t>
  </si>
  <si>
    <t>87-94-1190</t>
  </si>
  <si>
    <t>87-94-1222</t>
  </si>
  <si>
    <t>87-94-0960</t>
  </si>
  <si>
    <t>Nymph</t>
  </si>
  <si>
    <t>87-94-0973</t>
  </si>
  <si>
    <t>87-94-1100</t>
  </si>
  <si>
    <t>Olympia</t>
  </si>
  <si>
    <t>87-94-1133</t>
  </si>
  <si>
    <t>87-94-1160</t>
  </si>
  <si>
    <t>87-94-1191</t>
  </si>
  <si>
    <t>87-94-1223</t>
  </si>
  <si>
    <t>87-94-0728</t>
  </si>
  <si>
    <t>Original Love</t>
  </si>
  <si>
    <t>87-94-0240</t>
  </si>
  <si>
    <t>Ovada</t>
  </si>
  <si>
    <t>87-94-0331</t>
  </si>
  <si>
    <t>87-94-0911</t>
  </si>
  <si>
    <t>87-94-0149</t>
  </si>
  <si>
    <t>Paciano</t>
  </si>
  <si>
    <t>87-94-0210</t>
  </si>
  <si>
    <t>Palazzo</t>
  </si>
  <si>
    <t>87-94-0363</t>
  </si>
  <si>
    <t>87-94-0442</t>
  </si>
  <si>
    <t>87-94-0504</t>
  </si>
  <si>
    <t>87-94-0242</t>
  </si>
  <si>
    <t>Paradero</t>
  </si>
  <si>
    <t>87-94-0333</t>
  </si>
  <si>
    <t>87-94-0410</t>
  </si>
  <si>
    <t>87-94-0644</t>
  </si>
  <si>
    <t>Patricia</t>
  </si>
  <si>
    <t>87-94-1134</t>
  </si>
  <si>
    <t>87-94-0664</t>
  </si>
  <si>
    <t>87-94-0673</t>
  </si>
  <si>
    <t>87-94-1224</t>
  </si>
  <si>
    <t>Pavia</t>
  </si>
  <si>
    <t>87-94-0707</t>
  </si>
  <si>
    <t>87-94-0029</t>
  </si>
  <si>
    <t>Petacas</t>
  </si>
  <si>
    <t>87-94-0243</t>
  </si>
  <si>
    <t>Peter Schenk</t>
  </si>
  <si>
    <t>87-94-0335</t>
  </si>
  <si>
    <t>87-94-0412</t>
  </si>
  <si>
    <t>87-94-0477</t>
  </si>
  <si>
    <t>87-94-1101</t>
  </si>
  <si>
    <t>Petronella</t>
  </si>
  <si>
    <t>87-94-1135</t>
  </si>
  <si>
    <t>87-94-1161</t>
  </si>
  <si>
    <t>87-94-1192</t>
  </si>
  <si>
    <t>87-94-1225</t>
  </si>
  <si>
    <t>87-94-0731</t>
  </si>
  <si>
    <t>Pigalle</t>
  </si>
  <si>
    <t>87-94-0757</t>
  </si>
  <si>
    <t>Profundo</t>
  </si>
  <si>
    <t>87-94-0506</t>
  </si>
  <si>
    <t>Puma</t>
  </si>
  <si>
    <t>87-94-0855</t>
  </si>
  <si>
    <t>Queenfish</t>
  </si>
  <si>
    <t>87-94-0872</t>
  </si>
  <si>
    <t>87-94-0892</t>
  </si>
  <si>
    <t>87-94-0914</t>
  </si>
  <si>
    <t>87-94-1102</t>
  </si>
  <si>
    <t>Rafaela</t>
  </si>
  <si>
    <t>87-94-1136</t>
  </si>
  <si>
    <t>87-94-1162</t>
  </si>
  <si>
    <t>87-94-1193</t>
  </si>
  <si>
    <t>87-94-1226</t>
  </si>
  <si>
    <t>87-94-1103</t>
  </si>
  <si>
    <t>Ramona</t>
  </si>
  <si>
    <t>87-94-1137</t>
  </si>
  <si>
    <t>87-94-1163</t>
  </si>
  <si>
    <t>87-94-1194</t>
  </si>
  <si>
    <t>87-94-1227</t>
  </si>
  <si>
    <t>87-94-0732</t>
  </si>
  <si>
    <t>Ravello</t>
  </si>
  <si>
    <t>87-94-0758</t>
  </si>
  <si>
    <t>87-94-0788</t>
  </si>
  <si>
    <t>Red Desire</t>
  </si>
  <si>
    <t>87-94-0988</t>
  </si>
  <si>
    <t>Redford</t>
  </si>
  <si>
    <t>87-94-0507</t>
  </si>
  <si>
    <t>Richmond</t>
  </si>
  <si>
    <t>87-94-0948</t>
  </si>
  <si>
    <t>Robina</t>
  </si>
  <si>
    <t>87-94-0367</t>
  </si>
  <si>
    <t>87-94-0446</t>
  </si>
  <si>
    <t>87-94-0508</t>
  </si>
  <si>
    <t>87-94-0735</t>
  </si>
  <si>
    <t>Rodengo</t>
  </si>
  <si>
    <t>87-94-0212</t>
  </si>
  <si>
    <t>Royal Sunset</t>
  </si>
  <si>
    <t>Rubiano</t>
  </si>
  <si>
    <t>87-94-0413</t>
  </si>
  <si>
    <t>87-94-0478</t>
  </si>
  <si>
    <t>87-94-1104</t>
  </si>
  <si>
    <t>Samantha</t>
  </si>
  <si>
    <t>87-94-1138</t>
  </si>
  <si>
    <t>87-94-1164</t>
  </si>
  <si>
    <t>87-94-1195</t>
  </si>
  <si>
    <t>87-94-1228</t>
  </si>
  <si>
    <t>87-94-0245</t>
  </si>
  <si>
    <t>Santander</t>
  </si>
  <si>
    <t>87-94-0337</t>
  </si>
  <si>
    <t>87-94-0414</t>
  </si>
  <si>
    <t>87-94-0479</t>
  </si>
  <si>
    <t>87-94-0645</t>
  </si>
  <si>
    <t>Sara</t>
  </si>
  <si>
    <t>87-94-0651</t>
  </si>
  <si>
    <t>87-94-1165</t>
  </si>
  <si>
    <t>87-94-0674</t>
  </si>
  <si>
    <t>87-94-1229</t>
  </si>
  <si>
    <t>87-94-0032</t>
  </si>
  <si>
    <t>Saronno</t>
  </si>
  <si>
    <t>87-94-0963</t>
  </si>
  <si>
    <t>87-94-0976</t>
  </si>
  <si>
    <t>87-94-0107</t>
  </si>
  <si>
    <t>87-94-0151</t>
  </si>
  <si>
    <t>Scansano</t>
  </si>
  <si>
    <t>87-94-0213</t>
  </si>
  <si>
    <t>Scipione</t>
  </si>
  <si>
    <t>87-94-0383</t>
  </si>
  <si>
    <t>87-94-0949</t>
  </si>
  <si>
    <t>Sempione</t>
  </si>
  <si>
    <t>87-94-0964</t>
  </si>
  <si>
    <t>87-94-0977</t>
  </si>
  <si>
    <t>Shine On</t>
  </si>
  <si>
    <t>87-94-0368</t>
  </si>
  <si>
    <t>87-94-0447</t>
  </si>
  <si>
    <t>87-94-0509</t>
  </si>
  <si>
    <t>87-94-0173</t>
  </si>
  <si>
    <t>Siberia</t>
  </si>
  <si>
    <t>87-94-0248</t>
  </si>
  <si>
    <t>87-94-0340</t>
  </si>
  <si>
    <t>87-94-0417</t>
  </si>
  <si>
    <t>87-94-0250</t>
  </si>
  <si>
    <t>Silverside</t>
  </si>
  <si>
    <t>87-94-0342</t>
  </si>
  <si>
    <t>87-94-0419</t>
  </si>
  <si>
    <t>87-94-0482</t>
  </si>
  <si>
    <t>87-94-0875</t>
  </si>
  <si>
    <t>Sisto</t>
  </si>
  <si>
    <t>87-94-0895</t>
  </si>
  <si>
    <t>87-94-0917</t>
  </si>
  <si>
    <t>87-94-0936</t>
  </si>
  <si>
    <t>87-94-0689</t>
  </si>
  <si>
    <t>Sita</t>
  </si>
  <si>
    <t>87-94-0652</t>
  </si>
  <si>
    <t>87-94-1166</t>
  </si>
  <si>
    <t>87-94-1196</t>
  </si>
  <si>
    <t>87-94-1230</t>
  </si>
  <si>
    <t>87-94-0856</t>
  </si>
  <si>
    <t>Solution</t>
  </si>
  <si>
    <t>87-94-0876</t>
  </si>
  <si>
    <t>87-94-0175</t>
  </si>
  <si>
    <t>Sorbonne</t>
  </si>
  <si>
    <t>87-94-0251</t>
  </si>
  <si>
    <t>87-94-0343</t>
  </si>
  <si>
    <t>87-94-0420</t>
  </si>
  <si>
    <t>87-94-0483</t>
  </si>
  <si>
    <t>87-94-0857</t>
  </si>
  <si>
    <t>Starfighter</t>
  </si>
  <si>
    <t>87-94-0877</t>
  </si>
  <si>
    <t>87-94-0897</t>
  </si>
  <si>
    <t>87-94-1043</t>
  </si>
  <si>
    <t>Summer Scarlet</t>
  </si>
  <si>
    <t>87-94-1048</t>
  </si>
  <si>
    <t>87-94-1053</t>
  </si>
  <si>
    <t>87-94-1044</t>
  </si>
  <si>
    <t>Summer Silk</t>
  </si>
  <si>
    <t>87-94-1049</t>
  </si>
  <si>
    <t>87-94-1054</t>
  </si>
  <si>
    <t>87-94-1045</t>
  </si>
  <si>
    <t>Summer Sky</t>
  </si>
  <si>
    <t>87-94-1050</t>
  </si>
  <si>
    <t>87-94-1055</t>
  </si>
  <si>
    <t>87-94-1046</t>
  </si>
  <si>
    <t>Summer Snow</t>
  </si>
  <si>
    <t>87-94-1051</t>
  </si>
  <si>
    <t>87-94-1056</t>
  </si>
  <si>
    <t>87-94-1047</t>
  </si>
  <si>
    <t>Summer Sun</t>
  </si>
  <si>
    <t>87-94-1052</t>
  </si>
  <si>
    <t>87-94-1057</t>
  </si>
  <si>
    <t>Sunderland</t>
  </si>
  <si>
    <t>87-94-0607</t>
  </si>
  <si>
    <t>Sunny Azores</t>
  </si>
  <si>
    <t>87-94-0614</t>
  </si>
  <si>
    <t>87-94-0622</t>
  </si>
  <si>
    <t>87-94-0629</t>
  </si>
  <si>
    <t>87-94-0608</t>
  </si>
  <si>
    <t>Sunny Bahamas</t>
  </si>
  <si>
    <t>87-94-1064</t>
  </si>
  <si>
    <t>87-94-1068</t>
  </si>
  <si>
    <t>87-94-1072</t>
  </si>
  <si>
    <t>87-94-1059</t>
  </si>
  <si>
    <t>Sunny Benito</t>
  </si>
  <si>
    <t>87-94-1065</t>
  </si>
  <si>
    <t>87-94-1069</t>
  </si>
  <si>
    <t>87-94-1073</t>
  </si>
  <si>
    <t>87-94-0609</t>
  </si>
  <si>
    <t>Sunny Bonaire</t>
  </si>
  <si>
    <t>87-94-0615</t>
  </si>
  <si>
    <t>87-94-0623</t>
  </si>
  <si>
    <t>87-94-1074</t>
  </si>
  <si>
    <t>87-94-1060</t>
  </si>
  <si>
    <t>Sunny Camino</t>
  </si>
  <si>
    <t>87-94-1066</t>
  </si>
  <si>
    <t>87-94-1070</t>
  </si>
  <si>
    <t>87-94-1075</t>
  </si>
  <si>
    <t>87-94-0610</t>
  </si>
  <si>
    <t>Sunny Keys</t>
  </si>
  <si>
    <t>87-94-0616</t>
  </si>
  <si>
    <t>87-94-0624</t>
  </si>
  <si>
    <t>87-94-0630</t>
  </si>
  <si>
    <t>87-94-1061</t>
  </si>
  <si>
    <t>Sunny Martinique</t>
  </si>
  <si>
    <t>87-94-0617</t>
  </si>
  <si>
    <t>87-94-1071</t>
  </si>
  <si>
    <t>87-94-0631</t>
  </si>
  <si>
    <t>87-94-1062</t>
  </si>
  <si>
    <t>Sunny Okinawa</t>
  </si>
  <si>
    <t>87-94-0618</t>
  </si>
  <si>
    <t>87-94-0625</t>
  </si>
  <si>
    <t>87-94-1076</t>
  </si>
  <si>
    <t>87-94-0611</t>
  </si>
  <si>
    <t>Sunny Robyn</t>
  </si>
  <si>
    <t>87-94-0619</t>
  </si>
  <si>
    <t>87-94-0626</t>
  </si>
  <si>
    <t>87-94-0632</t>
  </si>
  <si>
    <t>87-94-0154</t>
  </si>
  <si>
    <t>Surfside</t>
  </si>
  <si>
    <t>87-94-0215</t>
  </si>
  <si>
    <t>87-94-0303</t>
  </si>
  <si>
    <t>87-94-0384</t>
  </si>
  <si>
    <t>87-94-0455</t>
  </si>
  <si>
    <t>Sweet Sugar</t>
  </si>
  <si>
    <t>87-94-0157</t>
  </si>
  <si>
    <t>Sweet Valley</t>
  </si>
  <si>
    <t>87-94-0218</t>
  </si>
  <si>
    <t>87-94-0306</t>
  </si>
  <si>
    <t>87-94-0386</t>
  </si>
  <si>
    <t>Sweet Zanica</t>
  </si>
  <si>
    <t>87-94-0270</t>
  </si>
  <si>
    <t>Table Dance</t>
  </si>
  <si>
    <t>87-94-0510</t>
  </si>
  <si>
    <t>87-94-0159</t>
  </si>
  <si>
    <t>Tampa</t>
  </si>
  <si>
    <t>87-94-0220</t>
  </si>
  <si>
    <t>87-94-0308</t>
  </si>
  <si>
    <t>87-94-0387</t>
  </si>
  <si>
    <t>87-94-0456</t>
  </si>
  <si>
    <t>87-94-0252</t>
  </si>
  <si>
    <t>Tarrango</t>
  </si>
  <si>
    <t>Tebaldi</t>
  </si>
  <si>
    <t>87-94-0126</t>
  </si>
  <si>
    <t>87-94-0373</t>
  </si>
  <si>
    <t>87-94-0646</t>
  </si>
  <si>
    <t>Thalissa</t>
  </si>
  <si>
    <t>87-94-0653</t>
  </si>
  <si>
    <t>87-94-0665</t>
  </si>
  <si>
    <t>87-94-1197</t>
  </si>
  <si>
    <t>87-94-1231</t>
  </si>
  <si>
    <t>87-94-0647</t>
  </si>
  <si>
    <t>Thalita</t>
  </si>
  <si>
    <t>87-94-0654</t>
  </si>
  <si>
    <t>87-94-1168</t>
  </si>
  <si>
    <t>87-94-1198</t>
  </si>
  <si>
    <t>87-94-1232</t>
  </si>
  <si>
    <t>87-94-0858</t>
  </si>
  <si>
    <t>Tigermoon</t>
  </si>
  <si>
    <t>87-94-0879</t>
  </si>
  <si>
    <t>87-94-0899</t>
  </si>
  <si>
    <t>87-94-0920</t>
  </si>
  <si>
    <t>87-94-0559</t>
  </si>
  <si>
    <t>Tiny Bee</t>
  </si>
  <si>
    <t>87-94-0543</t>
  </si>
  <si>
    <t>87-94-0574</t>
  </si>
  <si>
    <t>87-94-0589</t>
  </si>
  <si>
    <t>87-94-0560</t>
  </si>
  <si>
    <t>Tiny Comfort</t>
  </si>
  <si>
    <t>87-94-0544</t>
  </si>
  <si>
    <t>87-94-0575</t>
  </si>
  <si>
    <t>87-94-0590</t>
  </si>
  <si>
    <t>87-94-0561</t>
  </si>
  <si>
    <t>Tiny Crystal</t>
  </si>
  <si>
    <t>87-94-0545</t>
  </si>
  <si>
    <t>87-94-0996</t>
  </si>
  <si>
    <t>87-94-0591</t>
  </si>
  <si>
    <t>87-94-0562</t>
  </si>
  <si>
    <t>Tiny Diamond</t>
  </si>
  <si>
    <t>87-94-0546</t>
  </si>
  <si>
    <t>87-94-0576</t>
  </si>
  <si>
    <t>87-94-0592</t>
  </si>
  <si>
    <t>87-94-0563</t>
  </si>
  <si>
    <t>Tiny Dino</t>
  </si>
  <si>
    <t>87-94-0547</t>
  </si>
  <si>
    <t>87-94-0577</t>
  </si>
  <si>
    <t>87-94-0593</t>
  </si>
  <si>
    <t>87-94-0998</t>
  </si>
  <si>
    <t>Махровая</t>
  </si>
  <si>
    <t>Tiny Double Dutch</t>
  </si>
  <si>
    <t>87-94-0997</t>
  </si>
  <si>
    <t>87-94-0999</t>
  </si>
  <si>
    <t>87-94-1001</t>
  </si>
  <si>
    <t>87-94-0605</t>
  </si>
  <si>
    <t>Tiny Double You</t>
  </si>
  <si>
    <t>87-94-0604</t>
  </si>
  <si>
    <t>87-94-1000</t>
  </si>
  <si>
    <t>87-94-1002</t>
  </si>
  <si>
    <t>87-94-1012</t>
  </si>
  <si>
    <t>Tiny Epic</t>
  </si>
  <si>
    <t>87-94-1003</t>
  </si>
  <si>
    <t>87-94-1021</t>
  </si>
  <si>
    <t>87-94-1030</t>
  </si>
  <si>
    <t>87-94-0564</t>
  </si>
  <si>
    <t>Tiny Ghost</t>
  </si>
  <si>
    <t>87-94-0548</t>
  </si>
  <si>
    <t>87-94-0578</t>
  </si>
  <si>
    <t>87-94-0594</t>
  </si>
  <si>
    <t>87-94-0565</t>
  </si>
  <si>
    <t>Tiny Heroes</t>
  </si>
  <si>
    <t>87-94-0549</t>
  </si>
  <si>
    <t>87-94-0579</t>
  </si>
  <si>
    <t>87-94-0595</t>
  </si>
  <si>
    <t>87-94-0566</t>
  </si>
  <si>
    <t>Tiny Icon</t>
  </si>
  <si>
    <t>87-94-0550</t>
  </si>
  <si>
    <t>87-94-0580</t>
  </si>
  <si>
    <t>87-94-0596</t>
  </si>
  <si>
    <t>87-94-1013</t>
  </si>
  <si>
    <t>Tiny Ink</t>
  </si>
  <si>
    <t>87-94-1004</t>
  </si>
  <si>
    <t>87-94-1022</t>
  </si>
  <si>
    <t>87-94-1031</t>
  </si>
  <si>
    <t>87-94-0567</t>
  </si>
  <si>
    <t>Tiny Invader</t>
  </si>
  <si>
    <t>87-94-0551</t>
  </si>
  <si>
    <t>87-94-0581</t>
  </si>
  <si>
    <t>87-94-0597</t>
  </si>
  <si>
    <t>87-94-1014</t>
  </si>
  <si>
    <t>Tiny Lion</t>
  </si>
  <si>
    <t>87-94-1005</t>
  </si>
  <si>
    <t>87-94-1023</t>
  </si>
  <si>
    <t>87-94-1032</t>
  </si>
  <si>
    <t>87-94-0568</t>
  </si>
  <si>
    <t>Tiny Moon</t>
  </si>
  <si>
    <t>87-94-0552</t>
  </si>
  <si>
    <t>87-94-0582</t>
  </si>
  <si>
    <t>87-94-0598</t>
  </si>
  <si>
    <t>87-94-1015</t>
  </si>
  <si>
    <t>Tiny Nugget</t>
  </si>
  <si>
    <t>87-94-1006</t>
  </si>
  <si>
    <t>87-94-1024</t>
  </si>
  <si>
    <t>87-94-1033</t>
  </si>
  <si>
    <t>87-94-1016</t>
  </si>
  <si>
    <t>Tiny Orange Sensation</t>
  </si>
  <si>
    <t>87-94-1007</t>
  </si>
  <si>
    <t>87-94-1025</t>
  </si>
  <si>
    <t>87-94-1034</t>
  </si>
  <si>
    <t>87-94-1017</t>
  </si>
  <si>
    <t>Tiny Padhye</t>
  </si>
  <si>
    <t>87-94-1008</t>
  </si>
  <si>
    <t>87-94-1026</t>
  </si>
  <si>
    <t>87-94-1035</t>
  </si>
  <si>
    <t>87-94-1018</t>
  </si>
  <si>
    <t>Tiny Parrot</t>
  </si>
  <si>
    <t>87-94-1009</t>
  </si>
  <si>
    <t>87-94-1027</t>
  </si>
  <si>
    <t>87-94-1036</t>
  </si>
  <si>
    <t>87-94-0569</t>
  </si>
  <si>
    <t>Tiny Pearl</t>
  </si>
  <si>
    <t>87-94-0553</t>
  </si>
  <si>
    <t>87-94-0583</t>
  </si>
  <si>
    <t>87-94-0599</t>
  </si>
  <si>
    <t>87-94-0570</t>
  </si>
  <si>
    <t>Tiny Ranger</t>
  </si>
  <si>
    <t>87-94-0554</t>
  </si>
  <si>
    <t>87-94-0584</t>
  </si>
  <si>
    <t>87-94-0600</t>
  </si>
  <si>
    <t>87-94-0571</t>
  </si>
  <si>
    <t>Tiny Rocket</t>
  </si>
  <si>
    <t>87-94-0555</t>
  </si>
  <si>
    <t>87-94-0585</t>
  </si>
  <si>
    <t>87-94-0601</t>
  </si>
  <si>
    <t>87-94-1020</t>
  </si>
  <si>
    <t>Tiny Shadow</t>
  </si>
  <si>
    <t>87-94-1011</t>
  </si>
  <si>
    <t>87-94-1029</t>
  </si>
  <si>
    <t>87-94-1038</t>
  </si>
  <si>
    <t>87-94-0572</t>
  </si>
  <si>
    <t>Tiny Skyline</t>
  </si>
  <si>
    <t>87-94-0556</t>
  </si>
  <si>
    <t>87-94-0586</t>
  </si>
  <si>
    <t>87-94-0602</t>
  </si>
  <si>
    <t>87-94-0573</t>
  </si>
  <si>
    <t>Tiny Toons</t>
  </si>
  <si>
    <t>87-94-0557</t>
  </si>
  <si>
    <t>87-94-0587</t>
  </si>
  <si>
    <t>87-94-0603</t>
  </si>
  <si>
    <t>Tirreno</t>
  </si>
  <si>
    <t>87-94-0738</t>
  </si>
  <si>
    <t>Torelli</t>
  </si>
  <si>
    <t>87-94-0222</t>
  </si>
  <si>
    <t>87-94-0794</t>
  </si>
  <si>
    <t>87-94-0161</t>
  </si>
  <si>
    <t>Toscanini</t>
  </si>
  <si>
    <t>87-94-0223</t>
  </si>
  <si>
    <t>87-94-0309</t>
  </si>
  <si>
    <t>87-94-0388</t>
  </si>
  <si>
    <t>Touchstone</t>
  </si>
  <si>
    <t>87-94-0991</t>
  </si>
  <si>
    <t>87-94-0952</t>
  </si>
  <si>
    <t>Tourmalet</t>
  </si>
  <si>
    <t>87-94-0967</t>
  </si>
  <si>
    <t>87-94-0980</t>
  </si>
  <si>
    <t>87-94-0721</t>
  </si>
  <si>
    <t>Trebbiano</t>
  </si>
  <si>
    <t>87-94-0749</t>
  </si>
  <si>
    <t>87-94-0776</t>
  </si>
  <si>
    <t>87-94-0804</t>
  </si>
  <si>
    <t>Tresor</t>
  </si>
  <si>
    <t>87-94-0176</t>
  </si>
  <si>
    <t>Vendome</t>
  </si>
  <si>
    <t>87-94-0254</t>
  </si>
  <si>
    <t>87-94-0346</t>
  </si>
  <si>
    <t>87-94-0423</t>
  </si>
  <si>
    <t>87-94-0485</t>
  </si>
  <si>
    <t>87-94-0953</t>
  </si>
  <si>
    <t>Vigneron</t>
  </si>
  <si>
    <t>87-94-0968</t>
  </si>
  <si>
    <t>87-94-0981</t>
  </si>
  <si>
    <t>87-94-0993</t>
  </si>
  <si>
    <t>87-94-1106</t>
  </si>
  <si>
    <t>Viola</t>
  </si>
  <si>
    <t>87-94-1140</t>
  </si>
  <si>
    <t>87-94-1169</t>
  </si>
  <si>
    <t>87-94-0676</t>
  </si>
  <si>
    <t>87-94-0683</t>
  </si>
  <si>
    <t>Watch Up</t>
  </si>
  <si>
    <t>Waverider</t>
  </si>
  <si>
    <t>16/18</t>
  </si>
  <si>
    <t>Yellow Diamond</t>
  </si>
  <si>
    <t>Yellow Strike</t>
  </si>
  <si>
    <t>Yelloween</t>
  </si>
  <si>
    <t>87-94-0512</t>
  </si>
  <si>
    <t>Yerseke</t>
  </si>
  <si>
    <t>87-94-0273</t>
  </si>
  <si>
    <t>Zambesi</t>
  </si>
  <si>
    <t>87-94-0372</t>
  </si>
  <si>
    <t>87-94-0513</t>
  </si>
  <si>
    <t>Zanella</t>
  </si>
  <si>
    <t>Zelmira</t>
  </si>
  <si>
    <t>87-94-0994</t>
  </si>
  <si>
    <t>87-94-1107</t>
  </si>
  <si>
    <t>Ziva</t>
  </si>
  <si>
    <t>87-94-1141</t>
  </si>
  <si>
    <t>87-94-1170</t>
  </si>
  <si>
    <t>87-94-1199</t>
  </si>
  <si>
    <t>87-94-1233</t>
  </si>
  <si>
    <t>zakaz@plantmarket.ru</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</si>
  <si>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</si>
  <si>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</si>
  <si>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</si>
  <si>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</si>
  <si>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</si>
  <si>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</si>
  <si>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</si>
  <si>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</si>
  <si>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</si>
  <si>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</si>
  <si>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</si>
  <si>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</si>
  <si>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</si>
  <si>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</si>
  <si>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</si>
  <si>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</si>
  <si>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</si>
  <si>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</si>
  <si>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</si>
  <si>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</si>
  <si>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</si>
  <si>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</si>
  <si>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</si>
  <si>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</si>
  <si>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</si>
  <si>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</si>
  <si>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</si>
  <si>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</si>
  <si>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</si>
  <si>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</si>
  <si>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</si>
  <si>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</si>
  <si>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</si>
  <si>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</si>
  <si>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</si>
  <si>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</si>
  <si>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</si>
  <si>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</si>
  <si>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</si>
  <si>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</si>
  <si>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Ящики с луковицами лилий комплектуются Производителем в Европе.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 Сплошную приемку товаров по количеству и качеству производит Покупатель на своем складе в течение 3-х дней с момента получения заказа.</t>
  </si>
  <si>
    <t>Мы предоставляем услуги по доставке заказов:</t>
  </si>
  <si>
    <t>●  До адреса Покупателя (По Москве и МО)</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</si>
  <si>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</si>
  <si>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</si>
  <si>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</si>
  <si>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</si>
  <si>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Мы передаем Товар, собранный в закрытую тару (в упаковке Производителя) и не производим внутритарную проверку по количеству и качеству растений. Поэтому Вы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</si>
  <si>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</si>
  <si>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</si>
  <si>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</si>
  <si>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</si>
  <si>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</si>
  <si>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</si>
  <si>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</si>
  <si>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</si>
  <si>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</si>
  <si>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</si>
  <si>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</si>
  <si>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</si>
  <si>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</si>
  <si>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</si>
  <si>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</si>
  <si>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t>Система скидок на растения: при заказе более 1500€ - 1%, более 2500€ - 2%, более 3500€ -3%</t>
  </si>
  <si>
    <t>Луковицы лилий поставляются охлажденными до 1-3 градусов. В первую поставку (7 неделя) плата за охлаждение не взимается. Во вторую поставку (12 неделя) стоимость охлаждения 0,6 € за ящик.</t>
  </si>
  <si>
    <t>◦ 11 неделя (14-19 марта) - приём заказов до 4 февраля 2022</t>
  </si>
  <si>
    <t>Доплата за охлаждение в первую поставку 0 €/ящик, во вторую 0,8 €/ящик.</t>
  </si>
  <si>
    <t>Цена при заказе 5 и более  ящ/размер, €</t>
  </si>
  <si>
    <t>Цена при заказе 1-4 ящ/размер, €</t>
  </si>
  <si>
    <t>Восточная махровая</t>
  </si>
  <si>
    <t>12/14</t>
  </si>
  <si>
    <t>14/16</t>
  </si>
  <si>
    <t>18/20</t>
  </si>
  <si>
    <t>Розовидная</t>
  </si>
  <si>
    <t>20/22</t>
  </si>
  <si>
    <t>OT-гибрид</t>
  </si>
  <si>
    <t>87-94-0709</t>
  </si>
  <si>
    <t>87-94-0740</t>
  </si>
  <si>
    <t>87-94-0130</t>
  </si>
  <si>
    <t>87-94-0180</t>
  </si>
  <si>
    <t>87-94-0276</t>
  </si>
  <si>
    <t>87-94-0181</t>
  </si>
  <si>
    <t>87-94-0277</t>
  </si>
  <si>
    <t>87-94-0742</t>
  </si>
  <si>
    <t>87-94-0767</t>
  </si>
  <si>
    <t>87-94-1236</t>
  </si>
  <si>
    <t>87-94-0743</t>
  </si>
  <si>
    <t>87-94-0768</t>
  </si>
  <si>
    <t>87-94-1403</t>
  </si>
  <si>
    <t>Aretha</t>
  </si>
  <si>
    <t>87-94-1404</t>
  </si>
  <si>
    <t>87-94-1405</t>
  </si>
  <si>
    <t>87-94-1406</t>
  </si>
  <si>
    <t>87-94-1407</t>
  </si>
  <si>
    <t>87-94-0018</t>
  </si>
  <si>
    <t>87-94-0038</t>
  </si>
  <si>
    <t>87-94-0062</t>
  </si>
  <si>
    <t>87-94-0089</t>
  </si>
  <si>
    <t>87-94-0115</t>
  </si>
  <si>
    <t>22/24</t>
  </si>
  <si>
    <t>87-94-0390</t>
  </si>
  <si>
    <t>87-94-0515</t>
  </si>
  <si>
    <t>87-94-0183</t>
  </si>
  <si>
    <t>87-94-0770</t>
  </si>
  <si>
    <t>87-94-1300</t>
  </si>
  <si>
    <t>Bandiera</t>
  </si>
  <si>
    <t>87-94-1301</t>
  </si>
  <si>
    <t>87-94-1237</t>
  </si>
  <si>
    <t>Barolo</t>
  </si>
  <si>
    <t>87-94-1238</t>
  </si>
  <si>
    <t>87-94-1239</t>
  </si>
  <si>
    <t>87-94-1333</t>
  </si>
  <si>
    <t>Belfast</t>
  </si>
  <si>
    <t>87-94-1334</t>
  </si>
  <si>
    <t>87-94-1335</t>
  </si>
  <si>
    <t>87-94-0519</t>
  </si>
  <si>
    <t>87-94-0257</t>
  </si>
  <si>
    <t>87-94-0349</t>
  </si>
  <si>
    <t>87-94-0426</t>
  </si>
  <si>
    <t>87-94-0520</t>
  </si>
  <si>
    <t>87-94-1240</t>
  </si>
  <si>
    <t>Beseno</t>
  </si>
  <si>
    <t>87-94-1241</t>
  </si>
  <si>
    <t>87-94-1242</t>
  </si>
  <si>
    <t>Blizzard</t>
  </si>
  <si>
    <t>87-50-0770</t>
  </si>
  <si>
    <t>87-50-0319</t>
  </si>
  <si>
    <t>87-94-1336</t>
  </si>
  <si>
    <t>Brancusi</t>
  </si>
  <si>
    <t>87-94-1337</t>
  </si>
  <si>
    <t>87-94-1243</t>
  </si>
  <si>
    <t>Breakout</t>
  </si>
  <si>
    <t>87-94-1244</t>
  </si>
  <si>
    <t>87-94-0131</t>
  </si>
  <si>
    <t>Brianza</t>
  </si>
  <si>
    <t>87-94-0184</t>
  </si>
  <si>
    <t>87-94-0278</t>
  </si>
  <si>
    <t>87-94-0185</t>
  </si>
  <si>
    <t>87-94-0771</t>
  </si>
  <si>
    <t>87-94-1338</t>
  </si>
  <si>
    <t>Brusago</t>
  </si>
  <si>
    <t>87-94-1339</t>
  </si>
  <si>
    <t>87-94-1341</t>
  </si>
  <si>
    <t>87-94-1304</t>
  </si>
  <si>
    <t>87-94-1245</t>
  </si>
  <si>
    <t>Calabria</t>
  </si>
  <si>
    <t>87-94-1246</t>
  </si>
  <si>
    <t>87-94-1305</t>
  </si>
  <si>
    <t>Captain Tricolore</t>
  </si>
  <si>
    <t>87-94-1306</t>
  </si>
  <si>
    <t>87-94-0043</t>
  </si>
  <si>
    <t>87-94-0067</t>
  </si>
  <si>
    <t>87-94-1342</t>
  </si>
  <si>
    <t>Catina</t>
  </si>
  <si>
    <t>87-94-1343</t>
  </si>
  <si>
    <t>87-94-0132</t>
  </si>
  <si>
    <t>87-94-0186</t>
  </si>
  <si>
    <t>87-94-1247</t>
  </si>
  <si>
    <t>Cayenne</t>
  </si>
  <si>
    <t>87-94-1248</t>
  </si>
  <si>
    <t>87-94-1249</t>
  </si>
  <si>
    <t>87-94-1344</t>
  </si>
  <si>
    <t>Chablis</t>
  </si>
  <si>
    <t>87-94-1345</t>
  </si>
  <si>
    <t>87-94-1346</t>
  </si>
  <si>
    <t>87-94-0133</t>
  </si>
  <si>
    <t>87-94-0187</t>
  </si>
  <si>
    <t>87-94-0280</t>
  </si>
  <si>
    <t>87-94-0521</t>
  </si>
  <si>
    <t>Conca D`Ore</t>
  </si>
  <si>
    <t>87-94-0069</t>
  </si>
  <si>
    <t>87-94-0096</t>
  </si>
  <si>
    <t>87-94-0522</t>
  </si>
  <si>
    <t>87-94-0070</t>
  </si>
  <si>
    <t>87-94-0097</t>
  </si>
  <si>
    <t>87-94-1347</t>
  </si>
  <si>
    <t>Corinthe</t>
  </si>
  <si>
    <t>87-94-1348</t>
  </si>
  <si>
    <t>87-94-1349</t>
  </si>
  <si>
    <t>87-94-0716</t>
  </si>
  <si>
    <t>87-94-0744</t>
  </si>
  <si>
    <t>87-94-0772</t>
  </si>
  <si>
    <t>10/12</t>
  </si>
  <si>
    <t>87-94-0717</t>
  </si>
  <si>
    <t>87-94-0745</t>
  </si>
  <si>
    <t>87-94-1307</t>
  </si>
  <si>
    <t>87-94-0322</t>
  </si>
  <si>
    <t>87-94-0399</t>
  </si>
  <si>
    <t>87-94-0465</t>
  </si>
  <si>
    <t>87-94-1350</t>
  </si>
  <si>
    <t>Corvette</t>
  </si>
  <si>
    <t>87-94-1351</t>
  </si>
  <si>
    <t>87-94-1352</t>
  </si>
  <si>
    <t>87-94-0190</t>
  </si>
  <si>
    <t>87-94-1250</t>
  </si>
  <si>
    <t>87-94-0232</t>
  </si>
  <si>
    <t>87-94-0323</t>
  </si>
  <si>
    <t>87-94-0400</t>
  </si>
  <si>
    <t>87-94-1353</t>
  </si>
  <si>
    <t>Dali</t>
  </si>
  <si>
    <t>87-94-1354</t>
  </si>
  <si>
    <t>87-94-1355</t>
  </si>
  <si>
    <t>87-94-1356</t>
  </si>
  <si>
    <t>87-94-0260</t>
  </si>
  <si>
    <t>87-94-0046</t>
  </si>
  <si>
    <t>87-94-0071</t>
  </si>
  <si>
    <t>87-94-0099</t>
  </si>
  <si>
    <t>87-94-0119</t>
  </si>
  <si>
    <t>87-94-0136</t>
  </si>
  <si>
    <t>87-94-0192</t>
  </si>
  <si>
    <t>87-94-0283</t>
  </si>
  <si>
    <t>87-94-1408</t>
  </si>
  <si>
    <t>Edsilia</t>
  </si>
  <si>
    <t>87-94-1409</t>
  </si>
  <si>
    <t>87-94-1410</t>
  </si>
  <si>
    <t>87-94-1411</t>
  </si>
  <si>
    <t>87-94-1412</t>
  </si>
  <si>
    <t>87-94-1357</t>
  </si>
  <si>
    <t>El Capitan</t>
  </si>
  <si>
    <t>87-94-1358</t>
  </si>
  <si>
    <t>87-94-1359</t>
  </si>
  <si>
    <t>87-94-1360</t>
  </si>
  <si>
    <t>87-94-0433</t>
  </si>
  <si>
    <t>87-94-0525</t>
  </si>
  <si>
    <t>87-94-0138</t>
  </si>
  <si>
    <t>87-94-0194</t>
  </si>
  <si>
    <t>87-94-0285</t>
  </si>
  <si>
    <t>87-94-0802</t>
  </si>
  <si>
    <t>87-94-1308</t>
  </si>
  <si>
    <t>Euskadi</t>
  </si>
  <si>
    <t>87-94-1309</t>
  </si>
  <si>
    <t>87-94-1310</t>
  </si>
  <si>
    <t>87-94-1311</t>
  </si>
  <si>
    <t>87-94-0139</t>
  </si>
  <si>
    <t>87-94-0195</t>
  </si>
  <si>
    <t>87-94-1312</t>
  </si>
  <si>
    <t>87-94-1251</t>
  </si>
  <si>
    <t>87-94-1252</t>
  </si>
  <si>
    <t>87-94-1253</t>
  </si>
  <si>
    <t>87-94-1413</t>
  </si>
  <si>
    <t>Floretta</t>
  </si>
  <si>
    <t>87-94-1414</t>
  </si>
  <si>
    <t>87-94-1415</t>
  </si>
  <si>
    <t>87-94-1416</t>
  </si>
  <si>
    <t>87-94-1417</t>
  </si>
  <si>
    <t>87-94-0197</t>
  </si>
  <si>
    <t>87-94-0288</t>
  </si>
  <si>
    <t>87-94-0377</t>
  </si>
  <si>
    <t>87-94-1361</t>
  </si>
  <si>
    <t>87-94-1362</t>
  </si>
  <si>
    <t>Gaucho</t>
  </si>
  <si>
    <t>87-94-1363</t>
  </si>
  <si>
    <t>87-94-1364</t>
  </si>
  <si>
    <t>87-94-1365</t>
  </si>
  <si>
    <t>87-94-1366</t>
  </si>
  <si>
    <t>87-94-1313</t>
  </si>
  <si>
    <t>Helyonne</t>
  </si>
  <si>
    <t>87-94-1314</t>
  </si>
  <si>
    <t>87-94-1315</t>
  </si>
  <si>
    <t>87-94-1316</t>
  </si>
  <si>
    <t>87-94-1255</t>
  </si>
  <si>
    <t>87-94-0026</t>
  </si>
  <si>
    <t>87-94-1317</t>
  </si>
  <si>
    <t>87-94-1256</t>
  </si>
  <si>
    <t>87-94-1257</t>
  </si>
  <si>
    <t>Houston</t>
  </si>
  <si>
    <t>87-94-1258</t>
  </si>
  <si>
    <t>87-94-1259</t>
  </si>
  <si>
    <t>87-94-0145</t>
  </si>
  <si>
    <t>87-94-0202</t>
  </si>
  <si>
    <t>87-94-0293</t>
  </si>
  <si>
    <t>87-94-1418</t>
  </si>
  <si>
    <t>Jacintha</t>
  </si>
  <si>
    <t>87-94-1419</t>
  </si>
  <si>
    <t>87-94-1420</t>
  </si>
  <si>
    <t>87-94-1421</t>
  </si>
  <si>
    <t>87-94-1422</t>
  </si>
  <si>
    <t>87-94-1318</t>
  </si>
  <si>
    <t>Jaybird</t>
  </si>
  <si>
    <t>87-94-1319</t>
  </si>
  <si>
    <t>87-94-1320</t>
  </si>
  <si>
    <t>OA-гибрид</t>
  </si>
  <si>
    <t>87-94-1260</t>
  </si>
  <si>
    <t>Kingsville</t>
  </si>
  <si>
    <t>87-94-1261</t>
  </si>
  <si>
    <t>87-94-1262</t>
  </si>
  <si>
    <t>87-94-1263</t>
  </si>
  <si>
    <t>87-94-1264</t>
  </si>
  <si>
    <t>87-94-0120</t>
  </si>
  <si>
    <t>Larino</t>
  </si>
  <si>
    <t>87-50-0840</t>
  </si>
  <si>
    <t>87-94-0723</t>
  </si>
  <si>
    <t>87-94-0751</t>
  </si>
  <si>
    <t>87-94-0779</t>
  </si>
  <si>
    <t>87-94-1265</t>
  </si>
  <si>
    <t>87-94-0724</t>
  </si>
  <si>
    <t>87-94-0205</t>
  </si>
  <si>
    <t>87-94-0780</t>
  </si>
  <si>
    <t>87-94-0147</t>
  </si>
  <si>
    <t>87-94-0206</t>
  </si>
  <si>
    <t>87-94-0294</t>
  </si>
  <si>
    <t>87-94-0380</t>
  </si>
  <si>
    <t>87-94-1266</t>
  </si>
  <si>
    <t>Lively</t>
  </si>
  <si>
    <t>87-94-1267</t>
  </si>
  <si>
    <t>87-94-1268</t>
  </si>
  <si>
    <t>87-94-1269</t>
  </si>
  <si>
    <t>87-94-1270</t>
  </si>
  <si>
    <t>87-94-1271</t>
  </si>
  <si>
    <t>87-94-0959</t>
  </si>
  <si>
    <t>87-94-0972</t>
  </si>
  <si>
    <t>87-94-1367</t>
  </si>
  <si>
    <t>87-94-0361</t>
  </si>
  <si>
    <t>87-94-0440</t>
  </si>
  <si>
    <t>87-94-0529</t>
  </si>
  <si>
    <t>87-94-0530</t>
  </si>
  <si>
    <t>87-94-1272</t>
  </si>
  <si>
    <t>Menton</t>
  </si>
  <si>
    <t>87-94-1273</t>
  </si>
  <si>
    <t>87-94-1274</t>
  </si>
  <si>
    <t>87-94-1275</t>
  </si>
  <si>
    <t>87-94-1276</t>
  </si>
  <si>
    <t>87-94-1423</t>
  </si>
  <si>
    <t>Mikaela</t>
  </si>
  <si>
    <t>87-94-1424</t>
  </si>
  <si>
    <t>87-94-1425</t>
  </si>
  <si>
    <t>87-94-1426</t>
  </si>
  <si>
    <t>87-94-1427</t>
  </si>
  <si>
    <t>87-94-1321</t>
  </si>
  <si>
    <t>Mistero</t>
  </si>
  <si>
    <t>87-94-1322</t>
  </si>
  <si>
    <t>87-94-1323</t>
  </si>
  <si>
    <t>87-94-1324</t>
  </si>
  <si>
    <t>Modena</t>
  </si>
  <si>
    <t>87-94-1278</t>
  </si>
  <si>
    <t>87-94-1368</t>
  </si>
  <si>
    <t>Monte Bianco</t>
  </si>
  <si>
    <t>87-94-1369</t>
  </si>
  <si>
    <t>Morosini</t>
  </si>
  <si>
    <t>87-94-1373</t>
  </si>
  <si>
    <t>87-94-1279</t>
  </si>
  <si>
    <t>87-94-1280</t>
  </si>
  <si>
    <t>87-94-1374</t>
  </si>
  <si>
    <t>New Jersey</t>
  </si>
  <si>
    <t>87-94-1376</t>
  </si>
  <si>
    <t>87-94-0910</t>
  </si>
  <si>
    <t>87-94-1377</t>
  </si>
  <si>
    <t>87-94-0754</t>
  </si>
  <si>
    <t>87-94-0784</t>
  </si>
  <si>
    <t>87-94-0809</t>
  </si>
  <si>
    <t>87-94-1325</t>
  </si>
  <si>
    <t>87-94-0531</t>
  </si>
  <si>
    <t>87-94-0150</t>
  </si>
  <si>
    <t>87-94-0211</t>
  </si>
  <si>
    <t>87-94-0298</t>
  </si>
  <si>
    <t>87-94-0810</t>
  </si>
  <si>
    <t>87-94-0052</t>
  </si>
  <si>
    <t>87-94-0079</t>
  </si>
  <si>
    <t>87-94-0105</t>
  </si>
  <si>
    <t>87-94-1378</t>
  </si>
  <si>
    <t>87-94-0267</t>
  </si>
  <si>
    <t>87-94-0365</t>
  </si>
  <si>
    <t>87-94-0444</t>
  </si>
  <si>
    <t>87-94-0532</t>
  </si>
  <si>
    <t>87-94-1281</t>
  </si>
  <si>
    <t>87-94-1282</t>
  </si>
  <si>
    <t>87-94-1283</t>
  </si>
  <si>
    <t>87-94-1326</t>
  </si>
  <si>
    <t>87-94-0962</t>
  </si>
  <si>
    <t>87-94-0975</t>
  </si>
  <si>
    <t>87-94-0268</t>
  </si>
  <si>
    <t>87-94-0366</t>
  </si>
  <si>
    <t>87-94-0445</t>
  </si>
  <si>
    <t>87-94-0533</t>
  </si>
  <si>
    <t>87-94-1327</t>
  </si>
  <si>
    <t>Renesi</t>
  </si>
  <si>
    <t>87-94-1328</t>
  </si>
  <si>
    <t>87-94-0760</t>
  </si>
  <si>
    <t>87-94-0299</t>
  </si>
  <si>
    <t>87-94-0534</t>
  </si>
  <si>
    <t>Roubaix</t>
  </si>
  <si>
    <t>87-94-1285</t>
  </si>
  <si>
    <t>87-94-1286</t>
  </si>
  <si>
    <t>87-94-0736</t>
  </si>
  <si>
    <t>87-94-0761</t>
  </si>
  <si>
    <t>87-94-0790</t>
  </si>
  <si>
    <t>87-94-1379</t>
  </si>
  <si>
    <t>Salzburg</t>
  </si>
  <si>
    <t>87-94-1380</t>
  </si>
  <si>
    <t>87-94-1428</t>
  </si>
  <si>
    <t>Samuela</t>
  </si>
  <si>
    <t>87-94-1429</t>
  </si>
  <si>
    <t>87-94-1430</t>
  </si>
  <si>
    <t>87-94-1431</t>
  </si>
  <si>
    <t>87-94-1432</t>
  </si>
  <si>
    <t>87-94-1383</t>
  </si>
  <si>
    <t>Sansovino</t>
  </si>
  <si>
    <t>87-94-1384</t>
  </si>
  <si>
    <t>87-94-1385</t>
  </si>
  <si>
    <t>87-94-0152</t>
  </si>
  <si>
    <t>87-94-0214</t>
  </si>
  <si>
    <t>87-94-0302</t>
  </si>
  <si>
    <t>87-94-1287</t>
  </si>
  <si>
    <t>87-94-1329</t>
  </si>
  <si>
    <t>87-94-0896</t>
  </si>
  <si>
    <t>87-94-1288</t>
  </si>
  <si>
    <t>Soprano</t>
  </si>
  <si>
    <t>87-94-1289</t>
  </si>
  <si>
    <t>87-94-1290</t>
  </si>
  <si>
    <t>87-94-1291</t>
  </si>
  <si>
    <t>Southampton</t>
  </si>
  <si>
    <t>87-94-1292</t>
  </si>
  <si>
    <t>87-94-1293</t>
  </si>
  <si>
    <t>87-94-1330</t>
  </si>
  <si>
    <t>87-94-1398</t>
  </si>
  <si>
    <t>87-94-1399</t>
  </si>
  <si>
    <t>87-94-1400</t>
  </si>
  <si>
    <t>87-94-1401</t>
  </si>
  <si>
    <t>87-94-1402</t>
  </si>
  <si>
    <t>87-94-0762</t>
  </si>
  <si>
    <t>87-94-0156</t>
  </si>
  <si>
    <t>87-94-0217</t>
  </si>
  <si>
    <t>87-94-0305</t>
  </si>
  <si>
    <t>87-94-0815</t>
  </si>
  <si>
    <t>87-94-0158</t>
  </si>
  <si>
    <t>87-94-0219</t>
  </si>
  <si>
    <t>87-94-0307</t>
  </si>
  <si>
    <t>87-94-0687</t>
  </si>
  <si>
    <t>87-94-0369</t>
  </si>
  <si>
    <t>87-94-0448</t>
  </si>
  <si>
    <t>87-94-1331</t>
  </si>
  <si>
    <t>87-94-0056</t>
  </si>
  <si>
    <t>87-94-0083</t>
  </si>
  <si>
    <t>87-94-0109</t>
  </si>
  <si>
    <t>87-94-1332</t>
  </si>
  <si>
    <t>87-94-0013</t>
  </si>
  <si>
    <t>87-94-0033</t>
  </si>
  <si>
    <t>87-94-0057</t>
  </si>
  <si>
    <t>87-94-1235</t>
  </si>
  <si>
    <t>87-94-0035</t>
  </si>
  <si>
    <t>Terrasol</t>
  </si>
  <si>
    <t>87-94-0059</t>
  </si>
  <si>
    <t>87-94-0085</t>
  </si>
  <si>
    <t>87-94-0111</t>
  </si>
  <si>
    <t>87-94-0122</t>
  </si>
  <si>
    <t>87-94-0160</t>
  </si>
  <si>
    <t>87-94-0221</t>
  </si>
  <si>
    <t>87-94-0793</t>
  </si>
  <si>
    <t>87-94-1294</t>
  </si>
  <si>
    <t>87-94-0951</t>
  </si>
  <si>
    <t>87-94-0966</t>
  </si>
  <si>
    <t>87-94-0979</t>
  </si>
  <si>
    <t>87-94-1254</t>
  </si>
  <si>
    <t>87-94-0129</t>
  </si>
  <si>
    <t>87-94-0179</t>
  </si>
  <si>
    <t>87-94-0275</t>
  </si>
  <si>
    <t>87-94-1386</t>
  </si>
  <si>
    <t>Trocadero</t>
  </si>
  <si>
    <t>87-94-1387</t>
  </si>
  <si>
    <t>87-94-1388</t>
  </si>
  <si>
    <t>87-94-1389</t>
  </si>
  <si>
    <t>87-94-1390</t>
  </si>
  <si>
    <t>87-50-0859</t>
  </si>
  <si>
    <t>Tsjaikowski</t>
  </si>
  <si>
    <t>87-94-0123</t>
  </si>
  <si>
    <t>87-94-0696</t>
  </si>
  <si>
    <t>87-94-0835</t>
  </si>
  <si>
    <t>87-94-0839</t>
  </si>
  <si>
    <t>87-94-0843</t>
  </si>
  <si>
    <t>87-50-0807</t>
  </si>
  <si>
    <t>White Eyes</t>
  </si>
  <si>
    <t>87-50-0434</t>
  </si>
  <si>
    <t>87-94-1391</t>
  </si>
  <si>
    <t>Yamhill</t>
  </si>
  <si>
    <t>87-94-1392</t>
  </si>
  <si>
    <t>87-94-1393</t>
  </si>
  <si>
    <t>87-50-0915</t>
  </si>
  <si>
    <t>Yasmine</t>
  </si>
  <si>
    <t>87-94-1295</t>
  </si>
  <si>
    <t>87-94-1296</t>
  </si>
  <si>
    <t>87-94-1297</t>
  </si>
  <si>
    <t>87-94-0036</t>
  </si>
  <si>
    <t>87-94-0060</t>
  </si>
  <si>
    <t>87-94-0086</t>
  </si>
  <si>
    <t>87-94-0112</t>
  </si>
  <si>
    <t>87-94-0371</t>
  </si>
  <si>
    <t>87-94-0450</t>
  </si>
  <si>
    <t>87-94-1298</t>
  </si>
  <si>
    <t>87-94-0162</t>
  </si>
  <si>
    <t>87-94-0224</t>
  </si>
  <si>
    <t>87-94-0310</t>
  </si>
  <si>
    <t>87-94-0818</t>
  </si>
  <si>
    <t>87-94-1394</t>
  </si>
  <si>
    <t>Zagatti</t>
  </si>
  <si>
    <t>87-94-1395</t>
  </si>
  <si>
    <t>87-94-1396</t>
  </si>
  <si>
    <t>87-94-1397</t>
  </si>
  <si>
    <t>87-94-0087</t>
  </si>
  <si>
    <t>87-94-1299</t>
  </si>
  <si>
    <t>87-94-0954</t>
  </si>
  <si>
    <t>87-94-0969</t>
  </si>
  <si>
    <t>87-94-0982</t>
  </si>
  <si>
    <t>87-94-1433</t>
  </si>
  <si>
    <t>Zeta</t>
  </si>
  <si>
    <t>87-94-1434</t>
  </si>
  <si>
    <t>87-94-1435</t>
  </si>
  <si>
    <t>87-94-1436</t>
  </si>
  <si>
    <t>87-94-1437</t>
  </si>
  <si>
    <t>Товары отгружаются с нашего склада на условиях самовывоза или путем доставки до терминалов ТК-партнеров в Москве (ПЭК, Желдор, Вера-1, РТС) бесплатно, а также до терминала любой другой ТК на Ваш выбор согласно установленным тарифам (уточняйте у менеджеров).</t>
  </si>
  <si>
    <t>●  До терминала любой транспортной компании в г. Москве:   - бесплатно до ТК-партнеров: ПЭК, Желдор, Вера-1, РТС.</t>
  </si>
  <si>
    <t xml:space="preserve">                                                                                              - согласно установленным тарифам: до терминала любой другой ТК на Ваш выбор.</t>
  </si>
  <si>
    <r>
      <rPr>
        <b/>
        <sz val="10.5"/>
        <rFont val="Arial"/>
        <family val="2"/>
        <charset val="204"/>
      </rPr>
      <t>NEW</t>
    </r>
    <r>
      <rPr>
        <sz val="10.5"/>
        <rFont val="Arial"/>
        <family val="2"/>
        <charset val="204"/>
      </rPr>
      <t xml:space="preserve"> Бесплатная доставка до терминалов ТК-партнеров в Москве: ПЭК, Желдор, Вера-1, РТС.</t>
    </r>
  </si>
  <si>
    <t>Фото</t>
  </si>
  <si>
    <t>фото</t>
  </si>
  <si>
    <t>Количество ящиков (УТ-00003772)</t>
  </si>
  <si>
    <t>УТ-00003772</t>
  </si>
  <si>
    <t>УТ-00077722</t>
  </si>
  <si>
    <t>Поддон (1200x800) до 1500кг</t>
  </si>
  <si>
    <t>Ящик пластиковый</t>
  </si>
  <si>
    <t>◦ 7 неделя (14-18 февраля) - приём заказов до 15 декабря 2021</t>
  </si>
  <si>
    <t>7 неделя (14-18 февраля)</t>
  </si>
  <si>
    <t>87-94-0986</t>
  </si>
  <si>
    <t>87-94-0938</t>
  </si>
  <si>
    <t>87-94-0272</t>
  </si>
  <si>
    <t xml:space="preserve"> </t>
  </si>
  <si>
    <t>87-50-2088</t>
  </si>
  <si>
    <t>87-50-0197</t>
  </si>
  <si>
    <t>87-50-0348</t>
  </si>
  <si>
    <t>87-50-0020</t>
  </si>
  <si>
    <t>87-50-0191</t>
  </si>
  <si>
    <t>Francesca</t>
  </si>
  <si>
    <t>Show Up</t>
  </si>
  <si>
    <t>Лонгифлорум</t>
  </si>
  <si>
    <t>Доступно к заказу</t>
  </si>
  <si>
    <t xml:space="preserve"> 7 и 11 недели 2022</t>
  </si>
  <si>
    <t xml:space="preserve"> 11 неделя 2022</t>
  </si>
  <si>
    <t xml:space="preserve"> 7 неделя 2022</t>
  </si>
  <si>
    <t>87-111-0259</t>
  </si>
  <si>
    <t>Abbevilles Pride</t>
  </si>
  <si>
    <t>87-111-0328</t>
  </si>
  <si>
    <t>87-111-0329</t>
  </si>
  <si>
    <t>87-111-0330</t>
  </si>
  <si>
    <t>87-111-0331</t>
  </si>
  <si>
    <t>Мартагон гибриды</t>
  </si>
  <si>
    <t>Alberta Morning</t>
  </si>
  <si>
    <t>87-111-0044</t>
  </si>
  <si>
    <t>87-111-0045</t>
  </si>
  <si>
    <t>87-111-0332</t>
  </si>
  <si>
    <t>87-111-0333</t>
  </si>
  <si>
    <t>87-111-0334</t>
  </si>
  <si>
    <t>87-111-0335</t>
  </si>
  <si>
    <t>Apricot Fudge</t>
  </si>
  <si>
    <t>Arabian Knight</t>
  </si>
  <si>
    <t>87-111-0298</t>
  </si>
  <si>
    <t>Baferrari</t>
  </si>
  <si>
    <t>87-111-0080</t>
  </si>
  <si>
    <t>87-111-0081</t>
  </si>
  <si>
    <t>87-111-0082</t>
  </si>
  <si>
    <t>Beverly Dreams</t>
  </si>
  <si>
    <t>87-111-0056</t>
  </si>
  <si>
    <t>87-111-0057</t>
  </si>
  <si>
    <t>87-111-0058</t>
  </si>
  <si>
    <t>87-111-0059</t>
  </si>
  <si>
    <t>Black Beauty</t>
  </si>
  <si>
    <t>87-111-0299</t>
  </si>
  <si>
    <t>87-111-0300</t>
  </si>
  <si>
    <t>Brasilia</t>
  </si>
  <si>
    <t>87-111-0214</t>
  </si>
  <si>
    <t>87-111-0215</t>
  </si>
  <si>
    <t>87-111-0216</t>
  </si>
  <si>
    <t>87-111-0217</t>
  </si>
  <si>
    <t>Bright Diamond</t>
  </si>
  <si>
    <t>87-111-0260</t>
  </si>
  <si>
    <t>87-111-0261</t>
  </si>
  <si>
    <t>Cascavel</t>
  </si>
  <si>
    <t>87-111-0001</t>
  </si>
  <si>
    <t>87-111-0002</t>
  </si>
  <si>
    <t>87-111-0003</t>
  </si>
  <si>
    <t>87-111-0110</t>
  </si>
  <si>
    <t>AO-гибрид</t>
  </si>
  <si>
    <t>Child in Time</t>
  </si>
  <si>
    <t>Chocolate Event</t>
  </si>
  <si>
    <t>87-111-0111</t>
  </si>
  <si>
    <t>Corsage</t>
  </si>
  <si>
    <t>87-111-0262</t>
  </si>
  <si>
    <t>87-111-0263</t>
  </si>
  <si>
    <t>Curitiba</t>
  </si>
  <si>
    <t>87-111-0083</t>
  </si>
  <si>
    <t>87-111-0084</t>
  </si>
  <si>
    <t>87-111-0085</t>
  </si>
  <si>
    <t>87-111-0086</t>
  </si>
  <si>
    <t>Debby</t>
  </si>
  <si>
    <t>87-111-0198</t>
  </si>
  <si>
    <t>Азиатская махровая</t>
  </si>
  <si>
    <t>Double Sensation</t>
  </si>
  <si>
    <t>87-111-0199</t>
  </si>
  <si>
    <t>87-111-0200</t>
  </si>
  <si>
    <t>87-111-0201</t>
  </si>
  <si>
    <t>87-111-0087</t>
  </si>
  <si>
    <t>87-111-0166</t>
  </si>
  <si>
    <t>87-111-0167</t>
  </si>
  <si>
    <t>87-111-0168</t>
  </si>
  <si>
    <t>87-111-0169</t>
  </si>
  <si>
    <t>87-111-0170</t>
  </si>
  <si>
    <t>87-111-0171</t>
  </si>
  <si>
    <t>87-111-0172</t>
  </si>
  <si>
    <t>87-111-0173</t>
  </si>
  <si>
    <t>87-111-0174</t>
  </si>
  <si>
    <t>87-111-0175</t>
  </si>
  <si>
    <t>87-111-0176</t>
  </si>
  <si>
    <t>87-111-0177</t>
  </si>
  <si>
    <t>87-111-0178</t>
  </si>
  <si>
    <t>87-111-0179</t>
  </si>
  <si>
    <t>87-111-0180</t>
  </si>
  <si>
    <t>87-111-0181</t>
  </si>
  <si>
    <t>87-111-0182</t>
  </si>
  <si>
    <t>87-111-0183</t>
  </si>
  <si>
    <t>87-111-0184</t>
  </si>
  <si>
    <t>87-111-0185</t>
  </si>
  <si>
    <t>87-111-0186</t>
  </si>
  <si>
    <t>Eagle Eye</t>
  </si>
  <si>
    <t>Eastern Moon</t>
  </si>
  <si>
    <t>87-111-0336</t>
  </si>
  <si>
    <t>87-111-0337</t>
  </si>
  <si>
    <t>87-111-0338</t>
  </si>
  <si>
    <t>87-111-0339</t>
  </si>
  <si>
    <t>Fairy Morning</t>
  </si>
  <si>
    <t>87-111-0202</t>
  </si>
  <si>
    <t>87-111-0203</t>
  </si>
  <si>
    <t>87-111-0204</t>
  </si>
  <si>
    <t>87-111-0205</t>
  </si>
  <si>
    <t>Fata Morgana</t>
  </si>
  <si>
    <t>87-111-0206</t>
  </si>
  <si>
    <t>87-111-0207</t>
  </si>
  <si>
    <t>Flore Pleno</t>
  </si>
  <si>
    <t>87-111-0252</t>
  </si>
  <si>
    <t>Forever Susan</t>
  </si>
  <si>
    <t>87-111-0264</t>
  </si>
  <si>
    <t>87-111-0088</t>
  </si>
  <si>
    <t>Foxtrot</t>
  </si>
  <si>
    <t>Friso</t>
  </si>
  <si>
    <t>87-111-0046</t>
  </si>
  <si>
    <t>87-111-0047</t>
  </si>
  <si>
    <t>87-111-0048</t>
  </si>
  <si>
    <t>87-111-0324</t>
  </si>
  <si>
    <t>87-111-0325</t>
  </si>
  <si>
    <t>SC-гибрид</t>
  </si>
  <si>
    <t>Fusion</t>
  </si>
  <si>
    <t>Восточная горшечная</t>
  </si>
  <si>
    <t>Garden Party</t>
  </si>
  <si>
    <t>87-111-0340</t>
  </si>
  <si>
    <t>87-111-0341</t>
  </si>
  <si>
    <t>87-111-0342</t>
  </si>
  <si>
    <t>87-111-0012</t>
  </si>
  <si>
    <t>87-111-0013</t>
  </si>
  <si>
    <t>87-111-0014</t>
  </si>
  <si>
    <t>87-111-0015</t>
  </si>
  <si>
    <t>87-111-0016</t>
  </si>
  <si>
    <t>87-111-0017</t>
  </si>
  <si>
    <t>87-111-0343</t>
  </si>
  <si>
    <t>87-111-0344</t>
  </si>
  <si>
    <t>87-111-0345</t>
  </si>
  <si>
    <t>87-111-0265</t>
  </si>
  <si>
    <t>87-111-0266</t>
  </si>
  <si>
    <t>87-111-0267</t>
  </si>
  <si>
    <t>87-111-0268</t>
  </si>
  <si>
    <t>87-111-0269</t>
  </si>
  <si>
    <t>87-111-0270</t>
  </si>
  <si>
    <t>87-111-0271</t>
  </si>
  <si>
    <t>87-111-0272</t>
  </si>
  <si>
    <t>87-111-0273</t>
  </si>
  <si>
    <t>87-111-0274</t>
  </si>
  <si>
    <t>87-111-0275</t>
  </si>
  <si>
    <t>87-111-0276</t>
  </si>
  <si>
    <t>87-111-0277</t>
  </si>
  <si>
    <t>Golden Morning</t>
  </si>
  <si>
    <t>Трубчатая</t>
  </si>
  <si>
    <t>Golden Splendor</t>
  </si>
  <si>
    <t>Guinea Gold</t>
  </si>
  <si>
    <t>Happy Eskimo</t>
  </si>
  <si>
    <t>Happy Heart</t>
  </si>
  <si>
    <t>Happy Ice</t>
  </si>
  <si>
    <t>Happy Love</t>
  </si>
  <si>
    <t>Happy Memories</t>
  </si>
  <si>
    <t>87-111-0301</t>
  </si>
  <si>
    <t>87-111-0302</t>
  </si>
  <si>
    <t>87-111-0303</t>
  </si>
  <si>
    <t>Hocus Pocus</t>
  </si>
  <si>
    <t>87-111-0218</t>
  </si>
  <si>
    <t>87-111-0219</t>
  </si>
  <si>
    <t>87-111-0220</t>
  </si>
  <si>
    <t>87-111-0221</t>
  </si>
  <si>
    <t>Iceman</t>
  </si>
  <si>
    <t>87-111-0278</t>
  </si>
  <si>
    <t>87-111-0279</t>
  </si>
  <si>
    <t>Ilse</t>
  </si>
  <si>
    <t>87-111-0304</t>
  </si>
  <si>
    <t>Josephine</t>
  </si>
  <si>
    <t>87-111-0222</t>
  </si>
  <si>
    <t>87-111-0223</t>
  </si>
  <si>
    <t>87-111-0224</t>
  </si>
  <si>
    <t>87-111-0225</t>
  </si>
  <si>
    <t>Kent</t>
  </si>
  <si>
    <t>87-111-0065</t>
  </si>
  <si>
    <t>87-111-0066</t>
  </si>
  <si>
    <t>87-111-0067</t>
  </si>
  <si>
    <t>87-111-0068</t>
  </si>
  <si>
    <t>87-111-0069</t>
  </si>
  <si>
    <t>Lady Alice</t>
  </si>
  <si>
    <t>87-111-0089</t>
  </si>
  <si>
    <t>87-111-0090</t>
  </si>
  <si>
    <t>Leslie Woodriff</t>
  </si>
  <si>
    <t>87-111-0187</t>
  </si>
  <si>
    <t>87-111-0188</t>
  </si>
  <si>
    <t>87-111-0189</t>
  </si>
  <si>
    <t>87-111-0190</t>
  </si>
  <si>
    <t>87-111-0305</t>
  </si>
  <si>
    <t>87-111-0306</t>
  </si>
  <si>
    <t>87-111-0307</t>
  </si>
  <si>
    <t>Lovely Day</t>
  </si>
  <si>
    <t>87-111-0191</t>
  </si>
  <si>
    <t>87-111-0192</t>
  </si>
  <si>
    <t>87-111-0193</t>
  </si>
  <si>
    <t>87-111-0346</t>
  </si>
  <si>
    <t>87-111-0347</t>
  </si>
  <si>
    <t>Manitoba Morning</t>
  </si>
  <si>
    <t>87-111-0308</t>
  </si>
  <si>
    <t>87-111-0309</t>
  </si>
  <si>
    <t>Meridon</t>
  </si>
  <si>
    <t>87-111-0070</t>
  </si>
  <si>
    <t>87-111-0071</t>
  </si>
  <si>
    <t>87-111-0072</t>
  </si>
  <si>
    <t>87-111-0091</t>
  </si>
  <si>
    <t>87-111-0092</t>
  </si>
  <si>
    <t>87-111-0093</t>
  </si>
  <si>
    <t>87-111-0094</t>
  </si>
  <si>
    <t>87-111-0095</t>
  </si>
  <si>
    <t>87-111-0096</t>
  </si>
  <si>
    <t>87-111-0097</t>
  </si>
  <si>
    <t>87-111-0098</t>
  </si>
  <si>
    <t>87-111-0099</t>
  </si>
  <si>
    <t>Miss Feya</t>
  </si>
  <si>
    <t>Miss Peculiar</t>
  </si>
  <si>
    <t>Mister Cas</t>
  </si>
  <si>
    <t>Mister Pistache</t>
  </si>
  <si>
    <t>87-111-0208</t>
  </si>
  <si>
    <t>87-111-0209</t>
  </si>
  <si>
    <t>Must See</t>
  </si>
  <si>
    <t>87-111-0004</t>
  </si>
  <si>
    <t>87-111-0005</t>
  </si>
  <si>
    <t>November Rain</t>
  </si>
  <si>
    <t>87-111-0280</t>
  </si>
  <si>
    <t>87-111-0281</t>
  </si>
  <si>
    <t>87-111-0282</t>
  </si>
  <si>
    <t>87-111-0027</t>
  </si>
  <si>
    <t>87-111-0028</t>
  </si>
  <si>
    <t>87-111-0029</t>
  </si>
  <si>
    <t>87-111-0030</t>
  </si>
  <si>
    <t>87-111-0031</t>
  </si>
  <si>
    <t>87-111-0100</t>
  </si>
  <si>
    <t>87-111-0101</t>
  </si>
  <si>
    <t>87-111-0102</t>
  </si>
  <si>
    <t>87-111-0103</t>
  </si>
  <si>
    <t>87-111-0226</t>
  </si>
  <si>
    <t>87-111-0227</t>
  </si>
  <si>
    <t>87-111-0228</t>
  </si>
  <si>
    <t>87-111-0229</t>
  </si>
  <si>
    <t>Orange Pixie</t>
  </si>
  <si>
    <t>Orange Planet</t>
  </si>
  <si>
    <t>Orange Space</t>
  </si>
  <si>
    <t>Orange Summer</t>
  </si>
  <si>
    <t>Orange Ton</t>
  </si>
  <si>
    <t>87-111-0253</t>
  </si>
  <si>
    <t>Patricias Pride</t>
  </si>
  <si>
    <t>87-111-0141</t>
  </si>
  <si>
    <t>87-111-0142</t>
  </si>
  <si>
    <t>87-111-0143</t>
  </si>
  <si>
    <t>87-111-0144</t>
  </si>
  <si>
    <t>87-111-0145</t>
  </si>
  <si>
    <t>87-111-0146</t>
  </si>
  <si>
    <t>87-111-0147</t>
  </si>
  <si>
    <t>87-111-0148</t>
  </si>
  <si>
    <t>87-111-0149</t>
  </si>
  <si>
    <t>87-111-0150</t>
  </si>
  <si>
    <t>87-111-0151</t>
  </si>
  <si>
    <t>87-111-0152</t>
  </si>
  <si>
    <t>87-111-0153</t>
  </si>
  <si>
    <t>87-111-0154</t>
  </si>
  <si>
    <t>87-111-0155</t>
  </si>
  <si>
    <t>87-111-0156</t>
  </si>
  <si>
    <t>87-111-0157</t>
  </si>
  <si>
    <t>87-111-0158</t>
  </si>
  <si>
    <t>87-111-0159</t>
  </si>
  <si>
    <t>87-111-0160</t>
  </si>
  <si>
    <t>87-111-0161</t>
  </si>
  <si>
    <t>87-111-0162</t>
  </si>
  <si>
    <t>87-111-0163</t>
  </si>
  <si>
    <t>87-111-0164</t>
  </si>
  <si>
    <t>87-111-0165</t>
  </si>
  <si>
    <t>87-111-0348</t>
  </si>
  <si>
    <t>87-111-0349</t>
  </si>
  <si>
    <t>87-111-0350</t>
  </si>
  <si>
    <t>87-111-0351</t>
  </si>
  <si>
    <t>Pearl Frances</t>
  </si>
  <si>
    <t>Pearl Justien</t>
  </si>
  <si>
    <t>Pearl Loraine</t>
  </si>
  <si>
    <t>Pearl Melanie</t>
  </si>
  <si>
    <t>Pearl White</t>
  </si>
  <si>
    <t>Peppard Gold</t>
  </si>
  <si>
    <t>87-111-0230</t>
  </si>
  <si>
    <t>87-111-0112</t>
  </si>
  <si>
    <t>87-111-0113</t>
  </si>
  <si>
    <t>87-111-0114</t>
  </si>
  <si>
    <t>87-111-0115</t>
  </si>
  <si>
    <t>87-111-0116</t>
  </si>
  <si>
    <t>87-111-0117</t>
  </si>
  <si>
    <t>87-111-0118</t>
  </si>
  <si>
    <t>87-111-0119</t>
  </si>
  <si>
    <t>87-111-0310</t>
  </si>
  <si>
    <t>87-111-0311</t>
  </si>
  <si>
    <t>87-111-0312</t>
  </si>
  <si>
    <t>Pink County</t>
  </si>
  <si>
    <t>Pink Flight</t>
  </si>
  <si>
    <t>Pink Giant</t>
  </si>
  <si>
    <t>Pink News</t>
  </si>
  <si>
    <t>Primrose Hill</t>
  </si>
  <si>
    <t>87-111-0313</t>
  </si>
  <si>
    <t>87-111-0314</t>
  </si>
  <si>
    <t>87-111-0315</t>
  </si>
  <si>
    <t>87-111-0316</t>
  </si>
  <si>
    <t>87-111-0050</t>
  </si>
  <si>
    <t>87-111-0051</t>
  </si>
  <si>
    <t>Puresse</t>
  </si>
  <si>
    <t>Purple Marble</t>
  </si>
  <si>
    <t>87-111-0231</t>
  </si>
  <si>
    <t>Red County</t>
  </si>
  <si>
    <t>87-111-0232</t>
  </si>
  <si>
    <t>87-111-0233</t>
  </si>
  <si>
    <t>87-111-0234</t>
  </si>
  <si>
    <t>87-111-0235</t>
  </si>
  <si>
    <t>87-111-0104</t>
  </si>
  <si>
    <t>87-111-0105</t>
  </si>
  <si>
    <t>87-111-0106</t>
  </si>
  <si>
    <t>87-111-0210</t>
  </si>
  <si>
    <t>87-111-0211</t>
  </si>
  <si>
    <t>87-111-0212</t>
  </si>
  <si>
    <t>87-111-0120</t>
  </si>
  <si>
    <t>87-111-0121</t>
  </si>
  <si>
    <t>87-111-0122</t>
  </si>
  <si>
    <t>87-111-0123</t>
  </si>
  <si>
    <t>Red Highland</t>
  </si>
  <si>
    <t>Red Morning</t>
  </si>
  <si>
    <t>Red Twin</t>
  </si>
  <si>
    <t>Red Velvet</t>
  </si>
  <si>
    <t>87-111-0018</t>
  </si>
  <si>
    <t>87-111-0019</t>
  </si>
  <si>
    <t>87-111-0020</t>
  </si>
  <si>
    <t>87-111-0021</t>
  </si>
  <si>
    <t>87-111-0022</t>
  </si>
  <si>
    <t>87-111-0023</t>
  </si>
  <si>
    <t>87-111-0024</t>
  </si>
  <si>
    <t>87-111-0025</t>
  </si>
  <si>
    <t>87-111-0026</t>
  </si>
  <si>
    <t>Regale</t>
  </si>
  <si>
    <t>Regale Album</t>
  </si>
  <si>
    <t>87-111-0283</t>
  </si>
  <si>
    <t>87-111-0107</t>
  </si>
  <si>
    <t>87-111-0108</t>
  </si>
  <si>
    <t>87-111-0109</t>
  </si>
  <si>
    <t>Rio de Janeiro</t>
  </si>
  <si>
    <t>Robert Swanson</t>
  </si>
  <si>
    <t>87-111-0284</t>
  </si>
  <si>
    <t>87-111-0285</t>
  </si>
  <si>
    <t>87-111-0286</t>
  </si>
  <si>
    <t>Rozalynn</t>
  </si>
  <si>
    <t>87-111-0287</t>
  </si>
  <si>
    <t>87-111-0288</t>
  </si>
  <si>
    <t>87-111-0289</t>
  </si>
  <si>
    <t>87-111-0326</t>
  </si>
  <si>
    <t>87-111-0327</t>
  </si>
  <si>
    <t>Salinero</t>
  </si>
  <si>
    <t>Salmon Party</t>
  </si>
  <si>
    <t>87-111-0073</t>
  </si>
  <si>
    <t>87-111-0074</t>
  </si>
  <si>
    <t>87-111-0075</t>
  </si>
  <si>
    <t>87-111-0076</t>
  </si>
  <si>
    <t>Scheherezade</t>
  </si>
  <si>
    <t>87-111-0213</t>
  </si>
  <si>
    <t>Scoubidou</t>
  </si>
  <si>
    <t>87-111-0236</t>
  </si>
  <si>
    <t>87-111-0237</t>
  </si>
  <si>
    <t>87-111-0238</t>
  </si>
  <si>
    <t>87-111-0239</t>
  </si>
  <si>
    <t>Snowdon</t>
  </si>
  <si>
    <t>87-111-0317</t>
  </si>
  <si>
    <t>87-111-0318</t>
  </si>
  <si>
    <t>87-111-0319</t>
  </si>
  <si>
    <t>Star Gazer</t>
  </si>
  <si>
    <t>87-111-0124</t>
  </si>
  <si>
    <t>87-111-0125</t>
  </si>
  <si>
    <t>87-111-0126</t>
  </si>
  <si>
    <t>87-111-0127</t>
  </si>
  <si>
    <t>87-111-0128</t>
  </si>
  <si>
    <t>87-111-0129</t>
  </si>
  <si>
    <t>87-111-0130</t>
  </si>
  <si>
    <t>87-111-0131</t>
  </si>
  <si>
    <t>Stracciatella Event</t>
  </si>
  <si>
    <t>Strawberry Event</t>
  </si>
  <si>
    <t>87-111-0352</t>
  </si>
  <si>
    <t>87-111-0353</t>
  </si>
  <si>
    <t>87-111-0354</t>
  </si>
  <si>
    <t>Sunny Morning</t>
  </si>
  <si>
    <t>87-111-0006</t>
  </si>
  <si>
    <t>87-111-0007</t>
  </si>
  <si>
    <t>87-111-0008</t>
  </si>
  <si>
    <t>87-111-0009</t>
  </si>
  <si>
    <t>Sunset Boulevard</t>
  </si>
  <si>
    <t>87-111-0240</t>
  </si>
  <si>
    <t>87-111-0241</t>
  </si>
  <si>
    <t>87-111-0242</t>
  </si>
  <si>
    <t>87-111-0243</t>
  </si>
  <si>
    <t>Sylt</t>
  </si>
  <si>
    <t>87-111-0132</t>
  </si>
  <si>
    <t>Tiger Babies</t>
  </si>
  <si>
    <t>87-111-0254</t>
  </si>
  <si>
    <t>Tinilco</t>
  </si>
  <si>
    <t>87-111-0290</t>
  </si>
  <si>
    <t>87-111-0291</t>
  </si>
  <si>
    <t>87-111-0292</t>
  </si>
  <si>
    <t>87-111-0293</t>
  </si>
  <si>
    <t>87-111-0294</t>
  </si>
  <si>
    <t>87-111-0295</t>
  </si>
  <si>
    <t>87-111-0296</t>
  </si>
  <si>
    <t>87-111-0297</t>
  </si>
  <si>
    <t>Trendy Dakota</t>
  </si>
  <si>
    <t>Trendy Havana</t>
  </si>
  <si>
    <t>Trendy Nicosia</t>
  </si>
  <si>
    <t>Trendy Santo Domingo</t>
  </si>
  <si>
    <t>87-111-0255</t>
  </si>
  <si>
    <t>87-111-0256</t>
  </si>
  <si>
    <t>87-111-0257</t>
  </si>
  <si>
    <t>87-111-0258</t>
  </si>
  <si>
    <t>Tribal Dance</t>
  </si>
  <si>
    <t>Tribal Kiss</t>
  </si>
  <si>
    <t>87-111-0077</t>
  </si>
  <si>
    <t>87-111-0078</t>
  </si>
  <si>
    <t>87-111-0079</t>
  </si>
  <si>
    <t>Миловидная красная</t>
  </si>
  <si>
    <t>Uchida</t>
  </si>
  <si>
    <t>87-111-0320</t>
  </si>
  <si>
    <t>87-111-0321</t>
  </si>
  <si>
    <t>87-111-0322</t>
  </si>
  <si>
    <t>87-111-0323</t>
  </si>
  <si>
    <t>87-111-0010</t>
  </si>
  <si>
    <t>87-111-0011</t>
  </si>
  <si>
    <t>Virtuoso</t>
  </si>
  <si>
    <t>Viva la Vida</t>
  </si>
  <si>
    <t>87-111-0244</t>
  </si>
  <si>
    <t>87-111-0245</t>
  </si>
  <si>
    <t>87-111-0246</t>
  </si>
  <si>
    <t>87-111-0247</t>
  </si>
  <si>
    <t>87-111-0032</t>
  </si>
  <si>
    <t>87-111-0033</t>
  </si>
  <si>
    <t>87-111-0034</t>
  </si>
  <si>
    <t>87-111-0035</t>
  </si>
  <si>
    <t>87-111-0036</t>
  </si>
  <si>
    <t>87-111-0037</t>
  </si>
  <si>
    <t>87-111-0133</t>
  </si>
  <si>
    <t>87-111-0134</t>
  </si>
  <si>
    <t>87-111-0135</t>
  </si>
  <si>
    <t>White County</t>
  </si>
  <si>
    <t>White Planet</t>
  </si>
  <si>
    <t>White Twinkle</t>
  </si>
  <si>
    <t>87-111-0136</t>
  </si>
  <si>
    <t>87-111-0137</t>
  </si>
  <si>
    <t>87-111-0138</t>
  </si>
  <si>
    <t>87-111-0139</t>
  </si>
  <si>
    <t>87-111-0140</t>
  </si>
  <si>
    <t>87-111-0194</t>
  </si>
  <si>
    <t>87-111-0195</t>
  </si>
  <si>
    <t>87-111-0196</t>
  </si>
  <si>
    <t>87-111-0197</t>
  </si>
  <si>
    <t>Yellow Bruse</t>
  </si>
  <si>
    <t>87-111-0038</t>
  </si>
  <si>
    <t>87-111-0039</t>
  </si>
  <si>
    <t>87-111-0040</t>
  </si>
  <si>
    <t>87-111-0041</t>
  </si>
  <si>
    <t>87-111-0042</t>
  </si>
  <si>
    <t>87-111-0043</t>
  </si>
  <si>
    <t>87-111-0248</t>
  </si>
  <si>
    <t>87-111-0249</t>
  </si>
  <si>
    <t>87-111-0250</t>
  </si>
  <si>
    <t>87-111-0251</t>
  </si>
  <si>
    <t>Yellow Planet</t>
  </si>
  <si>
    <t>Yellow Power</t>
  </si>
  <si>
    <t>87-111-0052</t>
  </si>
  <si>
    <t>87-111-0053</t>
  </si>
  <si>
    <t>87-111-0054</t>
  </si>
  <si>
    <t>87-111-0055</t>
  </si>
  <si>
    <t>Zeba</t>
  </si>
  <si>
    <t>87-111-0049</t>
  </si>
  <si>
    <t>87-111-0060</t>
  </si>
  <si>
    <t>87-111-0061</t>
  </si>
  <si>
    <t>87-111-0062</t>
  </si>
  <si>
    <t>87-111-0063</t>
  </si>
  <si>
    <t>87-111-0064</t>
  </si>
  <si>
    <t>Карликовая</t>
  </si>
  <si>
    <t>Генри</t>
  </si>
  <si>
    <t>www.plantmarket.ru</t>
  </si>
  <si>
    <t xml:space="preserve">       Лилии в ящиках (Нидерланды) весна 2022</t>
  </si>
  <si>
    <t>87-50-2065</t>
  </si>
  <si>
    <r>
      <t xml:space="preserve">Easy Beat </t>
    </r>
    <r>
      <rPr>
        <i/>
        <sz val="10"/>
        <color theme="0" tint="-0.499984740745262"/>
        <rFont val="Arial"/>
        <family val="2"/>
        <charset val="204"/>
      </rPr>
      <t>беспыльцовая</t>
    </r>
  </si>
  <si>
    <r>
      <t xml:space="preserve">Easy Dream </t>
    </r>
    <r>
      <rPr>
        <i/>
        <sz val="10"/>
        <color theme="0" tint="-0.499984740745262"/>
        <rFont val="Arial"/>
        <family val="2"/>
        <charset val="204"/>
      </rPr>
      <t>беспыльцовая</t>
    </r>
  </si>
  <si>
    <r>
      <t xml:space="preserve">Easy Love </t>
    </r>
    <r>
      <rPr>
        <i/>
        <sz val="10"/>
        <color theme="0" tint="-0.499984740745262"/>
        <rFont val="Arial"/>
        <family val="2"/>
        <charset val="204"/>
      </rPr>
      <t>беспыльцовая</t>
    </r>
  </si>
  <si>
    <r>
      <t xml:space="preserve">Easy Sun </t>
    </r>
    <r>
      <rPr>
        <i/>
        <sz val="10"/>
        <color theme="0" tint="-0.499984740745262"/>
        <rFont val="Arial"/>
        <family val="2"/>
        <charset val="204"/>
      </rPr>
      <t>беспыльцовая</t>
    </r>
  </si>
  <si>
    <r>
      <t>Easy Vanilla</t>
    </r>
    <r>
      <rPr>
        <i/>
        <sz val="10"/>
        <color theme="0" tint="-0.499984740745262"/>
        <rFont val="Arial"/>
        <family val="2"/>
        <charset val="204"/>
      </rPr>
      <t xml:space="preserve"> беспыльцовая</t>
    </r>
  </si>
  <si>
    <r>
      <t>Easy Waltz</t>
    </r>
    <r>
      <rPr>
        <i/>
        <sz val="10"/>
        <color theme="0" tint="-0.499984740745262"/>
        <rFont val="Arial"/>
        <family val="2"/>
        <charset val="204"/>
      </rPr>
      <t xml:space="preserve"> беспыльцовая</t>
    </r>
  </si>
  <si>
    <r>
      <t>Little Kiss</t>
    </r>
    <r>
      <rPr>
        <sz val="10"/>
        <color theme="0" tint="-0.499984740745262"/>
        <rFont val="Arial"/>
        <family val="2"/>
        <charset val="204"/>
      </rPr>
      <t xml:space="preserve"> </t>
    </r>
    <r>
      <rPr>
        <i/>
        <sz val="10"/>
        <color theme="0" tint="-0.499984740745262"/>
        <rFont val="Arial"/>
        <family val="2"/>
        <charset val="204"/>
      </rPr>
      <t>беспыльцовая</t>
    </r>
  </si>
  <si>
    <r>
      <t>Mandarin Star</t>
    </r>
    <r>
      <rPr>
        <i/>
        <sz val="10"/>
        <color theme="0" tint="-0.499984740745262"/>
        <rFont val="Arial"/>
        <family val="2"/>
        <charset val="204"/>
      </rPr>
      <t xml:space="preserve"> беспыльцовая</t>
    </r>
  </si>
  <si>
    <r>
      <t>Yellow Cocotte</t>
    </r>
    <r>
      <rPr>
        <i/>
        <sz val="10"/>
        <color theme="0" tint="-0.499984740745262"/>
        <rFont val="Arial"/>
        <family val="2"/>
        <charset val="204"/>
      </rPr>
      <t xml:space="preserve"> беспыльцовая</t>
    </r>
  </si>
  <si>
    <r>
      <t xml:space="preserve">Ziva </t>
    </r>
    <r>
      <rPr>
        <i/>
        <sz val="10"/>
        <color rgb="FF0070C0"/>
        <rFont val="Arial"/>
        <family val="2"/>
        <charset val="204"/>
      </rPr>
      <t>вариант замены Sara</t>
    </r>
    <r>
      <rPr>
        <sz val="10.5"/>
        <color rgb="FF0070C0"/>
        <rFont val="Arial"/>
        <family val="2"/>
        <charset val="204"/>
      </rPr>
      <t xml:space="preserve"> </t>
    </r>
    <r>
      <rPr>
        <i/>
        <sz val="10"/>
        <color rgb="FF0070C0"/>
        <rFont val="Arial"/>
        <family val="2"/>
        <charset val="204"/>
      </rPr>
      <t>18/20</t>
    </r>
  </si>
  <si>
    <r>
      <t xml:space="preserve">Thalissa </t>
    </r>
    <r>
      <rPr>
        <i/>
        <sz val="10"/>
        <color rgb="FF0070C0"/>
        <rFont val="Arial"/>
        <family val="2"/>
        <charset val="204"/>
      </rPr>
      <t>вариант замены 18/20</t>
    </r>
  </si>
  <si>
    <r>
      <t xml:space="preserve">Jasmina </t>
    </r>
    <r>
      <rPr>
        <i/>
        <sz val="10"/>
        <color rgb="FF0070C0"/>
        <rFont val="Arial"/>
        <family val="2"/>
        <charset val="204"/>
      </rPr>
      <t>вариант замены Ciara 20/22</t>
    </r>
  </si>
  <si>
    <r>
      <t>Esra</t>
    </r>
    <r>
      <rPr>
        <i/>
        <sz val="10"/>
        <color rgb="FF0070C0"/>
        <rFont val="Arial"/>
        <family val="2"/>
        <charset val="204"/>
      </rPr>
      <t>вариант замены 16/18</t>
    </r>
  </si>
  <si>
    <r>
      <t xml:space="preserve">Kendra </t>
    </r>
    <r>
      <rPr>
        <i/>
        <sz val="10"/>
        <color rgb="FF0070C0"/>
        <rFont val="Arial"/>
        <family val="2"/>
        <charset val="204"/>
      </rPr>
      <t>вариант замены Thalissa 18/20</t>
    </r>
  </si>
  <si>
    <r>
      <t xml:space="preserve">Lorena </t>
    </r>
    <r>
      <rPr>
        <i/>
        <sz val="10"/>
        <color rgb="FF0070C0"/>
        <rFont val="Arial"/>
        <family val="2"/>
        <charset val="204"/>
      </rPr>
      <t>вариант замены 18/20</t>
    </r>
  </si>
  <si>
    <r>
      <t>Maxima</t>
    </r>
    <r>
      <rPr>
        <sz val="10.5"/>
        <color rgb="FF0070C0"/>
        <rFont val="Arial"/>
        <family val="2"/>
        <charset val="204"/>
      </rPr>
      <t xml:space="preserve"> </t>
    </r>
    <r>
      <rPr>
        <i/>
        <sz val="10"/>
        <color rgb="FF0070C0"/>
        <rFont val="Arial"/>
        <family val="2"/>
        <charset val="204"/>
      </rPr>
      <t>вариант замены Ramona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</si>
</sst>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_-* #,##0.00\ [$₽-419]_-;\-* #,##0.00\ [$₽-419]_-;_-* &quot;-&quot;??\ [$₽-419]_-;_-@_-"/>
    <numFmt numFmtId="165" formatCode="_-* #,##0.00\ [$€-1]_-;\-* #,##0.00\ [$€-1]_-;_-* &quot;-&quot;??\ [$€-1]_-;_-@_-"/>
  </numFmts>
  <fonts count="6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indexed="10"/>
      <name val="Calibri"/>
      <family val="2"/>
      <charset val="204"/>
    </font>
    <font>
      <b/>
      <sz val="24"/>
      <color indexed="8"/>
      <name val="Arial"/>
      <family val="2"/>
      <charset val="204"/>
    </font>
    <font>
      <sz val="11"/>
      <color theme="1"/>
      <name val="Arial"/>
      <family val="2"/>
    </font>
    <font>
      <b/>
      <sz val="11"/>
      <name val="Calibri"/>
      <family val="2"/>
      <charset val="204"/>
      <scheme val="minor"/>
    </font>
    <font>
      <sz val="22"/>
      <color theme="1"/>
      <name val="Arial"/>
      <family val="2"/>
      <charset val="204"/>
    </font>
    <font>
      <u/>
      <sz val="11"/>
      <color theme="10"/>
      <name val="Calibri"/>
      <family val="2"/>
      <charset val="204"/>
      <scheme val="minor"/>
    </font>
    <font>
      <b/>
      <u/>
      <sz val="11"/>
      <color rgb="FFFF0000"/>
      <name val="Calibri"/>
      <family val="2"/>
      <charset val="204"/>
      <scheme val="minor"/>
    </font>
    <font>
      <sz val="10"/>
      <color rgb="FF000000"/>
      <name val="Arial"/>
      <family val="2"/>
      <charset val="204"/>
    </font>
    <font>
      <b/>
      <sz val="11"/>
      <color theme="1"/>
      <name val="Arial"/>
      <family val="2"/>
      <charset val="204"/>
    </font>
    <font>
      <sz val="11"/>
      <color indexed="8"/>
      <name val="Arial"/>
      <family val="2"/>
      <charset val="204"/>
    </font>
    <font>
      <sz val="11"/>
      <color theme="1"/>
      <name val="Arial Narrow"/>
      <family val="2"/>
    </font>
    <font>
      <sz val="10"/>
      <name val="Courier"/>
      <family val="1"/>
      <charset val="204"/>
    </font>
    <font>
      <sz val="11"/>
      <name val="Arial"/>
      <family val="2"/>
    </font>
    <font>
      <sz val="11"/>
      <name val="Calibri"/>
      <family val="2"/>
      <charset val="204"/>
      <scheme val="minor"/>
    </font>
    <font>
      <b/>
      <sz val="9"/>
      <color theme="1"/>
      <name val="Arial"/>
      <family val="2"/>
      <charset val="204"/>
    </font>
    <font>
      <b/>
      <sz val="11"/>
      <name val="Arial"/>
      <family val="2"/>
    </font>
    <font>
      <b/>
      <sz val="11"/>
      <color theme="1"/>
      <name val="Arial Narrow"/>
      <family val="2"/>
    </font>
    <font>
      <sz val="10.5"/>
      <color theme="1"/>
      <name val="Arial"/>
      <family val="2"/>
    </font>
    <font>
      <b/>
      <sz val="10.5"/>
      <color theme="1"/>
      <name val="Arial"/>
      <family val="2"/>
      <charset val="204"/>
    </font>
    <font>
      <sz val="10.5"/>
      <name val="Arial"/>
      <family val="2"/>
      <charset val="204"/>
    </font>
    <font>
      <b/>
      <sz val="10.5"/>
      <name val="Arial"/>
      <family val="2"/>
    </font>
    <font>
      <sz val="10.5"/>
      <color theme="1"/>
      <name val="Arial"/>
      <family val="2"/>
      <charset val="204"/>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8"/>
      <name val="Arial"/>
      <family val="2"/>
      <charset val="204"/>
    </font>
    <font>
      <sz val="10"/>
      <name val="Arial"/>
      <family val="2"/>
      <charset val="204"/>
    </font>
    <font>
      <b/>
      <sz val="11"/>
      <color indexed="8"/>
      <name val="Arial"/>
      <family val="2"/>
      <charset val="204"/>
    </font>
    <font>
      <b/>
      <sz val="10.5"/>
      <name val="Arial"/>
      <family val="2"/>
      <charset val="204"/>
    </font>
    <font>
      <u/>
      <sz val="11"/>
      <color theme="10"/>
      <name val="Calibri"/>
      <family val="2"/>
      <scheme val="minor"/>
    </font>
    <font>
      <u/>
      <sz val="11"/>
      <color theme="10"/>
      <name val="Calibri"/>
      <family val="2"/>
    </font>
    <font>
      <u/>
      <sz val="10"/>
      <color theme="10"/>
      <name val="Calibri"/>
      <family val="2"/>
      <charset val="204"/>
      <scheme val="minor"/>
    </font>
    <font>
      <sz val="8"/>
      <name val="Arial"/>
      <family val="2"/>
    </font>
    <font>
      <sz val="10.5"/>
      <color theme="0" tint="-0.499984740745262"/>
      <name val="Arial"/>
      <family val="2"/>
      <charset val="204"/>
    </font>
    <font>
      <sz val="10.5"/>
      <color theme="0" tint="-0.499984740745262"/>
      <name val="Arial"/>
      <family val="2"/>
    </font>
    <font>
      <b/>
      <sz val="10.5"/>
      <color theme="0" tint="-0.499984740745262"/>
      <name val="Arial"/>
      <family val="2"/>
    </font>
    <font>
      <b/>
      <sz val="10.5"/>
      <color theme="1"/>
      <name val="Arial"/>
      <family val="2"/>
    </font>
    <font>
      <u/>
      <sz val="11"/>
      <color rgb="FF0070C0"/>
      <name val="Calibri"/>
      <family val="2"/>
      <scheme val="minor"/>
    </font>
    <font>
      <sz val="11"/>
      <name val="Calibri"/>
      <family val="2"/>
      <charset val="204"/>
    </font>
    <font>
      <sz val="10.5"/>
      <name val="Arial"/>
      <family val="2"/>
    </font>
    <font>
      <u/>
      <sz val="11"/>
      <color theme="0" tint="-0.499984740745262"/>
      <name val="Calibri"/>
      <family val="2"/>
      <scheme val="minor"/>
    </font>
    <font>
      <i/>
      <sz val="10"/>
      <color theme="0" tint="-0.499984740745262"/>
      <name val="Arial"/>
      <family val="2"/>
      <charset val="204"/>
    </font>
    <font>
      <sz val="10"/>
      <color theme="0" tint="-0.499984740745262"/>
      <name val="Arial"/>
      <family val="2"/>
      <charset val="204"/>
    </font>
    <font>
      <i/>
      <sz val="10"/>
      <color rgb="FF0070C0"/>
      <name val="Arial"/>
      <family val="2"/>
      <charset val="204"/>
    </font>
    <font>
      <i/>
      <sz val="10.5"/>
      <name val="Arial"/>
      <family val="2"/>
    </font>
    <font>
      <sz val="10.5"/>
      <color rgb="FF0070C0"/>
      <name val="Arial"/>
      <family val="2"/>
      <charset val="204"/>
    </font>
  </fonts>
  <fills count="6">
    <fill>
      <patternFill patternType="none"/>
    </fill>
    <fill>
      <patternFill patternType="gray125"/>
    </fill>
    <fill>
      <patternFill patternType="solid">
        <fgColor rgb="FFD2F2C1"/>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12">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6">
    <xf numFmtId="0" fontId="0" fillId="0" borderId="0"/>
    <xf numFmtId="0" fontId="5" fillId="0" borderId="0"/>
    <xf numFmtId="0" fontId="14" fillId="0" borderId="0"/>
    <xf numFmtId="0" fontId="18" fillId="0" borderId="0"/>
    <xf numFmtId="0" fontId="4" fillId="0" borderId="0"/>
    <xf numFmtId="0" fontId="4" fillId="0" borderId="0"/>
    <xf numFmtId="0" fontId="45" fillId="0" borderId="0"/>
    <xf numFmtId="0" fontId="3" fillId="0" borderId="0"/>
    <xf numFmtId="0" fontId="12" fillId="0" borderId="0" applyNumberFormat="0" applyFill="0" applyBorder="0" applyAlignment="0" applyProtection="0"/>
    <xf numFmtId="0" fontId="14" fillId="0" borderId="0"/>
    <xf numFmtId="0" fontId="3" fillId="0" borderId="0"/>
    <xf numFmtId="0" fontId="45" fillId="0" borderId="0"/>
    <xf numFmtId="0" fontId="49" fillId="0" borderId="0" applyNumberFormat="0" applyFill="0" applyBorder="0" applyAlignment="0" applyProtection="0"/>
    <xf numFmtId="0" fontId="50" fillId="0" borderId="0" applyNumberFormat="0" applyFill="0" applyBorder="0" applyAlignment="0" applyProtection="0">
      <alignment vertical="top"/>
      <protection locked="0"/>
    </xf>
    <xf numFmtId="0" fontId="52" fillId="0" borderId="0"/>
    <xf numFmtId="0" fontId="1" fillId="0" borderId="0"/>
  </cellStyleXfs>
  <cellXfs count="158">
    <xf numFmtId="0" fontId="0" fillId="0" borderId="0" xfId="0"/>
    <xf numFmtId="0" fontId="10" fillId="0" borderId="0" xfId="0" applyFont="1" applyFill="1" applyAlignment="1" applyProtection="1">
      <alignment horizontal="center" vertical="center"/>
      <protection locked="0"/>
    </xf>
    <xf numFmtId="0" fontId="10" fillId="0" borderId="0" xfId="0" applyFont="1" applyFill="1" applyAlignment="1" applyProtection="1">
      <alignment horizontal="right" vertical="center" indent="1"/>
      <protection locked="0"/>
    </xf>
    <xf numFmtId="1" fontId="6" fillId="2" borderId="1" xfId="0" applyNumberFormat="1" applyFont="1" applyFill="1" applyBorder="1" applyAlignment="1">
      <alignment horizontal="center" vertical="center"/>
    </xf>
    <xf numFmtId="0" fontId="19" fillId="0" borderId="0" xfId="3" applyFont="1" applyFill="1" applyBorder="1" applyAlignment="1" applyProtection="1">
      <alignment horizontal="left" vertical="center" indent="1"/>
      <protection locked="0"/>
    </xf>
    <xf numFmtId="0" fontId="22" fillId="0" borderId="0" xfId="3" applyFont="1" applyFill="1" applyBorder="1" applyAlignment="1" applyProtection="1">
      <alignment horizontal="left" vertical="center" indent="1"/>
      <protection locked="0"/>
    </xf>
    <xf numFmtId="44" fontId="17" fillId="0" borderId="0" xfId="0" applyNumberFormat="1" applyFont="1" applyFill="1" applyBorder="1" applyAlignment="1" applyProtection="1">
      <alignment horizontal="right"/>
    </xf>
    <xf numFmtId="0" fontId="24" fillId="2" borderId="1" xfId="0" applyFont="1" applyFill="1" applyBorder="1" applyAlignment="1" applyProtection="1">
      <alignment vertical="top" wrapText="1"/>
      <protection locked="0"/>
    </xf>
    <xf numFmtId="0" fontId="24" fillId="2" borderId="1" xfId="0" applyFont="1" applyFill="1" applyBorder="1" applyAlignment="1" applyProtection="1">
      <alignment horizontal="center" vertical="top" wrapText="1"/>
      <protection locked="0"/>
    </xf>
    <xf numFmtId="0" fontId="25" fillId="2" borderId="1" xfId="0" applyFont="1" applyFill="1" applyBorder="1" applyAlignment="1" applyProtection="1">
      <alignment horizontal="center" vertical="top" wrapText="1"/>
      <protection locked="0"/>
    </xf>
    <xf numFmtId="0" fontId="24" fillId="0" borderId="1" xfId="0" applyFont="1" applyFill="1" applyBorder="1" applyAlignment="1">
      <alignment horizontal="left" vertical="center" indent="1"/>
    </xf>
    <xf numFmtId="0" fontId="24" fillId="0" borderId="1" xfId="0" applyFont="1" applyFill="1" applyBorder="1" applyAlignment="1">
      <alignment horizontal="center" vertical="center"/>
    </xf>
    <xf numFmtId="0" fontId="4" fillId="0" borderId="0" xfId="4" applyBorder="1"/>
    <xf numFmtId="0" fontId="4" fillId="0" borderId="8" xfId="4" applyBorder="1"/>
    <xf numFmtId="0" fontId="4" fillId="4" borderId="7" xfId="4" applyFill="1" applyBorder="1"/>
    <xf numFmtId="0" fontId="34" fillId="4" borderId="7" xfId="4" applyFont="1" applyFill="1" applyBorder="1" applyAlignment="1">
      <alignment horizontal="right" vertical="top"/>
    </xf>
    <xf numFmtId="165" fontId="19" fillId="0" borderId="0" xfId="3" applyNumberFormat="1" applyFont="1" applyFill="1" applyBorder="1" applyAlignment="1" applyProtection="1">
      <alignment horizontal="left" vertical="center" indent="1"/>
      <protection locked="0"/>
    </xf>
    <xf numFmtId="0" fontId="3" fillId="0" borderId="0" xfId="7"/>
    <xf numFmtId="0" fontId="3" fillId="0" borderId="0" xfId="7" applyFont="1" applyAlignment="1">
      <alignment horizontal="left"/>
    </xf>
    <xf numFmtId="0" fontId="3" fillId="0" borderId="0" xfId="7" applyAlignment="1">
      <alignment horizontal="left" indent="1"/>
    </xf>
    <xf numFmtId="49" fontId="3" fillId="0" borderId="0" xfId="7" applyNumberFormat="1"/>
    <xf numFmtId="2" fontId="3" fillId="0" borderId="0" xfId="7" applyNumberFormat="1"/>
    <xf numFmtId="0" fontId="7" fillId="0" borderId="0" xfId="7" applyFont="1" applyAlignment="1">
      <alignment horizontal="left"/>
    </xf>
    <xf numFmtId="0" fontId="8" fillId="0" borderId="0" xfId="7" applyFont="1" applyAlignment="1">
      <alignment horizontal="center" vertical="top"/>
    </xf>
    <xf numFmtId="0" fontId="9" fillId="0" borderId="0" xfId="7" applyFont="1" applyFill="1" applyBorder="1"/>
    <xf numFmtId="2" fontId="11" fillId="0" borderId="0" xfId="7" applyNumberFormat="1" applyFont="1" applyFill="1" applyBorder="1" applyAlignment="1" applyProtection="1">
      <alignment horizontal="center"/>
    </xf>
    <xf numFmtId="0" fontId="15" fillId="0" borderId="0" xfId="9" applyFont="1" applyFill="1" applyBorder="1"/>
    <xf numFmtId="0" fontId="16" fillId="3" borderId="0" xfId="9" applyFont="1" applyFill="1" applyAlignment="1">
      <alignment horizontal="left" vertical="center"/>
    </xf>
    <xf numFmtId="0" fontId="20" fillId="0" borderId="0" xfId="7" applyFont="1" applyAlignment="1">
      <alignment horizontal="left"/>
    </xf>
    <xf numFmtId="0" fontId="20" fillId="0" borderId="0" xfId="7" applyFont="1" applyAlignment="1">
      <alignment horizontal="left" indent="1"/>
    </xf>
    <xf numFmtId="49" fontId="20" fillId="0" borderId="0" xfId="7" applyNumberFormat="1" applyFont="1"/>
    <xf numFmtId="0" fontId="20" fillId="0" borderId="0" xfId="7" applyFont="1"/>
    <xf numFmtId="0" fontId="22" fillId="0" borderId="0" xfId="9" applyFont="1" applyFill="1" applyBorder="1" applyAlignment="1" applyProtection="1">
      <alignment horizontal="left" vertical="center" indent="1"/>
    </xf>
    <xf numFmtId="0" fontId="47" fillId="3" borderId="0" xfId="9" applyFont="1" applyFill="1" applyAlignment="1">
      <alignment horizontal="left" vertical="center"/>
    </xf>
    <xf numFmtId="0" fontId="3" fillId="0" borderId="0" xfId="7" applyAlignment="1">
      <alignment vertical="top" wrapText="1"/>
    </xf>
    <xf numFmtId="0" fontId="26" fillId="0" borderId="1" xfId="7" applyFont="1" applyFill="1" applyBorder="1" applyAlignment="1">
      <alignment vertical="center"/>
    </xf>
    <xf numFmtId="0" fontId="27" fillId="0" borderId="1" xfId="7" applyFont="1" applyFill="1" applyBorder="1" applyAlignment="1">
      <alignment horizontal="center" vertical="center"/>
    </xf>
    <xf numFmtId="0" fontId="28" fillId="2" borderId="1" xfId="7" applyFont="1" applyFill="1" applyBorder="1" applyAlignment="1">
      <alignment horizontal="center" vertical="center"/>
    </xf>
    <xf numFmtId="165" fontId="24" fillId="0" borderId="1" xfId="7" applyNumberFormat="1" applyFont="1" applyFill="1" applyBorder="1" applyAlignment="1">
      <alignment horizontal="center" vertical="center"/>
    </xf>
    <xf numFmtId="0" fontId="3" fillId="0" borderId="4" xfId="7" applyFill="1" applyBorder="1"/>
    <xf numFmtId="0" fontId="3" fillId="0" borderId="5" xfId="7" applyBorder="1"/>
    <xf numFmtId="0" fontId="3" fillId="0" borderId="6" xfId="7" applyBorder="1"/>
    <xf numFmtId="0" fontId="3" fillId="0" borderId="0" xfId="7" applyBorder="1"/>
    <xf numFmtId="0" fontId="3" fillId="0" borderId="7" xfId="7" applyFill="1" applyBorder="1"/>
    <xf numFmtId="0" fontId="3" fillId="0" borderId="8" xfId="7" applyBorder="1"/>
    <xf numFmtId="0" fontId="29" fillId="0" borderId="7" xfId="7" applyFont="1" applyFill="1" applyBorder="1"/>
    <xf numFmtId="0" fontId="29" fillId="0" borderId="0" xfId="7" applyFont="1" applyFill="1" applyBorder="1"/>
    <xf numFmtId="0" fontId="30" fillId="0" borderId="0" xfId="7" applyFont="1" applyBorder="1"/>
    <xf numFmtId="0" fontId="30" fillId="0" borderId="8" xfId="7" applyFont="1" applyBorder="1"/>
    <xf numFmtId="0" fontId="31" fillId="0" borderId="0" xfId="7" applyFont="1" applyBorder="1"/>
    <xf numFmtId="0" fontId="31" fillId="0" borderId="8" xfId="7" applyFont="1" applyBorder="1"/>
    <xf numFmtId="0" fontId="32" fillId="0" borderId="7" xfId="7" applyFont="1" applyFill="1" applyBorder="1"/>
    <xf numFmtId="0" fontId="33" fillId="4" borderId="7" xfId="7" applyFont="1" applyFill="1" applyBorder="1" applyAlignment="1">
      <alignment horizontal="right"/>
    </xf>
    <xf numFmtId="0" fontId="33" fillId="0" borderId="0" xfId="7" applyFont="1" applyBorder="1"/>
    <xf numFmtId="0" fontId="34" fillId="0" borderId="0" xfId="7" applyFont="1" applyBorder="1"/>
    <xf numFmtId="0" fontId="34" fillId="0" borderId="8" xfId="7" applyFont="1" applyBorder="1"/>
    <xf numFmtId="0" fontId="35" fillId="4" borderId="7" xfId="7" applyFont="1" applyFill="1" applyBorder="1" applyAlignment="1">
      <alignment horizontal="left"/>
    </xf>
    <xf numFmtId="0" fontId="37" fillId="0" borderId="0" xfId="7" applyFont="1" applyBorder="1"/>
    <xf numFmtId="0" fontId="38" fillId="0" borderId="0" xfId="7" applyFont="1" applyBorder="1"/>
    <xf numFmtId="0" fontId="35" fillId="0" borderId="0" xfId="7" applyFont="1" applyBorder="1" applyAlignment="1">
      <alignment horizontal="left"/>
    </xf>
    <xf numFmtId="0" fontId="39" fillId="0" borderId="0" xfId="7" applyFont="1" applyBorder="1"/>
    <xf numFmtId="0" fontId="39" fillId="0" borderId="8" xfId="7" applyFont="1" applyBorder="1"/>
    <xf numFmtId="0" fontId="38" fillId="4" borderId="7" xfId="7" applyFont="1" applyFill="1" applyBorder="1" applyAlignment="1"/>
    <xf numFmtId="0" fontId="40" fillId="0" borderId="0" xfId="7" applyFont="1" applyBorder="1" applyAlignment="1">
      <alignment horizontal="left" indent="2"/>
    </xf>
    <xf numFmtId="0" fontId="38" fillId="0" borderId="0" xfId="7" applyFont="1" applyBorder="1" applyAlignment="1"/>
    <xf numFmtId="0" fontId="41" fillId="0" borderId="0" xfId="7" applyFont="1" applyBorder="1" applyAlignment="1">
      <alignment horizontal="right"/>
    </xf>
    <xf numFmtId="0" fontId="40" fillId="0" borderId="0" xfId="7" applyFont="1" applyBorder="1" applyAlignment="1">
      <alignment horizontal="left"/>
    </xf>
    <xf numFmtId="0" fontId="39" fillId="0" borderId="0" xfId="7" applyFont="1" applyBorder="1" applyAlignment="1"/>
    <xf numFmtId="0" fontId="39" fillId="0" borderId="8" xfId="7" applyFont="1" applyBorder="1" applyAlignment="1"/>
    <xf numFmtId="0" fontId="42" fillId="0" borderId="0" xfId="7" applyFont="1" applyBorder="1" applyAlignment="1">
      <alignment vertical="center"/>
    </xf>
    <xf numFmtId="0" fontId="43" fillId="4" borderId="7" xfId="7" applyFont="1" applyFill="1" applyBorder="1"/>
    <xf numFmtId="0" fontId="43" fillId="0" borderId="0" xfId="7" applyFont="1" applyBorder="1"/>
    <xf numFmtId="0" fontId="3" fillId="0" borderId="0" xfId="7" applyFont="1" applyBorder="1"/>
    <xf numFmtId="0" fontId="3" fillId="0" borderId="8" xfId="7" applyFont="1" applyBorder="1"/>
    <xf numFmtId="0" fontId="3" fillId="0" borderId="0" xfId="7" applyBorder="1" applyAlignment="1"/>
    <xf numFmtId="0" fontId="3" fillId="4" borderId="7" xfId="7" applyFill="1" applyBorder="1"/>
    <xf numFmtId="0" fontId="34" fillId="4" borderId="7" xfId="7" applyFont="1" applyFill="1" applyBorder="1" applyAlignment="1">
      <alignment horizontal="right"/>
    </xf>
    <xf numFmtId="0" fontId="44" fillId="0" borderId="0" xfId="7" applyFont="1" applyBorder="1" applyAlignment="1">
      <alignment horizontal="left"/>
    </xf>
    <xf numFmtId="0" fontId="6" fillId="0" borderId="0" xfId="7" applyFont="1" applyBorder="1"/>
    <xf numFmtId="0" fontId="6" fillId="0" borderId="8" xfId="7" applyFont="1" applyBorder="1"/>
    <xf numFmtId="0" fontId="34" fillId="4" borderId="7" xfId="7" applyFont="1" applyFill="1" applyBorder="1" applyAlignment="1">
      <alignment horizontal="right" vertical="top"/>
    </xf>
    <xf numFmtId="0" fontId="6" fillId="0" borderId="8" xfId="7" applyFont="1" applyBorder="1" applyAlignment="1">
      <alignment vertical="top"/>
    </xf>
    <xf numFmtId="0" fontId="6" fillId="0" borderId="0" xfId="7" applyFont="1" applyBorder="1" applyAlignment="1">
      <alignment vertical="top"/>
    </xf>
    <xf numFmtId="0" fontId="40" fillId="0" borderId="0" xfId="7" applyFont="1" applyBorder="1" applyAlignment="1">
      <alignment horizontal="left" vertical="top" wrapText="1" indent="2"/>
    </xf>
    <xf numFmtId="0" fontId="46" fillId="0" borderId="0" xfId="11" applyFont="1" applyBorder="1" applyAlignment="1">
      <alignment horizontal="left" vertical="top" wrapText="1"/>
    </xf>
    <xf numFmtId="0" fontId="3" fillId="0" borderId="9" xfId="7" applyFill="1" applyBorder="1"/>
    <xf numFmtId="0" fontId="3" fillId="0" borderId="10" xfId="7" applyBorder="1"/>
    <xf numFmtId="0" fontId="3" fillId="0" borderId="11" xfId="7" applyBorder="1"/>
    <xf numFmtId="0" fontId="3" fillId="0" borderId="0" xfId="7" applyFill="1"/>
    <xf numFmtId="0" fontId="26" fillId="0" borderId="0" xfId="2" applyFont="1" applyFill="1" applyBorder="1" applyAlignment="1" applyProtection="1">
      <alignment horizontal="left" vertical="center"/>
      <protection locked="0"/>
    </xf>
    <xf numFmtId="0" fontId="24" fillId="5" borderId="1" xfId="0" applyFont="1" applyFill="1" applyBorder="1" applyAlignment="1">
      <alignment horizontal="left" vertical="center" indent="1"/>
    </xf>
    <xf numFmtId="49" fontId="24" fillId="0" borderId="1" xfId="0" applyNumberFormat="1" applyFont="1" applyFill="1" applyBorder="1" applyAlignment="1">
      <alignment horizontal="center" vertical="center"/>
    </xf>
    <xf numFmtId="0" fontId="28" fillId="2" borderId="1" xfId="1" applyFont="1" applyFill="1" applyBorder="1" applyAlignment="1">
      <alignment vertical="center"/>
    </xf>
    <xf numFmtId="0" fontId="51" fillId="2" borderId="1" xfId="8" applyFont="1" applyFill="1" applyBorder="1" applyAlignment="1">
      <alignment horizontal="center" vertical="top"/>
    </xf>
    <xf numFmtId="0" fontId="24" fillId="2" borderId="1" xfId="0" applyFont="1" applyFill="1" applyBorder="1" applyAlignment="1">
      <alignment horizontal="left" vertical="center" indent="1"/>
    </xf>
    <xf numFmtId="2" fontId="28" fillId="2" borderId="1" xfId="1" applyNumberFormat="1" applyFont="1" applyFill="1" applyBorder="1" applyAlignment="1">
      <alignment horizontal="center" vertical="center"/>
    </xf>
    <xf numFmtId="0" fontId="53" fillId="0" borderId="1" xfId="7" applyFont="1" applyFill="1" applyBorder="1" applyAlignment="1">
      <alignment vertical="center"/>
    </xf>
    <xf numFmtId="0" fontId="54" fillId="0" borderId="1" xfId="0" applyFont="1" applyFill="1" applyBorder="1" applyAlignment="1">
      <alignment horizontal="left" vertical="center" indent="1"/>
    </xf>
    <xf numFmtId="0" fontId="54" fillId="5" borderId="1" xfId="0" applyFont="1" applyFill="1" applyBorder="1" applyAlignment="1">
      <alignment horizontal="left" vertical="center" indent="1"/>
    </xf>
    <xf numFmtId="49" fontId="54" fillId="0" borderId="1" xfId="0" applyNumberFormat="1" applyFont="1" applyFill="1" applyBorder="1" applyAlignment="1">
      <alignment horizontal="center" vertical="center"/>
    </xf>
    <xf numFmtId="0" fontId="55" fillId="0" borderId="1" xfId="7" applyFont="1" applyFill="1" applyBorder="1" applyAlignment="1">
      <alignment horizontal="center" vertical="center"/>
    </xf>
    <xf numFmtId="0" fontId="54" fillId="0" borderId="1" xfId="0" applyFont="1" applyFill="1" applyBorder="1" applyAlignment="1">
      <alignment horizontal="center" vertical="center"/>
    </xf>
    <xf numFmtId="0" fontId="28" fillId="0" borderId="1" xfId="7" applyFont="1" applyFill="1" applyBorder="1" applyAlignment="1">
      <alignment vertical="center"/>
    </xf>
    <xf numFmtId="0" fontId="56" fillId="0" borderId="1" xfId="7" applyFont="1" applyFill="1" applyBorder="1" applyAlignment="1">
      <alignment horizontal="center" vertical="center"/>
    </xf>
    <xf numFmtId="0" fontId="57" fillId="0" borderId="1" xfId="12" applyFont="1" applyFill="1" applyBorder="1" applyAlignment="1">
      <alignment horizontal="center" vertical="top"/>
    </xf>
    <xf numFmtId="2" fontId="56" fillId="0" borderId="1" xfId="7" applyNumberFormat="1" applyFont="1" applyFill="1" applyBorder="1" applyAlignment="1">
      <alignment horizontal="center" vertical="center"/>
    </xf>
    <xf numFmtId="0" fontId="28" fillId="5" borderId="1" xfId="7" applyFont="1" applyFill="1" applyBorder="1" applyAlignment="1">
      <alignment vertical="center"/>
    </xf>
    <xf numFmtId="0" fontId="58" fillId="0" borderId="0" xfId="7" applyFont="1"/>
    <xf numFmtId="49" fontId="2" fillId="0" borderId="0" xfId="7" applyNumberFormat="1" applyFont="1"/>
    <xf numFmtId="0" fontId="59" fillId="0" borderId="1" xfId="0" applyFont="1" applyFill="1" applyBorder="1" applyAlignment="1">
      <alignment horizontal="left" vertical="center" indent="1"/>
    </xf>
    <xf numFmtId="0" fontId="59" fillId="5" borderId="1" xfId="0" applyFont="1" applyFill="1" applyBorder="1" applyAlignment="1">
      <alignment horizontal="left" vertical="center" indent="1"/>
    </xf>
    <xf numFmtId="49" fontId="59" fillId="0" borderId="1" xfId="0" applyNumberFormat="1" applyFont="1" applyFill="1" applyBorder="1" applyAlignment="1">
      <alignment horizontal="center" vertical="center"/>
    </xf>
    <xf numFmtId="0" fontId="59" fillId="0" borderId="1" xfId="0" applyFont="1" applyFill="1" applyBorder="1" applyAlignment="1">
      <alignment horizontal="center" vertical="center"/>
    </xf>
    <xf numFmtId="2" fontId="55" fillId="0" borderId="1" xfId="7" applyNumberFormat="1" applyFont="1" applyFill="1" applyBorder="1" applyAlignment="1">
      <alignment horizontal="center" vertical="center"/>
    </xf>
    <xf numFmtId="0" fontId="53" fillId="2" borderId="1" xfId="7" applyFont="1" applyFill="1" applyBorder="1" applyAlignment="1">
      <alignment horizontal="center" vertical="center"/>
    </xf>
    <xf numFmtId="0" fontId="54" fillId="2" borderId="1" xfId="7" applyFont="1" applyFill="1" applyBorder="1" applyAlignment="1">
      <alignment horizontal="center" vertical="center"/>
    </xf>
    <xf numFmtId="0" fontId="60" fillId="0" borderId="1" xfId="12" applyFont="1" applyFill="1" applyBorder="1" applyAlignment="1">
      <alignment horizontal="center" vertical="top"/>
    </xf>
    <xf numFmtId="49" fontId="54" fillId="5" borderId="1" xfId="0" applyNumberFormat="1" applyFont="1" applyFill="1" applyBorder="1" applyAlignment="1">
      <alignment horizontal="center" vertical="center"/>
    </xf>
    <xf numFmtId="165" fontId="54" fillId="0" borderId="1" xfId="7" applyNumberFormat="1" applyFont="1" applyFill="1" applyBorder="1" applyAlignment="1">
      <alignment horizontal="center" vertical="center"/>
    </xf>
    <xf numFmtId="49" fontId="59" fillId="5" borderId="1" xfId="0" applyNumberFormat="1" applyFont="1" applyFill="1" applyBorder="1" applyAlignment="1">
      <alignment horizontal="center" vertical="center"/>
    </xf>
    <xf numFmtId="0" fontId="3" fillId="0" borderId="0" xfId="7" applyAlignment="1">
      <alignment horizontal="center"/>
    </xf>
    <xf numFmtId="0" fontId="3" fillId="0" borderId="0" xfId="7" applyAlignment="1">
      <alignment horizontal="center" vertical="top" wrapText="1"/>
    </xf>
    <xf numFmtId="0" fontId="59" fillId="2" borderId="1" xfId="7" applyFont="1" applyFill="1" applyBorder="1" applyAlignment="1">
      <alignment horizontal="center" vertical="center"/>
    </xf>
    <xf numFmtId="165" fontId="59" fillId="0" borderId="1" xfId="7" applyNumberFormat="1" applyFont="1" applyFill="1" applyBorder="1" applyAlignment="1">
      <alignment horizontal="center" vertical="center"/>
    </xf>
    <xf numFmtId="0" fontId="64" fillId="5" borderId="1" xfId="0" applyFont="1" applyFill="1" applyBorder="1" applyAlignment="1">
      <alignment horizontal="left" vertical="center" indent="1"/>
    </xf>
    <xf numFmtId="0" fontId="59" fillId="0" borderId="1" xfId="7" applyFont="1" applyFill="1" applyBorder="1" applyAlignment="1">
      <alignment vertical="center"/>
    </xf>
    <xf numFmtId="0" fontId="59" fillId="5" borderId="1" xfId="7" applyFont="1" applyFill="1" applyBorder="1" applyAlignment="1">
      <alignment vertical="center"/>
    </xf>
    <xf numFmtId="2" fontId="55" fillId="0" borderId="2" xfId="7" applyNumberFormat="1" applyFont="1" applyFill="1" applyBorder="1" applyAlignment="1">
      <alignment horizontal="center" vertical="center"/>
    </xf>
    <xf numFmtId="2" fontId="55" fillId="0" borderId="3" xfId="7" applyNumberFormat="1" applyFont="1" applyFill="1" applyBorder="1" applyAlignment="1">
      <alignment horizontal="center" vertical="center"/>
    </xf>
    <xf numFmtId="165" fontId="17" fillId="0" borderId="2" xfId="0" applyNumberFormat="1" applyFont="1" applyFill="1" applyBorder="1" applyAlignment="1" applyProtection="1">
      <alignment horizontal="right"/>
    </xf>
    <xf numFmtId="165" fontId="17" fillId="0" borderId="3" xfId="0" applyNumberFormat="1" applyFont="1" applyFill="1" applyBorder="1" applyAlignment="1" applyProtection="1">
      <alignment horizontal="right"/>
    </xf>
    <xf numFmtId="0" fontId="8" fillId="0" borderId="0" xfId="7" applyFont="1" applyAlignment="1">
      <alignment horizontal="center" vertical="top"/>
    </xf>
    <xf numFmtId="0" fontId="13" fillId="0" borderId="0" xfId="8" applyFont="1" applyFill="1" applyAlignment="1" applyProtection="1">
      <alignment horizontal="center" vertical="center"/>
      <protection locked="0"/>
    </xf>
    <xf numFmtId="164" fontId="17" fillId="2" borderId="2" xfId="0" applyNumberFormat="1" applyFont="1" applyFill="1" applyBorder="1" applyAlignment="1" applyProtection="1">
      <alignment horizontal="right"/>
      <protection locked="0"/>
    </xf>
    <xf numFmtId="164" fontId="17" fillId="2" borderId="3" xfId="0" applyNumberFormat="1" applyFont="1" applyFill="1" applyBorder="1" applyAlignment="1" applyProtection="1">
      <alignment horizontal="right"/>
      <protection locked="0"/>
    </xf>
    <xf numFmtId="0" fontId="21" fillId="2" borderId="2" xfId="9" applyFont="1" applyFill="1" applyBorder="1" applyAlignment="1">
      <alignment horizontal="right" vertical="center"/>
    </xf>
    <xf numFmtId="0" fontId="21" fillId="2" borderId="3" xfId="9" applyFont="1" applyFill="1" applyBorder="1" applyAlignment="1">
      <alignment horizontal="right" vertical="center"/>
    </xf>
    <xf numFmtId="2" fontId="17" fillId="0" borderId="2" xfId="0" applyNumberFormat="1" applyFont="1" applyFill="1" applyBorder="1" applyAlignment="1" applyProtection="1">
      <alignment horizontal="right"/>
    </xf>
    <xf numFmtId="2" fontId="17" fillId="0" borderId="3" xfId="0" applyNumberFormat="1" applyFont="1" applyFill="1" applyBorder="1" applyAlignment="1" applyProtection="1">
      <alignment horizontal="right"/>
    </xf>
    <xf numFmtId="9" fontId="17" fillId="0" borderId="2" xfId="0" applyNumberFormat="1" applyFont="1" applyFill="1" applyBorder="1" applyAlignment="1" applyProtection="1">
      <alignment horizontal="right"/>
    </xf>
    <xf numFmtId="9" fontId="17" fillId="0" borderId="3" xfId="0" applyNumberFormat="1" applyFont="1" applyFill="1" applyBorder="1" applyAlignment="1" applyProtection="1">
      <alignment horizontal="right"/>
    </xf>
    <xf numFmtId="165" fontId="23" fillId="0" borderId="2" xfId="0" applyNumberFormat="1" applyFont="1" applyFill="1" applyBorder="1" applyAlignment="1" applyProtection="1">
      <alignment horizontal="right"/>
    </xf>
    <xf numFmtId="165" fontId="23" fillId="0" borderId="3" xfId="0" applyNumberFormat="1" applyFont="1" applyFill="1" applyBorder="1" applyAlignment="1" applyProtection="1">
      <alignment horizontal="right"/>
    </xf>
    <xf numFmtId="44" fontId="17" fillId="0" borderId="2" xfId="0" applyNumberFormat="1" applyFont="1" applyFill="1" applyBorder="1" applyAlignment="1" applyProtection="1">
      <alignment horizontal="right"/>
    </xf>
    <xf numFmtId="44" fontId="17" fillId="0" borderId="3" xfId="0" applyNumberFormat="1" applyFont="1" applyFill="1" applyBorder="1" applyAlignment="1" applyProtection="1">
      <alignment horizontal="right"/>
    </xf>
    <xf numFmtId="0" fontId="40" fillId="0" borderId="0" xfId="4" applyFont="1" applyBorder="1" applyAlignment="1">
      <alignment horizontal="left" vertical="top" wrapText="1" indent="2"/>
    </xf>
    <xf numFmtId="0" fontId="46" fillId="0" borderId="0" xfId="6" applyFont="1" applyBorder="1" applyAlignment="1">
      <alignment horizontal="left" vertical="top" wrapText="1"/>
    </xf>
    <xf numFmtId="0" fontId="44" fillId="0" borderId="0" xfId="7" applyFont="1" applyBorder="1" applyAlignment="1">
      <alignment horizontal="left" vertical="top" wrapText="1"/>
    </xf>
    <xf numFmtId="0" fontId="44" fillId="0" borderId="0" xfId="4" applyFont="1" applyBorder="1" applyAlignment="1">
      <alignment horizontal="left" vertical="top" wrapText="1"/>
    </xf>
    <xf numFmtId="0" fontId="40" fillId="0" borderId="0" xfId="4" applyFont="1" applyBorder="1" applyAlignment="1">
      <alignment horizontal="left" vertical="top" wrapText="1" indent="3"/>
    </xf>
    <xf numFmtId="0" fontId="40" fillId="0" borderId="0" xfId="4" quotePrefix="1" applyFont="1" applyBorder="1" applyAlignment="1">
      <alignment horizontal="left" vertical="top" wrapText="1" indent="4"/>
    </xf>
    <xf numFmtId="0" fontId="40" fillId="0" borderId="0" xfId="4" applyFont="1" applyBorder="1" applyAlignment="1">
      <alignment horizontal="left" vertical="top" wrapText="1" indent="4"/>
    </xf>
    <xf numFmtId="0" fontId="44" fillId="0" borderId="0" xfId="10" applyFont="1" applyBorder="1" applyAlignment="1">
      <alignment horizontal="left" vertical="top" wrapText="1"/>
    </xf>
    <xf numFmtId="0" fontId="40" fillId="0" borderId="0" xfId="10" applyFont="1" applyBorder="1" applyAlignment="1">
      <alignment horizontal="left" vertical="top" wrapText="1" indent="2"/>
    </xf>
    <xf numFmtId="0" fontId="40" fillId="0" borderId="0" xfId="7" applyFont="1" applyBorder="1" applyAlignment="1">
      <alignment horizontal="left" vertical="top" wrapText="1" indent="2"/>
    </xf>
    <xf numFmtId="0" fontId="44" fillId="0" borderId="0" xfId="5" applyFont="1" applyBorder="1" applyAlignment="1">
      <alignment horizontal="left" vertical="top" wrapText="1"/>
    </xf>
    <xf numFmtId="0" fontId="40" fillId="0" borderId="0" xfId="7" quotePrefix="1" applyFont="1" applyBorder="1" applyAlignment="1">
      <alignment horizontal="left" vertical="top" wrapText="1" indent="4"/>
    </xf>
    <xf numFmtId="0" fontId="40" fillId="0" borderId="0" xfId="7" applyFont="1" applyBorder="1" applyAlignment="1">
      <alignment horizontal="left" vertical="top" wrapText="1" indent="4"/>
    </xf>
  </cellXfs>
  <cellStyles count="16">
    <cellStyle name="Гиперссылка" xfId="12" builtinId="8"/>
    <cellStyle name="Гиперссылка 2" xfId="8"/>
    <cellStyle name="Гиперссылка 3" xfId="13"/>
    <cellStyle name="Обычный" xfId="0" builtinId="0"/>
    <cellStyle name="Обычный 2" xfId="1"/>
    <cellStyle name="Обычный 2 2" xfId="2"/>
    <cellStyle name="Обычный 2 2 2" xfId="7"/>
    <cellStyle name="Обычный 2 2 2 2" xfId="9"/>
    <cellStyle name="Обычный 2 2 2 3" xfId="15"/>
    <cellStyle name="Обычный 2 3" xfId="4"/>
    <cellStyle name="Обычный 3" xfId="14"/>
    <cellStyle name="Обычный 3 2" xfId="6"/>
    <cellStyle name="Обычный 3 2 2" xfId="10"/>
    <cellStyle name="Обычный 3 3" xfId="5"/>
    <cellStyle name="Обычный 3 3 2" xfId="11"/>
    <cellStyle name="Обычный_Лист1" xfId="3"/>
  </cellStyles>
  <dxfs count="3">
    <dxf>
      <font>
        <color rgb="FF9C0006"/>
      </font>
      <fill>
        <patternFill>
          <bgColor rgb="FFFFC7CE"/>
        </patternFill>
      </fill>
    </dxf>
    <dxf>
      <font>
        <color rgb="FF9C0006"/>
      </font>
      <fill>
        <patternFill>
          <bgColor rgb="FFFFC7CE"/>
        </patternFill>
      </fill>
    </dxf>
    <dxf>
      <fill>
        <patternFill patternType="solid">
          <fgColor auto="1"/>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0.png"/><Relationship Id="rId4" Type="http://schemas.openxmlformats.org/officeDocument/2006/relationships/image" Target="../media/image5.png"/><Relationship Id="rId9"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104775</xdr:colOff>
      <xdr:row>0</xdr:row>
      <xdr:rowOff>225425</xdr:rowOff>
    </xdr:from>
    <xdr:to>
      <xdr:col>3</xdr:col>
      <xdr:colOff>409575</xdr:colOff>
      <xdr:row>3</xdr:row>
      <xdr:rowOff>60872</xdr:rowOff>
    </xdr:to>
    <xdr:pic>
      <xdr:nvPicPr>
        <xdr:cNvPr id="2" name="Изображение 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225425"/>
          <a:ext cx="904875" cy="8736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47650" y="22151"/>
          <a:ext cx="8953500" cy="1576056"/>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 (495) 280-08-97</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r>
            <a:rPr lang="ru-RU" sz="1000">
              <a:solidFill>
                <a:schemeClr val="bg1"/>
              </a:solidFill>
              <a:latin typeface="Arial" panose="020B0604020202020204" pitchFamily="34" charset="0"/>
              <a:cs typeface="Arial" panose="020B0604020202020204" pitchFamily="34" charset="0"/>
            </a:rPr>
            <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30125</xdr:colOff>
      <xdr:row>10</xdr:row>
      <xdr:rowOff>12847</xdr:rowOff>
    </xdr:from>
    <xdr:to>
      <xdr:col>12</xdr:col>
      <xdr:colOff>593084</xdr:colOff>
      <xdr:row>11</xdr:row>
      <xdr:rowOff>248597</xdr:rowOff>
    </xdr:to>
    <xdr:pic>
      <xdr:nvPicPr>
        <xdr:cNvPr id="3" name="Рисунок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58725" y="1794022"/>
          <a:ext cx="7049484" cy="445300"/>
        </a:xfrm>
        <a:prstGeom prst="rect">
          <a:avLst/>
        </a:prstGeom>
      </xdr:spPr>
    </xdr:pic>
    <xdr:clientData/>
  </xdr:twoCellAnchor>
  <xdr:twoCellAnchor editAs="oneCell">
    <xdr:from>
      <xdr:col>1</xdr:col>
      <xdr:colOff>19050</xdr:colOff>
      <xdr:row>61</xdr:row>
      <xdr:rowOff>0</xdr:rowOff>
    </xdr:from>
    <xdr:to>
      <xdr:col>5</xdr:col>
      <xdr:colOff>171781</xdr:colOff>
      <xdr:row>63</xdr:row>
      <xdr:rowOff>123895</xdr:rowOff>
    </xdr:to>
    <xdr:pic>
      <xdr:nvPicPr>
        <xdr:cNvPr id="4" name="Рисунок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247650" y="17468850"/>
          <a:ext cx="2372056" cy="504895"/>
        </a:xfrm>
        <a:prstGeom prst="rect">
          <a:avLst/>
        </a:prstGeom>
      </xdr:spPr>
    </xdr:pic>
    <xdr:clientData/>
  </xdr:twoCellAnchor>
  <xdr:twoCellAnchor editAs="oneCell">
    <xdr:from>
      <xdr:col>1</xdr:col>
      <xdr:colOff>19050</xdr:colOff>
      <xdr:row>73</xdr:row>
      <xdr:rowOff>0</xdr:rowOff>
    </xdr:from>
    <xdr:to>
      <xdr:col>6</xdr:col>
      <xdr:colOff>152813</xdr:colOff>
      <xdr:row>75</xdr:row>
      <xdr:rowOff>104843</xdr:rowOff>
    </xdr:to>
    <xdr:pic>
      <xdr:nvPicPr>
        <xdr:cNvPr id="5" name="Рисунок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247650" y="20383500"/>
          <a:ext cx="2962688" cy="485843"/>
        </a:xfrm>
        <a:prstGeom prst="rect">
          <a:avLst/>
        </a:prstGeom>
      </xdr:spPr>
    </xdr:pic>
    <xdr:clientData/>
  </xdr:twoCellAnchor>
  <xdr:twoCellAnchor editAs="oneCell">
    <xdr:from>
      <xdr:col>1</xdr:col>
      <xdr:colOff>19050</xdr:colOff>
      <xdr:row>22</xdr:row>
      <xdr:rowOff>44302</xdr:rowOff>
    </xdr:from>
    <xdr:to>
      <xdr:col>13</xdr:col>
      <xdr:colOff>153409</xdr:colOff>
      <xdr:row>25</xdr:row>
      <xdr:rowOff>8491</xdr:rowOff>
    </xdr:to>
    <xdr:pic>
      <xdr:nvPicPr>
        <xdr:cNvPr id="6" name="Рисунок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stretch>
          <a:fillRect/>
        </a:stretch>
      </xdr:blipFill>
      <xdr:spPr>
        <a:xfrm>
          <a:off x="247650" y="4244827"/>
          <a:ext cx="7230484" cy="535689"/>
        </a:xfrm>
        <a:prstGeom prst="rect">
          <a:avLst/>
        </a:prstGeom>
      </xdr:spPr>
    </xdr:pic>
    <xdr:clientData/>
  </xdr:twoCellAnchor>
  <xdr:twoCellAnchor editAs="oneCell">
    <xdr:from>
      <xdr:col>1</xdr:col>
      <xdr:colOff>19050</xdr:colOff>
      <xdr:row>38</xdr:row>
      <xdr:rowOff>11076</xdr:rowOff>
    </xdr:from>
    <xdr:to>
      <xdr:col>11</xdr:col>
      <xdr:colOff>458081</xdr:colOff>
      <xdr:row>40</xdr:row>
      <xdr:rowOff>163550</xdr:rowOff>
    </xdr:to>
    <xdr:pic>
      <xdr:nvPicPr>
        <xdr:cNvPr id="7" name="Рисунок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a:stretch>
          <a:fillRect/>
        </a:stretch>
      </xdr:blipFill>
      <xdr:spPr>
        <a:xfrm>
          <a:off x="247650" y="8974101"/>
          <a:ext cx="6315956" cy="533474"/>
        </a:xfrm>
        <a:prstGeom prst="rect">
          <a:avLst/>
        </a:prstGeom>
      </xdr:spPr>
    </xdr:pic>
    <xdr:clientData/>
  </xdr:twoCellAnchor>
  <xdr:twoCellAnchor editAs="oneCell">
    <xdr:from>
      <xdr:col>1</xdr:col>
      <xdr:colOff>19050</xdr:colOff>
      <xdr:row>91</xdr:row>
      <xdr:rowOff>0</xdr:rowOff>
    </xdr:from>
    <xdr:to>
      <xdr:col>9</xdr:col>
      <xdr:colOff>172121</xdr:colOff>
      <xdr:row>93</xdr:row>
      <xdr:rowOff>104843</xdr:rowOff>
    </xdr:to>
    <xdr:pic>
      <xdr:nvPicPr>
        <xdr:cNvPr id="8" name="Рисунок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a:stretch>
          <a:fillRect/>
        </a:stretch>
      </xdr:blipFill>
      <xdr:spPr>
        <a:xfrm>
          <a:off x="247650" y="26088975"/>
          <a:ext cx="4810796" cy="485843"/>
        </a:xfrm>
        <a:prstGeom prst="rect">
          <a:avLst/>
        </a:prstGeom>
      </xdr:spPr>
    </xdr:pic>
    <xdr:clientData/>
  </xdr:twoCellAnchor>
  <xdr:twoCellAnchor editAs="oneCell">
    <xdr:from>
      <xdr:col>1</xdr:col>
      <xdr:colOff>38100</xdr:colOff>
      <xdr:row>96</xdr:row>
      <xdr:rowOff>161925</xdr:rowOff>
    </xdr:from>
    <xdr:to>
      <xdr:col>15</xdr:col>
      <xdr:colOff>647700</xdr:colOff>
      <xdr:row>112</xdr:row>
      <xdr:rowOff>95250</xdr:rowOff>
    </xdr:to>
    <xdr:pic>
      <xdr:nvPicPr>
        <xdr:cNvPr id="9" name="Рисунок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700" y="27203400"/>
          <a:ext cx="8924925" cy="2981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114299</xdr:colOff>
      <xdr:row>0</xdr:row>
      <xdr:rowOff>50726</xdr:rowOff>
    </xdr:from>
    <xdr:to>
      <xdr:col>7</xdr:col>
      <xdr:colOff>5774</xdr:colOff>
      <xdr:row>4</xdr:row>
      <xdr:rowOff>162512</xdr:rowOff>
    </xdr:to>
    <xdr:pic>
      <xdr:nvPicPr>
        <xdr:cNvPr id="10" name="Рисунок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42899" y="50726"/>
          <a:ext cx="3330000" cy="883311"/>
        </a:xfrm>
        <a:prstGeom prst="rect">
          <a:avLst/>
        </a:prstGeom>
      </xdr:spPr>
    </xdr:pic>
    <xdr:clientData/>
  </xdr:twoCellAnchor>
  <xdr:twoCellAnchor editAs="oneCell">
    <xdr:from>
      <xdr:col>1</xdr:col>
      <xdr:colOff>28575</xdr:colOff>
      <xdr:row>55</xdr:row>
      <xdr:rowOff>9525</xdr:rowOff>
    </xdr:from>
    <xdr:to>
      <xdr:col>10</xdr:col>
      <xdr:colOff>29310</xdr:colOff>
      <xdr:row>57</xdr:row>
      <xdr:rowOff>114368</xdr:rowOff>
    </xdr:to>
    <xdr:pic>
      <xdr:nvPicPr>
        <xdr:cNvPr id="11" name="Рисунок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0"/>
        <a:stretch>
          <a:fillRect/>
        </a:stretch>
      </xdr:blipFill>
      <xdr:spPr>
        <a:xfrm>
          <a:off x="257175" y="14849475"/>
          <a:ext cx="5268060" cy="4858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huzhinova/Downloads/Renault%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lantmarket.pro/lukovitsy-lilii-na-vygonku.html/nid/67808" TargetMode="External"/><Relationship Id="rId671" Type="http://schemas.openxmlformats.org/officeDocument/2006/relationships/hyperlink" Target="https://plantmarket.pro/lukovitsy-lilii-na-vygonku.html/nid/64020" TargetMode="External"/><Relationship Id="rId769" Type="http://schemas.openxmlformats.org/officeDocument/2006/relationships/hyperlink" Target="https://plantmarket.pro/lukovitsy-lilii-na-vygonku.html/nid/69618" TargetMode="External"/><Relationship Id="rId976" Type="http://schemas.openxmlformats.org/officeDocument/2006/relationships/hyperlink" Target="https://plantmarket.ru/lukovitsy-lilii-na-vygonku.html/nid/68430" TargetMode="External"/><Relationship Id="rId21" Type="http://schemas.openxmlformats.org/officeDocument/2006/relationships/hyperlink" Target="https://plantmarket.pro/lukovitsy-lilii-na-vygonku.html/nid/67667" TargetMode="External"/><Relationship Id="rId324" Type="http://schemas.openxmlformats.org/officeDocument/2006/relationships/hyperlink" Target="https://plantmarket.pro/lukovitsy-lilii-na-vygonku.html/nid/63761" TargetMode="External"/><Relationship Id="rId531" Type="http://schemas.openxmlformats.org/officeDocument/2006/relationships/hyperlink" Target="https://plantmarket.pro/lukovitsy-lilii-na-vygonku.html/nid/63910" TargetMode="External"/><Relationship Id="rId629" Type="http://schemas.openxmlformats.org/officeDocument/2006/relationships/hyperlink" Target="https://plantmarket.pro/lukovitsy-lilii-na-vygonku.html/nid/63981" TargetMode="External"/><Relationship Id="rId1161" Type="http://schemas.openxmlformats.org/officeDocument/2006/relationships/hyperlink" Target="https://plantmarket.pro/lukovitsy-lilii-na-vygonku.html/nid/63809" TargetMode="External"/><Relationship Id="rId170" Type="http://schemas.openxmlformats.org/officeDocument/2006/relationships/hyperlink" Target="https://plantmarket.pro/lukovitsy-lilii-na-vygonku.html/nid/63662" TargetMode="External"/><Relationship Id="rId836" Type="http://schemas.openxmlformats.org/officeDocument/2006/relationships/hyperlink" Target="https://plantmarket.ru/lukovitsy-lilii-na-vygonku.html/nid/63610" TargetMode="External"/><Relationship Id="rId1021" Type="http://schemas.openxmlformats.org/officeDocument/2006/relationships/hyperlink" Target="https://plantmarket.ru/lukovitsy-lilii-na-vygonku.html/nid/68610" TargetMode="External"/><Relationship Id="rId1119" Type="http://schemas.openxmlformats.org/officeDocument/2006/relationships/hyperlink" Target="https://plantmarket.pro/lukovitsy-lilii-na-vygonku.html/nid/69382" TargetMode="External"/><Relationship Id="rId268" Type="http://schemas.openxmlformats.org/officeDocument/2006/relationships/hyperlink" Target="https://plantmarket.pro/lukovitsy-lilii-na-vygonku.html/nid/69395" TargetMode="External"/><Relationship Id="rId475" Type="http://schemas.openxmlformats.org/officeDocument/2006/relationships/hyperlink" Target="https://plantmarket.pro/lukovitsy-lilii-na-vygonku.html/nid/63872" TargetMode="External"/><Relationship Id="rId682" Type="http://schemas.openxmlformats.org/officeDocument/2006/relationships/hyperlink" Target="https://plantmarket.pro/lukovitsy-lilii-na-vygonku.html/nid/64029" TargetMode="External"/><Relationship Id="rId903" Type="http://schemas.openxmlformats.org/officeDocument/2006/relationships/hyperlink" Target="https://plantmarket.ru/lukovitsy-lilii-na-vygonku.html/nid/68054" TargetMode="External"/><Relationship Id="rId32" Type="http://schemas.openxmlformats.org/officeDocument/2006/relationships/hyperlink" Target="https://plantmarket.pro/lukovitsy-lilii-na-vygonku.html/nid/69523" TargetMode="External"/><Relationship Id="rId128" Type="http://schemas.openxmlformats.org/officeDocument/2006/relationships/hyperlink" Target="https://plantmarket.pro/lukovitsy-lilii-na-vygonku.html/nid/63620" TargetMode="External"/><Relationship Id="rId335" Type="http://schemas.openxmlformats.org/officeDocument/2006/relationships/hyperlink" Target="https://plantmarket.pro/lukovitsy-lilii-na-vygonku.html/nid/63777" TargetMode="External"/><Relationship Id="rId542" Type="http://schemas.openxmlformats.org/officeDocument/2006/relationships/hyperlink" Target="https://plantmarket.pro/lukovitsy-lilii-na-vygonku.html/nid/68715" TargetMode="External"/><Relationship Id="rId987" Type="http://schemas.openxmlformats.org/officeDocument/2006/relationships/hyperlink" Target="https://plantmarket.ru/lukovitsy-lilii-na-vygonku.html/nid/68452" TargetMode="External"/><Relationship Id="rId1172" Type="http://schemas.openxmlformats.org/officeDocument/2006/relationships/hyperlink" Target="https://plantmarket.pro/lukovitsy-lilii-na-vygonku.html/nid/68385" TargetMode="External"/><Relationship Id="rId181" Type="http://schemas.openxmlformats.org/officeDocument/2006/relationships/hyperlink" Target="https://plantmarket.pro/lukovitsy-lilii-na-vygonku.html/nid/63663" TargetMode="External"/><Relationship Id="rId402" Type="http://schemas.openxmlformats.org/officeDocument/2006/relationships/hyperlink" Target="https://plantmarket.pro/lukovitsy-lilii-na-vygonku.html/nid/63818" TargetMode="External"/><Relationship Id="rId847" Type="http://schemas.openxmlformats.org/officeDocument/2006/relationships/hyperlink" Target="https://plantmarket.ru/lukovitsy-lilii-na-vygonku.html/nid/67857" TargetMode="External"/><Relationship Id="rId1032" Type="http://schemas.openxmlformats.org/officeDocument/2006/relationships/hyperlink" Target="https://plantmarket.ru/lukovitsy-lilii-na-vygonku.html/nid/68690" TargetMode="External"/><Relationship Id="rId279" Type="http://schemas.openxmlformats.org/officeDocument/2006/relationships/hyperlink" Target="https://plantmarket.pro/lukovitsy-lilii-na-vygonku.html/nid/63736" TargetMode="External"/><Relationship Id="rId486" Type="http://schemas.openxmlformats.org/officeDocument/2006/relationships/hyperlink" Target="https://plantmarket.pro/lukovitsy-lilii-na-vygonku.html/nid/63873" TargetMode="External"/><Relationship Id="rId693" Type="http://schemas.openxmlformats.org/officeDocument/2006/relationships/hyperlink" Target="https://plantmarket.pro/lukovitsy-lilii-na-vygonku.html/nid/68790" TargetMode="External"/><Relationship Id="rId707" Type="http://schemas.openxmlformats.org/officeDocument/2006/relationships/hyperlink" Target="https://plantmarket.pro/lukovitsy-lilii-na-vygonku.html/nid/64038" TargetMode="External"/><Relationship Id="rId914" Type="http://schemas.openxmlformats.org/officeDocument/2006/relationships/hyperlink" Target="https://plantmarket.ru/lukovitsy-lilii-na-vygonku.html/nid/63724" TargetMode="External"/><Relationship Id="rId43" Type="http://schemas.openxmlformats.org/officeDocument/2006/relationships/hyperlink" Target="https://plantmarket.pro/lukovitsy-lilii-na-vygonku.html/nid/63556" TargetMode="External"/><Relationship Id="rId139" Type="http://schemas.openxmlformats.org/officeDocument/2006/relationships/hyperlink" Target="https://plantmarket.pro/lukovitsy-lilii-na-vygonku.html/nid/69380" TargetMode="External"/><Relationship Id="rId346" Type="http://schemas.openxmlformats.org/officeDocument/2006/relationships/hyperlink" Target="https://plantmarket.pro/lukovitsy-lilii-na-vygonku.html/nid/68243" TargetMode="External"/><Relationship Id="rId553" Type="http://schemas.openxmlformats.org/officeDocument/2006/relationships/hyperlink" Target="https://plantmarket.pro/lukovitsy-lilii-na-vygonku.html/nid/68726" TargetMode="External"/><Relationship Id="rId760" Type="http://schemas.openxmlformats.org/officeDocument/2006/relationships/hyperlink" Target="https://plantmarket.pro/lukovitsy-lilii-na-vygonku.html/nid/69612" TargetMode="External"/><Relationship Id="rId998" Type="http://schemas.openxmlformats.org/officeDocument/2006/relationships/hyperlink" Target="https://plantmarket.ru/lukovitsy-lilii-na-vygonku.html/nid/63982" TargetMode="External"/><Relationship Id="rId1183" Type="http://schemas.openxmlformats.org/officeDocument/2006/relationships/hyperlink" Target="https://plantmarket.pro/lukovitsy-lilii-na-vygonku.html/nid/69446" TargetMode="External"/><Relationship Id="rId192" Type="http://schemas.openxmlformats.org/officeDocument/2006/relationships/hyperlink" Target="https://plantmarket.pro/lukovitsy-lilii-na-vygonku.html/nid/63676" TargetMode="External"/><Relationship Id="rId206" Type="http://schemas.openxmlformats.org/officeDocument/2006/relationships/hyperlink" Target="https://plantmarket.pro/lukovitsy-lilii-na-vygonku.html/nid/67962" TargetMode="External"/><Relationship Id="rId413" Type="http://schemas.openxmlformats.org/officeDocument/2006/relationships/hyperlink" Target="https://plantmarket.pro/lukovitsy-lilii-na-vygonku.html/nid/63836" TargetMode="External"/><Relationship Id="rId858" Type="http://schemas.openxmlformats.org/officeDocument/2006/relationships/hyperlink" Target="https://plantmarket.ru/lukovitsy-lilii-na-vygonku.html/nid/67905" TargetMode="External"/><Relationship Id="rId1043" Type="http://schemas.openxmlformats.org/officeDocument/2006/relationships/hyperlink" Target="https://plantmarket.ru/lukovitsy-lilii-na-vygonku.html/nid/63914" TargetMode="External"/><Relationship Id="rId497" Type="http://schemas.openxmlformats.org/officeDocument/2006/relationships/hyperlink" Target="https://plantmarket.pro/lukovitsy-lilii-na-vygonku.html/nid/63880" TargetMode="External"/><Relationship Id="rId620" Type="http://schemas.openxmlformats.org/officeDocument/2006/relationships/hyperlink" Target="https://plantmarket.pro/lukovitsy-lilii-na-vygonku.html/nid/63375" TargetMode="External"/><Relationship Id="rId718" Type="http://schemas.openxmlformats.org/officeDocument/2006/relationships/hyperlink" Target="https://plantmarket.pro/lukovitsy-lilii-na-vygonku.html/nid/64045" TargetMode="External"/><Relationship Id="rId925" Type="http://schemas.openxmlformats.org/officeDocument/2006/relationships/hyperlink" Target="https://plantmarket.ru/lukovitsy-lilii-na-vygonku.html/nid/68151" TargetMode="External"/><Relationship Id="rId1250" Type="http://schemas.openxmlformats.org/officeDocument/2006/relationships/printerSettings" Target="../printerSettings/printerSettings1.bin"/><Relationship Id="rId357" Type="http://schemas.openxmlformats.org/officeDocument/2006/relationships/hyperlink" Target="https://plantmarket.pro/lukovitsy-lilii-na-vygonku.html/nid/63796" TargetMode="External"/><Relationship Id="rId1110" Type="http://schemas.openxmlformats.org/officeDocument/2006/relationships/hyperlink" Target="https://plantmarket.pro/lukovitsy-lilii-na-vygonku.html/nid/69371" TargetMode="External"/><Relationship Id="rId1194" Type="http://schemas.openxmlformats.org/officeDocument/2006/relationships/hyperlink" Target="https://plantmarket.pro/lukovitsy-lilii-na-vygonku.html/nid/69443" TargetMode="External"/><Relationship Id="rId1208" Type="http://schemas.openxmlformats.org/officeDocument/2006/relationships/hyperlink" Target="https://plantmarket.pro/lukovitsy-lilii-na-vygonku.html/nid/69432" TargetMode="External"/><Relationship Id="rId54" Type="http://schemas.openxmlformats.org/officeDocument/2006/relationships/hyperlink" Target="https://plantmarket.pro/lukovitsy-lilii-na-vygonku.html/nid/63568" TargetMode="External"/><Relationship Id="rId217" Type="http://schemas.openxmlformats.org/officeDocument/2006/relationships/hyperlink" Target="https://plantmarket.pro/lukovitsy-lilii-na-vygonku.html/nid/63695" TargetMode="External"/><Relationship Id="rId564" Type="http://schemas.openxmlformats.org/officeDocument/2006/relationships/hyperlink" Target="https://plantmarket.pro/lukovitsy-lilii-na-vygonku.html/nid/68736" TargetMode="External"/><Relationship Id="rId771" Type="http://schemas.openxmlformats.org/officeDocument/2006/relationships/hyperlink" Target="https://plantmarket.pro/lukovitsy-lilii-na-vygonku.html/nid/69620" TargetMode="External"/><Relationship Id="rId869" Type="http://schemas.openxmlformats.org/officeDocument/2006/relationships/hyperlink" Target="https://plantmarket.pro/lukovitsy-lilii-na-vygonku.html/nid/69386" TargetMode="External"/><Relationship Id="rId424" Type="http://schemas.openxmlformats.org/officeDocument/2006/relationships/hyperlink" Target="https://plantmarket.pro/lukovitsy-lilii-na-vygonku.html/nid/63845" TargetMode="External"/><Relationship Id="rId631" Type="http://schemas.openxmlformats.org/officeDocument/2006/relationships/hyperlink" Target="https://plantmarket.pro/lukovitsy-lilii-na-vygonku.html/nid/63983" TargetMode="External"/><Relationship Id="rId729" Type="http://schemas.openxmlformats.org/officeDocument/2006/relationships/hyperlink" Target="https://plantmarket.pro/lukovitsy-lilii-na-vygonku.html/nid/64056" TargetMode="External"/><Relationship Id="rId1054" Type="http://schemas.openxmlformats.org/officeDocument/2006/relationships/hyperlink" Target="https://plantmarket.ru/lukovitsy-lilii-na-vygonku.html/nid/63948" TargetMode="External"/><Relationship Id="rId270" Type="http://schemas.openxmlformats.org/officeDocument/2006/relationships/hyperlink" Target="https://plantmarket.pro/lukovitsy-lilii-na-vygonku.html/nid/69565" TargetMode="External"/><Relationship Id="rId936" Type="http://schemas.openxmlformats.org/officeDocument/2006/relationships/hyperlink" Target="https://plantmarket.ru/lukovitsy-lilii-na-vygonku.html/nid/68258" TargetMode="External"/><Relationship Id="rId1121" Type="http://schemas.openxmlformats.org/officeDocument/2006/relationships/hyperlink" Target="https://plantmarket.pro/lukovitsy-lilii-na-vygonku.html/nid/63655" TargetMode="External"/><Relationship Id="rId1219" Type="http://schemas.openxmlformats.org/officeDocument/2006/relationships/hyperlink" Target="https://plantmarket.ru/lukovitsy-lilii-na-vygonku.html/nid/63982" TargetMode="External"/><Relationship Id="rId65" Type="http://schemas.openxmlformats.org/officeDocument/2006/relationships/hyperlink" Target="https://plantmarket.pro/lukovitsy-lilii-na-vygonku.html/nid/69529" TargetMode="External"/><Relationship Id="rId130" Type="http://schemas.openxmlformats.org/officeDocument/2006/relationships/hyperlink" Target="https://plantmarket.pro/lukovitsy-lilii-na-vygonku.html/nid/63623" TargetMode="External"/><Relationship Id="rId368" Type="http://schemas.openxmlformats.org/officeDocument/2006/relationships/hyperlink" Target="https://plantmarket.pro/lukovitsy-lilii-na-vygonku.html/nid/63808" TargetMode="External"/><Relationship Id="rId575" Type="http://schemas.openxmlformats.org/officeDocument/2006/relationships/hyperlink" Target="https://plantmarket.pro/lukovitsy-lilii-na-vygonku.html/nid/63925" TargetMode="External"/><Relationship Id="rId782" Type="http://schemas.openxmlformats.org/officeDocument/2006/relationships/hyperlink" Target="https://plantmarket.pro/lukovitsy-lilii-na-vygonku.html/nid/64078" TargetMode="External"/><Relationship Id="rId228" Type="http://schemas.openxmlformats.org/officeDocument/2006/relationships/hyperlink" Target="https://plantmarket.pro/lukovitsy-lilii-na-vygonku.html/nid/63702" TargetMode="External"/><Relationship Id="rId435" Type="http://schemas.openxmlformats.org/officeDocument/2006/relationships/hyperlink" Target="https://plantmarket.pro/lukovitsy-lilii-na-vygonku.html/nid/63852" TargetMode="External"/><Relationship Id="rId642" Type="http://schemas.openxmlformats.org/officeDocument/2006/relationships/hyperlink" Target="https://plantmarket.pro/lukovitsy-lilii-na-vygonku.html/nid/63996" TargetMode="External"/><Relationship Id="rId1065" Type="http://schemas.openxmlformats.org/officeDocument/2006/relationships/hyperlink" Target="https://plantmarket.ru/lukovitsy-lilii-na-vygonku.html/nid/64053" TargetMode="External"/><Relationship Id="rId281" Type="http://schemas.openxmlformats.org/officeDocument/2006/relationships/hyperlink" Target="https://plantmarket.pro/lukovitsy-lilii-na-vygonku.html/nid/63742" TargetMode="External"/><Relationship Id="rId502" Type="http://schemas.openxmlformats.org/officeDocument/2006/relationships/hyperlink" Target="https://plantmarket.pro/lukovitsy-lilii-na-vygonku.html/nid/63886" TargetMode="External"/><Relationship Id="rId947" Type="http://schemas.openxmlformats.org/officeDocument/2006/relationships/hyperlink" Target="https://plantmarket.ru/lukovitsy-lilii-na-vygonku.html/nid/63807" TargetMode="External"/><Relationship Id="rId1132" Type="http://schemas.openxmlformats.org/officeDocument/2006/relationships/hyperlink" Target="https://plantmarket.pro/lukovitsy-lilii-na-vygonku.html/nid/69397" TargetMode="External"/><Relationship Id="rId76" Type="http://schemas.openxmlformats.org/officeDocument/2006/relationships/hyperlink" Target="https://plantmarket.pro/lukovitsy-lilii-na-vygonku.html/nid/63578" TargetMode="External"/><Relationship Id="rId141" Type="http://schemas.openxmlformats.org/officeDocument/2006/relationships/hyperlink" Target="https://plantmarket.pro/lukovitsy-lilii-na-vygonku.html/nid/63643" TargetMode="External"/><Relationship Id="rId379" Type="http://schemas.openxmlformats.org/officeDocument/2006/relationships/hyperlink" Target="https://plantmarket.pro/lukovitsy-lilii-na-vygonku.html/nid/69409" TargetMode="External"/><Relationship Id="rId586" Type="http://schemas.openxmlformats.org/officeDocument/2006/relationships/hyperlink" Target="https://plantmarket.pro/lukovitsy-lilii-na-vygonku.html/nid/63940" TargetMode="External"/><Relationship Id="rId793" Type="http://schemas.openxmlformats.org/officeDocument/2006/relationships/hyperlink" Target="https://plantmarket.pro/lukovitsy-lilii-na-vygonku.html/nid/68936" TargetMode="External"/><Relationship Id="rId807" Type="http://schemas.openxmlformats.org/officeDocument/2006/relationships/hyperlink" Target="https://plantmarket.ru/lukovitsy-lilii-na-vygonku.html/nid/67683" TargetMode="External"/><Relationship Id="rId7" Type="http://schemas.openxmlformats.org/officeDocument/2006/relationships/hyperlink" Target="https://plantmarket.pro/lukovitsy-lilii-na-vygonku.html/nid/67647" TargetMode="External"/><Relationship Id="rId239" Type="http://schemas.openxmlformats.org/officeDocument/2006/relationships/hyperlink" Target="https://plantmarket.pro/lukovitsy-lilii-na-vygonku.html/nid/68039" TargetMode="External"/><Relationship Id="rId446" Type="http://schemas.openxmlformats.org/officeDocument/2006/relationships/hyperlink" Target="https://plantmarket.pro/lukovitsy-lilii-na-vygonku.html/nid/68537" TargetMode="External"/><Relationship Id="rId653" Type="http://schemas.openxmlformats.org/officeDocument/2006/relationships/hyperlink" Target="https://plantmarket.pro/lukovitsy-lilii-na-vygonku.html/nid/64007" TargetMode="External"/><Relationship Id="rId1076" Type="http://schemas.openxmlformats.org/officeDocument/2006/relationships/hyperlink" Target="https://plantmarket.ru/lukovitsy-lilii-na-vygonku.html/nid/68832" TargetMode="External"/><Relationship Id="rId292" Type="http://schemas.openxmlformats.org/officeDocument/2006/relationships/hyperlink" Target="https://plantmarket.pro/lukovitsy-lilii-na-vygonku.html/nid/63746" TargetMode="External"/><Relationship Id="rId306" Type="http://schemas.openxmlformats.org/officeDocument/2006/relationships/hyperlink" Target="https://plantmarket.pro/lukovitsy-lilii-na-vygonku.html/nid/63758" TargetMode="External"/><Relationship Id="rId860" Type="http://schemas.openxmlformats.org/officeDocument/2006/relationships/hyperlink" Target="https://plantmarket.ru/lukovitsy-lilii-na-vygonku.html/nid/67905" TargetMode="External"/><Relationship Id="rId958" Type="http://schemas.openxmlformats.org/officeDocument/2006/relationships/hyperlink" Target="https://plantmarket.ru/lukovitsy-lilii-na-vygonku.html/nid/68321" TargetMode="External"/><Relationship Id="rId1143" Type="http://schemas.openxmlformats.org/officeDocument/2006/relationships/hyperlink" Target="https://plantmarket.ru/lukovitsy-lilii-na-vygonku.html/nid/68386" TargetMode="External"/><Relationship Id="rId87" Type="http://schemas.openxmlformats.org/officeDocument/2006/relationships/hyperlink" Target="https://plantmarket.pro/lukovitsy-lilii-na-vygonku.html/nid/63593" TargetMode="External"/><Relationship Id="rId513" Type="http://schemas.openxmlformats.org/officeDocument/2006/relationships/hyperlink" Target="https://plantmarket.pro/lukovitsy-lilii-na-vygonku.html/nid/63903" TargetMode="External"/><Relationship Id="rId597" Type="http://schemas.openxmlformats.org/officeDocument/2006/relationships/hyperlink" Target="https://plantmarket.pro/lukovitsy-lilii-na-vygonku.html/nid/63955" TargetMode="External"/><Relationship Id="rId720" Type="http://schemas.openxmlformats.org/officeDocument/2006/relationships/hyperlink" Target="https://plantmarket.pro/lukovitsy-lilii-na-vygonku.html/nid/64047" TargetMode="External"/><Relationship Id="rId818" Type="http://schemas.openxmlformats.org/officeDocument/2006/relationships/hyperlink" Target="https://plantmarket.ru/lukovitsy-lilii-na-vygonku.html/nid/63580" TargetMode="External"/><Relationship Id="rId152" Type="http://schemas.openxmlformats.org/officeDocument/2006/relationships/hyperlink" Target="https://plantmarket.pro/lukovitsy-lilii-na-vygonku.html/nid/63325" TargetMode="External"/><Relationship Id="rId457" Type="http://schemas.openxmlformats.org/officeDocument/2006/relationships/hyperlink" Target="https://plantmarket.pro/lukovitsy-lilii-na-vygonku.html/nid/68554" TargetMode="External"/><Relationship Id="rId1003" Type="http://schemas.openxmlformats.org/officeDocument/2006/relationships/hyperlink" Target="https://plantmarket.ru/lukovitsy-lilii-na-vygonku.html/nid/68562" TargetMode="External"/><Relationship Id="rId1087" Type="http://schemas.openxmlformats.org/officeDocument/2006/relationships/hyperlink" Target="https://plantmarket.ru/lukovitsy-lilii-na-vygonku.html/nid/68891" TargetMode="External"/><Relationship Id="rId1210" Type="http://schemas.openxmlformats.org/officeDocument/2006/relationships/hyperlink" Target="https://plantmarket.pro/lukovitsy-lilii-na-vygonku.html/nid/69432" TargetMode="External"/><Relationship Id="rId664" Type="http://schemas.openxmlformats.org/officeDocument/2006/relationships/hyperlink" Target="https://plantmarket.pro/lukovitsy-lilii-na-vygonku.html/nid/64013" TargetMode="External"/><Relationship Id="rId871" Type="http://schemas.openxmlformats.org/officeDocument/2006/relationships/hyperlink" Target="https://plantmarket.pro/lukovitsy-lilii-na-vygonku.html/nid/69387" TargetMode="External"/><Relationship Id="rId969" Type="http://schemas.openxmlformats.org/officeDocument/2006/relationships/hyperlink" Target="https://plantmarket.ru/lukovitsy-lilii-na-vygonku.html/nid/68373" TargetMode="External"/><Relationship Id="rId14" Type="http://schemas.openxmlformats.org/officeDocument/2006/relationships/hyperlink" Target="https://plantmarket.pro/lukovitsy-lilii-na-vygonku.html/nid/67655" TargetMode="External"/><Relationship Id="rId317" Type="http://schemas.openxmlformats.org/officeDocument/2006/relationships/hyperlink" Target="https://plantmarket.pro/lukovitsy-lilii-na-vygonku.html/nid/68166" TargetMode="External"/><Relationship Id="rId524" Type="http://schemas.openxmlformats.org/officeDocument/2006/relationships/hyperlink" Target="https://plantmarket.pro/lukovitsy-lilii-na-vygonku.html/nid/69600" TargetMode="External"/><Relationship Id="rId731" Type="http://schemas.openxmlformats.org/officeDocument/2006/relationships/hyperlink" Target="https://plantmarket.pro/lukovitsy-lilii-na-vygonku.html/nid/68813" TargetMode="External"/><Relationship Id="rId1154" Type="http://schemas.openxmlformats.org/officeDocument/2006/relationships/hyperlink" Target="https://plantmarket.pro/lukovitsy-lilii-na-vygonku.html/nid/60327" TargetMode="External"/><Relationship Id="rId98" Type="http://schemas.openxmlformats.org/officeDocument/2006/relationships/hyperlink" Target="https://plantmarket.pro/lukovitsy-lilii-na-vygonku.html/nid/63605" TargetMode="External"/><Relationship Id="rId163" Type="http://schemas.openxmlformats.org/officeDocument/2006/relationships/hyperlink" Target="https://plantmarket.pro/lukovitsy-lilii-na-vygonku.html/nid/67872" TargetMode="External"/><Relationship Id="rId370" Type="http://schemas.openxmlformats.org/officeDocument/2006/relationships/hyperlink" Target="https://plantmarket.pro/lukovitsy-lilii-na-vygonku.html/nid/68285" TargetMode="External"/><Relationship Id="rId829" Type="http://schemas.openxmlformats.org/officeDocument/2006/relationships/hyperlink" Target="https://plantmarket.pro/lukovitsy-lilii-na-vygonku.html/nid/69375" TargetMode="External"/><Relationship Id="rId1014" Type="http://schemas.openxmlformats.org/officeDocument/2006/relationships/hyperlink" Target="https://plantmarket.ru/lukovitsy-lilii-na-vygonku.html/nid/68593" TargetMode="External"/><Relationship Id="rId1221" Type="http://schemas.openxmlformats.org/officeDocument/2006/relationships/hyperlink" Target="https://plantmarket.pro/lukovitsy-lilii-na-vygonku.html/nid/63981" TargetMode="External"/><Relationship Id="rId230" Type="http://schemas.openxmlformats.org/officeDocument/2006/relationships/hyperlink" Target="https://plantmarket.pro/lukovitsy-lilii-na-vygonku.html/nid/60166" TargetMode="External"/><Relationship Id="rId468" Type="http://schemas.openxmlformats.org/officeDocument/2006/relationships/hyperlink" Target="https://plantmarket.pro/lukovitsy-lilii-na-vygonku.html/nid/63862" TargetMode="External"/><Relationship Id="rId675" Type="http://schemas.openxmlformats.org/officeDocument/2006/relationships/hyperlink" Target="https://plantmarket.pro/lukovitsy-lilii-na-vygonku.html/nid/64023" TargetMode="External"/><Relationship Id="rId882" Type="http://schemas.openxmlformats.org/officeDocument/2006/relationships/hyperlink" Target="https://plantmarket.ru/lukovitsy-lilii-na-vygonku.html/nid/67969" TargetMode="External"/><Relationship Id="rId1098" Type="http://schemas.openxmlformats.org/officeDocument/2006/relationships/hyperlink" Target="https://plantmarket.ru/lukovitsy-lilii-na-vygonku.html/nid/68927" TargetMode="External"/><Relationship Id="rId25" Type="http://schemas.openxmlformats.org/officeDocument/2006/relationships/hyperlink" Target="https://plantmarket.pro/lukovitsy-lilii-na-vygonku.html/nid/67671" TargetMode="External"/><Relationship Id="rId328" Type="http://schemas.openxmlformats.org/officeDocument/2006/relationships/hyperlink" Target="https://plantmarket.pro/lukovitsy-lilii-na-vygonku.html/nid/60281" TargetMode="External"/><Relationship Id="rId535" Type="http://schemas.openxmlformats.org/officeDocument/2006/relationships/hyperlink" Target="https://plantmarket.pro/lukovitsy-lilii-na-vygonku.html/nid/69427" TargetMode="External"/><Relationship Id="rId742" Type="http://schemas.openxmlformats.org/officeDocument/2006/relationships/hyperlink" Target="https://plantmarket.pro/lukovitsy-lilii-na-vygonku.html/nid/69436" TargetMode="External"/><Relationship Id="rId1165" Type="http://schemas.openxmlformats.org/officeDocument/2006/relationships/hyperlink" Target="https://plantmarket.pro/lukovitsy-lilii-na-vygonku.html/nid/63815" TargetMode="External"/><Relationship Id="rId174" Type="http://schemas.openxmlformats.org/officeDocument/2006/relationships/hyperlink" Target="https://plantmarket.pro/lukovitsy-lilii-na-vygonku.html/nid/67929" TargetMode="External"/><Relationship Id="rId381" Type="http://schemas.openxmlformats.org/officeDocument/2006/relationships/hyperlink" Target="https://plantmarket.pro/lukovitsy-lilii-na-vygonku.html/nid/63813" TargetMode="External"/><Relationship Id="rId602" Type="http://schemas.openxmlformats.org/officeDocument/2006/relationships/hyperlink" Target="https://plantmarket.pro/lukovitsy-lilii-na-vygonku.html/nid/69605" TargetMode="External"/><Relationship Id="rId1025" Type="http://schemas.openxmlformats.org/officeDocument/2006/relationships/hyperlink" Target="https://plantmarket.ru/lukovitsy-lilii-na-vygonku.html/nid/68624" TargetMode="External"/><Relationship Id="rId1232" Type="http://schemas.openxmlformats.org/officeDocument/2006/relationships/hyperlink" Target="https://plantmarket.pro/lukovitsy-lilii-na-vygonku.html/nid/69423" TargetMode="External"/><Relationship Id="rId241" Type="http://schemas.openxmlformats.org/officeDocument/2006/relationships/hyperlink" Target="https://plantmarket.pro/lukovitsy-lilii-na-vygonku.html/nid/68041" TargetMode="External"/><Relationship Id="rId479" Type="http://schemas.openxmlformats.org/officeDocument/2006/relationships/hyperlink" Target="https://plantmarket.pro/lukovitsy-lilii-na-vygonku.html/nid/68613" TargetMode="External"/><Relationship Id="rId686" Type="http://schemas.openxmlformats.org/officeDocument/2006/relationships/hyperlink" Target="https://plantmarket.pro/lukovitsy-lilii-na-vygonku.html/nid/68784" TargetMode="External"/><Relationship Id="rId893" Type="http://schemas.openxmlformats.org/officeDocument/2006/relationships/hyperlink" Target="https://plantmarket.ru/lukovitsy-lilii-na-vygonku.html/nid/63707" TargetMode="External"/><Relationship Id="rId907" Type="http://schemas.openxmlformats.org/officeDocument/2006/relationships/hyperlink" Target="https://plantmarket.ru/lukovitsy-lilii-na-vygonku.html/nid/68087" TargetMode="External"/><Relationship Id="rId36" Type="http://schemas.openxmlformats.org/officeDocument/2006/relationships/hyperlink" Target="https://plantmarket.pro/lukovitsy-lilii-na-vygonku.html/nid/63280" TargetMode="External"/><Relationship Id="rId339" Type="http://schemas.openxmlformats.org/officeDocument/2006/relationships/hyperlink" Target="https://plantmarket.pro/lukovitsy-lilii-na-vygonku.html/nid/63778" TargetMode="External"/><Relationship Id="rId546" Type="http://schemas.openxmlformats.org/officeDocument/2006/relationships/hyperlink" Target="https://plantmarket.pro/lukovitsy-lilii-na-vygonku.html/nid/68719" TargetMode="External"/><Relationship Id="rId753" Type="http://schemas.openxmlformats.org/officeDocument/2006/relationships/hyperlink" Target="https://plantmarket.pro/lukovitsy-lilii-na-vygonku.html/nid/68859" TargetMode="External"/><Relationship Id="rId1176" Type="http://schemas.openxmlformats.org/officeDocument/2006/relationships/hyperlink" Target="https://plantmarket.pro/lukovitsy-lilii-na-vygonku.html/nid/69412" TargetMode="External"/><Relationship Id="rId101" Type="http://schemas.openxmlformats.org/officeDocument/2006/relationships/hyperlink" Target="https://plantmarket.pro/lukovitsy-lilii-na-vygonku.html/nid/63608" TargetMode="External"/><Relationship Id="rId185" Type="http://schemas.openxmlformats.org/officeDocument/2006/relationships/hyperlink" Target="https://plantmarket.pro/lukovitsy-lilii-na-vygonku.html/nid/63669" TargetMode="External"/><Relationship Id="rId406" Type="http://schemas.openxmlformats.org/officeDocument/2006/relationships/hyperlink" Target="https://plantmarket.pro/lukovitsy-lilii-na-vygonku.html/nid/63823" TargetMode="External"/><Relationship Id="rId960" Type="http://schemas.openxmlformats.org/officeDocument/2006/relationships/hyperlink" Target="https://plantmarket.ru/lukovitsy-lilii-na-vygonku.html/nid/68335" TargetMode="External"/><Relationship Id="rId1036" Type="http://schemas.openxmlformats.org/officeDocument/2006/relationships/hyperlink" Target="https://plantmarket.ru/lukovitsy-lilii-na-vygonku.html/nid/68706" TargetMode="External"/><Relationship Id="rId1243" Type="http://schemas.openxmlformats.org/officeDocument/2006/relationships/hyperlink" Target="https://plantmarket.pro/lukovitsy-lilii-na-vygonku.html/nid/68554" TargetMode="External"/><Relationship Id="rId392" Type="http://schemas.openxmlformats.org/officeDocument/2006/relationships/hyperlink" Target="https://plantmarket.pro/lukovitsy-lilii-na-vygonku.html/nid/68348" TargetMode="External"/><Relationship Id="rId613" Type="http://schemas.openxmlformats.org/officeDocument/2006/relationships/hyperlink" Target="https://plantmarket.pro/lukovitsy-lilii-na-vygonku.html/nid/63968" TargetMode="External"/><Relationship Id="rId697" Type="http://schemas.openxmlformats.org/officeDocument/2006/relationships/hyperlink" Target="https://plantmarket.pro/lukovitsy-lilii-na-vygonku.html/nid/68794" TargetMode="External"/><Relationship Id="rId820" Type="http://schemas.openxmlformats.org/officeDocument/2006/relationships/hyperlink" Target="https://plantmarket.ru/lukovitsy-lilii-na-vygonku.html/nid/63581" TargetMode="External"/><Relationship Id="rId918" Type="http://schemas.openxmlformats.org/officeDocument/2006/relationships/hyperlink" Target="https://plantmarket.ru/lukovitsy-lilii-na-vygonku.html/nid/63809" TargetMode="External"/><Relationship Id="rId252" Type="http://schemas.openxmlformats.org/officeDocument/2006/relationships/hyperlink" Target="https://plantmarket.pro/lukovitsy-lilii-na-vygonku.html/nid/69555" TargetMode="External"/><Relationship Id="rId1103" Type="http://schemas.openxmlformats.org/officeDocument/2006/relationships/hyperlink" Target="https://plantmarket.pro/lukovitsy-lilii-na-vygonku.html/nid/68095" TargetMode="External"/><Relationship Id="rId1187" Type="http://schemas.openxmlformats.org/officeDocument/2006/relationships/hyperlink" Target="https://plantmarket.pro/lukovitsy-lilii-na-vygonku.html/nid/69445" TargetMode="External"/><Relationship Id="rId47" Type="http://schemas.openxmlformats.org/officeDocument/2006/relationships/hyperlink" Target="https://plantmarket.pro/lukovitsy-lilii-na-vygonku.html/nid/69364" TargetMode="External"/><Relationship Id="rId112" Type="http://schemas.openxmlformats.org/officeDocument/2006/relationships/hyperlink" Target="https://plantmarket.pro/lukovitsy-lilii-na-vygonku.html/nid/69538" TargetMode="External"/><Relationship Id="rId557" Type="http://schemas.openxmlformats.org/officeDocument/2006/relationships/hyperlink" Target="https://plantmarket.pro/lukovitsy-lilii-na-vygonku.html/nid/63918" TargetMode="External"/><Relationship Id="rId764" Type="http://schemas.openxmlformats.org/officeDocument/2006/relationships/hyperlink" Target="https://plantmarket.pro/lukovitsy-lilii-na-vygonku.html/nid/69616" TargetMode="External"/><Relationship Id="rId971" Type="http://schemas.openxmlformats.org/officeDocument/2006/relationships/hyperlink" Target="https://plantmarket.ru/lukovitsy-lilii-na-vygonku.html/nid/68377" TargetMode="External"/><Relationship Id="rId196" Type="http://schemas.openxmlformats.org/officeDocument/2006/relationships/hyperlink" Target="https://plantmarket.pro/lukovitsy-lilii-na-vygonku.html/nid/67953" TargetMode="External"/><Relationship Id="rId417" Type="http://schemas.openxmlformats.org/officeDocument/2006/relationships/hyperlink" Target="https://plantmarket.pro/lukovitsy-lilii-na-vygonku.html/nid/63838" TargetMode="External"/><Relationship Id="rId624" Type="http://schemas.openxmlformats.org/officeDocument/2006/relationships/hyperlink" Target="https://plantmarket.pro/lukovitsy-lilii-na-vygonku.html/nid/63384" TargetMode="External"/><Relationship Id="rId831" Type="http://schemas.openxmlformats.org/officeDocument/2006/relationships/hyperlink" Target="https://plantmarket.pro/lukovitsy-lilii-na-vygonku.html/nid/69378" TargetMode="External"/><Relationship Id="rId1047" Type="http://schemas.openxmlformats.org/officeDocument/2006/relationships/hyperlink" Target="https://plantmarket.ru/lukovitsy-lilii-na-vygonku.html/nid/63927" TargetMode="External"/><Relationship Id="rId263" Type="http://schemas.openxmlformats.org/officeDocument/2006/relationships/hyperlink" Target="https://plantmarket.pro/lukovitsy-lilii-na-vygonku.html/nid/63719" TargetMode="External"/><Relationship Id="rId470" Type="http://schemas.openxmlformats.org/officeDocument/2006/relationships/hyperlink" Target="https://plantmarket.pro/lukovitsy-lilii-na-vygonku.html/nid/63864" TargetMode="External"/><Relationship Id="rId929" Type="http://schemas.openxmlformats.org/officeDocument/2006/relationships/hyperlink" Target="https://plantmarket.ru/lukovitsy-lilii-na-vygonku.html/nid/68193" TargetMode="External"/><Relationship Id="rId1114" Type="http://schemas.openxmlformats.org/officeDocument/2006/relationships/hyperlink" Target="https://plantmarket.pro/lukovitsy-lilii-na-vygonku.html/nid/67828" TargetMode="External"/><Relationship Id="rId58" Type="http://schemas.openxmlformats.org/officeDocument/2006/relationships/hyperlink" Target="https://plantmarket.pro/lukovitsy-lilii-na-vygonku.html/nid/63572" TargetMode="External"/><Relationship Id="rId123" Type="http://schemas.openxmlformats.org/officeDocument/2006/relationships/hyperlink" Target="https://plantmarket.pro/lukovitsy-lilii-na-vygonku.html/nid/63614" TargetMode="External"/><Relationship Id="rId330" Type="http://schemas.openxmlformats.org/officeDocument/2006/relationships/hyperlink" Target="https://plantmarket.pro/lukovitsy-lilii-na-vygonku.html/nid/69403" TargetMode="External"/><Relationship Id="rId568" Type="http://schemas.openxmlformats.org/officeDocument/2006/relationships/hyperlink" Target="https://plantmarket.pro/lukovitsy-lilii-na-vygonku.html/nid/63922" TargetMode="External"/><Relationship Id="rId775" Type="http://schemas.openxmlformats.org/officeDocument/2006/relationships/hyperlink" Target="https://plantmarket.pro/lukovitsy-lilii-na-vygonku.html/nid/63391" TargetMode="External"/><Relationship Id="rId982" Type="http://schemas.openxmlformats.org/officeDocument/2006/relationships/hyperlink" Target="https://plantmarket.ru/lukovitsy-lilii-na-vygonku.html/nid/68438" TargetMode="External"/><Relationship Id="rId1198" Type="http://schemas.openxmlformats.org/officeDocument/2006/relationships/hyperlink" Target="https://plantmarket.pro/lukovitsy-lilii-na-vygonku.html/nid/68869" TargetMode="External"/><Relationship Id="rId428" Type="http://schemas.openxmlformats.org/officeDocument/2006/relationships/hyperlink" Target="https://plantmarket.pro/lukovitsy-lilii-na-vygonku.html/nid/69412" TargetMode="External"/><Relationship Id="rId635" Type="http://schemas.openxmlformats.org/officeDocument/2006/relationships/hyperlink" Target="https://plantmarket.pro/lukovitsy-lilii-na-vygonku.html/nid/68769" TargetMode="External"/><Relationship Id="rId842" Type="http://schemas.openxmlformats.org/officeDocument/2006/relationships/hyperlink" Target="https://plantmarket.ru/lukovitsy-lilii-na-vygonku.html/nid/67824" TargetMode="External"/><Relationship Id="rId1058" Type="http://schemas.openxmlformats.org/officeDocument/2006/relationships/hyperlink" Target="https://plantmarket.ru/lukovitsy-lilii-na-vygonku.html/nid/63974" TargetMode="External"/><Relationship Id="rId274" Type="http://schemas.openxmlformats.org/officeDocument/2006/relationships/hyperlink" Target="https://plantmarket.pro/lukovitsy-lilii-na-vygonku.html/nid/63726" TargetMode="External"/><Relationship Id="rId481" Type="http://schemas.openxmlformats.org/officeDocument/2006/relationships/hyperlink" Target="https://plantmarket.pro/lukovitsy-lilii-na-vygonku.html/nid/68615" TargetMode="External"/><Relationship Id="rId702" Type="http://schemas.openxmlformats.org/officeDocument/2006/relationships/hyperlink" Target="https://plantmarket.pro/lukovitsy-lilii-na-vygonku.html/nid/64033" TargetMode="External"/><Relationship Id="rId1125" Type="http://schemas.openxmlformats.org/officeDocument/2006/relationships/hyperlink" Target="https://plantmarket.pro/lukovitsy-lilii-na-vygonku.html/nid/67981" TargetMode="External"/><Relationship Id="rId69" Type="http://schemas.openxmlformats.org/officeDocument/2006/relationships/hyperlink" Target="https://plantmarket.pro/lukovitsy-lilii-na-vygonku.html/nid/67743" TargetMode="External"/><Relationship Id="rId134" Type="http://schemas.openxmlformats.org/officeDocument/2006/relationships/hyperlink" Target="https://plantmarket.pro/lukovitsy-lilii-na-vygonku.html/nid/63627" TargetMode="External"/><Relationship Id="rId579" Type="http://schemas.openxmlformats.org/officeDocument/2006/relationships/hyperlink" Target="https://plantmarket.pro/lukovitsy-lilii-na-vygonku.html/nid/63929" TargetMode="External"/><Relationship Id="rId786" Type="http://schemas.openxmlformats.org/officeDocument/2006/relationships/hyperlink" Target="https://plantmarket.pro/lukovitsy-lilii-na-vygonku.html/nid/64081" TargetMode="External"/><Relationship Id="rId993" Type="http://schemas.openxmlformats.org/officeDocument/2006/relationships/hyperlink" Target="https://plantmarket.ru/lukovitsy-lilii-na-vygonku.html/nid/68478" TargetMode="External"/><Relationship Id="rId341" Type="http://schemas.openxmlformats.org/officeDocument/2006/relationships/hyperlink" Target="https://plantmarket.pro/lukovitsy-lilii-na-vygonku.html/nid/69573" TargetMode="External"/><Relationship Id="rId439" Type="http://schemas.openxmlformats.org/officeDocument/2006/relationships/hyperlink" Target="https://plantmarket.pro/lukovitsy-lilii-na-vygonku.html/nid/63856" TargetMode="External"/><Relationship Id="rId646" Type="http://schemas.openxmlformats.org/officeDocument/2006/relationships/hyperlink" Target="https://plantmarket.pro/lukovitsy-lilii-na-vygonku.html/nid/64000" TargetMode="External"/><Relationship Id="rId1069" Type="http://schemas.openxmlformats.org/officeDocument/2006/relationships/hyperlink" Target="https://plantmarket.ru/lukovitsy-lilii-na-vygonku.html/nid/68825" TargetMode="External"/><Relationship Id="rId201" Type="http://schemas.openxmlformats.org/officeDocument/2006/relationships/hyperlink" Target="https://plantmarket.pro/lukovitsy-lilii-na-vygonku.html/nid/63679" TargetMode="External"/><Relationship Id="rId285" Type="http://schemas.openxmlformats.org/officeDocument/2006/relationships/hyperlink" Target="https://plantmarket.pro/lukovitsy-lilii-na-vygonku.html/nid/68122" TargetMode="External"/><Relationship Id="rId506" Type="http://schemas.openxmlformats.org/officeDocument/2006/relationships/hyperlink" Target="https://plantmarket.pro/lukovitsy-lilii-na-vygonku.html/nid/63896" TargetMode="External"/><Relationship Id="rId853" Type="http://schemas.openxmlformats.org/officeDocument/2006/relationships/hyperlink" Target="https://plantmarket.ru/lukovitsy-lilii-na-vygonku.html/nid/67889" TargetMode="External"/><Relationship Id="rId1136" Type="http://schemas.openxmlformats.org/officeDocument/2006/relationships/hyperlink" Target="https://plantmarket.pro/lukovitsy-lilii-na-vygonku.html/nid/63750" TargetMode="External"/><Relationship Id="rId492" Type="http://schemas.openxmlformats.org/officeDocument/2006/relationships/hyperlink" Target="https://plantmarket.pro/lukovitsy-lilii-na-vygonku.html/nid/63879" TargetMode="External"/><Relationship Id="rId713" Type="http://schemas.openxmlformats.org/officeDocument/2006/relationships/hyperlink" Target="https://plantmarket.pro/lukovitsy-lilii-na-vygonku.html/nid/68802" TargetMode="External"/><Relationship Id="rId797" Type="http://schemas.openxmlformats.org/officeDocument/2006/relationships/hyperlink" Target="https://plantmarket.ru/lukovitsy-lilii-na-vygonku.html/nid/67653" TargetMode="External"/><Relationship Id="rId920" Type="http://schemas.openxmlformats.org/officeDocument/2006/relationships/hyperlink" Target="https://plantmarket.ru/lukovitsy-lilii-na-vygonku.html/nid/63758" TargetMode="External"/><Relationship Id="rId145" Type="http://schemas.openxmlformats.org/officeDocument/2006/relationships/hyperlink" Target="https://plantmarket.pro/lukovitsy-lilii-na-vygonku.html/nid/63646" TargetMode="External"/><Relationship Id="rId352" Type="http://schemas.openxmlformats.org/officeDocument/2006/relationships/hyperlink" Target="https://plantmarket.pro/lukovitsy-lilii-na-vygonku.html/nid/63791" TargetMode="External"/><Relationship Id="rId1203" Type="http://schemas.openxmlformats.org/officeDocument/2006/relationships/hyperlink" Target="https://plantmarket.pro/lukovitsy-lilii-na-vygonku.html/nid/69435" TargetMode="External"/><Relationship Id="rId212" Type="http://schemas.openxmlformats.org/officeDocument/2006/relationships/hyperlink" Target="https://plantmarket.pro/lukovitsy-lilii-na-vygonku.html/nid/63690" TargetMode="External"/><Relationship Id="rId657" Type="http://schemas.openxmlformats.org/officeDocument/2006/relationships/hyperlink" Target="https://plantmarket.pro/lukovitsy-lilii-na-vygonku.html/nid/64010" TargetMode="External"/><Relationship Id="rId864" Type="http://schemas.openxmlformats.org/officeDocument/2006/relationships/hyperlink" Target="https://plantmarket.ru/lukovitsy-lilii-na-vygonku.html/nid/67921" TargetMode="External"/><Relationship Id="rId296" Type="http://schemas.openxmlformats.org/officeDocument/2006/relationships/hyperlink" Target="https://plantmarket.pro/lukovitsy-lilii-na-vygonku.html/nid/68135" TargetMode="External"/><Relationship Id="rId517" Type="http://schemas.openxmlformats.org/officeDocument/2006/relationships/hyperlink" Target="https://plantmarket.pro/lukovitsy-lilii-na-vygonku.html/nid/63907" TargetMode="External"/><Relationship Id="rId724" Type="http://schemas.openxmlformats.org/officeDocument/2006/relationships/hyperlink" Target="https://plantmarket.pro/lukovitsy-lilii-na-vygonku.html/nid/64051" TargetMode="External"/><Relationship Id="rId931" Type="http://schemas.openxmlformats.org/officeDocument/2006/relationships/hyperlink" Target="https://plantmarket.pro/lukovitsy-lilii-na-vygonku.html/nid/69403" TargetMode="External"/><Relationship Id="rId1147" Type="http://schemas.openxmlformats.org/officeDocument/2006/relationships/hyperlink" Target="https://plantmarket.pro/lukovitsy-lilii-na-vygonku.html/nid/63778" TargetMode="External"/><Relationship Id="rId60" Type="http://schemas.openxmlformats.org/officeDocument/2006/relationships/hyperlink" Target="https://plantmarket.pro/lukovitsy-lilii-na-vygonku.html/nid/63574" TargetMode="External"/><Relationship Id="rId156" Type="http://schemas.openxmlformats.org/officeDocument/2006/relationships/hyperlink" Target="https://plantmarket.pro/lukovitsy-lilii-na-vygonku.html/nid/67845" TargetMode="External"/><Relationship Id="rId363" Type="http://schemas.openxmlformats.org/officeDocument/2006/relationships/hyperlink" Target="https://plantmarket.pro/lukovitsy-lilii-na-vygonku.html/nid/69576" TargetMode="External"/><Relationship Id="rId570" Type="http://schemas.openxmlformats.org/officeDocument/2006/relationships/hyperlink" Target="https://plantmarket.pro/lukovitsy-lilii-na-vygonku.html/nid/68739" TargetMode="External"/><Relationship Id="rId1007" Type="http://schemas.openxmlformats.org/officeDocument/2006/relationships/hyperlink" Target="https://plantmarket.ru/lukovitsy-lilii-na-vygonku.html/nid/68574" TargetMode="External"/><Relationship Id="rId1214" Type="http://schemas.openxmlformats.org/officeDocument/2006/relationships/hyperlink" Target="https://plantmarket.pro/lukovitsy-lilii-na-vygonku.html/nid/64010" TargetMode="External"/><Relationship Id="rId223" Type="http://schemas.openxmlformats.org/officeDocument/2006/relationships/hyperlink" Target="https://plantmarket.pro/lukovitsy-lilii-na-vygonku.html/nid/67977" TargetMode="External"/><Relationship Id="rId430" Type="http://schemas.openxmlformats.org/officeDocument/2006/relationships/hyperlink" Target="https://plantmarket.pro/lukovitsy-lilii-na-vygonku.html/nid/68466" TargetMode="External"/><Relationship Id="rId668" Type="http://schemas.openxmlformats.org/officeDocument/2006/relationships/hyperlink" Target="https://plantmarket.pro/lukovitsy-lilii-na-vygonku.html/nid/64017" TargetMode="External"/><Relationship Id="rId875" Type="http://schemas.openxmlformats.org/officeDocument/2006/relationships/hyperlink" Target="https://plantmarket.ru/lukovitsy-lilii-na-vygonku.html/nid/63674" TargetMode="External"/><Relationship Id="rId1060" Type="http://schemas.openxmlformats.org/officeDocument/2006/relationships/hyperlink" Target="https://plantmarket.ru/lukovitsy-lilii-na-vygonku.html/nid/68762" TargetMode="External"/><Relationship Id="rId18" Type="http://schemas.openxmlformats.org/officeDocument/2006/relationships/hyperlink" Target="https://plantmarket.pro/lukovitsy-lilii-na-vygonku.html/nid/63539" TargetMode="External"/><Relationship Id="rId528" Type="http://schemas.openxmlformats.org/officeDocument/2006/relationships/hyperlink" Target="https://plantmarket.pro/lukovitsy-lilii-na-vygonku.html/nid/68673" TargetMode="External"/><Relationship Id="rId735" Type="http://schemas.openxmlformats.org/officeDocument/2006/relationships/hyperlink" Target="https://plantmarket.pro/lukovitsy-lilii-na-vygonku.html/nid/68821" TargetMode="External"/><Relationship Id="rId942" Type="http://schemas.openxmlformats.org/officeDocument/2006/relationships/hyperlink" Target="https://plantmarket.ru/lukovitsy-lilii-na-vygonku.html/nid/63806" TargetMode="External"/><Relationship Id="rId1158" Type="http://schemas.openxmlformats.org/officeDocument/2006/relationships/hyperlink" Target="https://plantmarket.pro/lukovitsy-lilii-na-vygonku.html/nid/69407" TargetMode="External"/><Relationship Id="rId167" Type="http://schemas.openxmlformats.org/officeDocument/2006/relationships/hyperlink" Target="https://plantmarket.pro/lukovitsy-lilii-na-vygonku.html/nid/63657" TargetMode="External"/><Relationship Id="rId374" Type="http://schemas.openxmlformats.org/officeDocument/2006/relationships/hyperlink" Target="https://plantmarket.pro/lukovitsy-lilii-na-vygonku.html/nid/69580" TargetMode="External"/><Relationship Id="rId581" Type="http://schemas.openxmlformats.org/officeDocument/2006/relationships/hyperlink" Target="https://plantmarket.pro/lukovitsy-lilii-na-vygonku.html/nid/63931" TargetMode="External"/><Relationship Id="rId1018" Type="http://schemas.openxmlformats.org/officeDocument/2006/relationships/hyperlink" Target="https://plantmarket.ru/lukovitsy-lilii-na-vygonku.html/nid/68603" TargetMode="External"/><Relationship Id="rId1225" Type="http://schemas.openxmlformats.org/officeDocument/2006/relationships/hyperlink" Target="https://plantmarket.pro/lukovitsy-lilii-na-vygonku.html/nid/69427" TargetMode="External"/><Relationship Id="rId71" Type="http://schemas.openxmlformats.org/officeDocument/2006/relationships/hyperlink" Target="https://plantmarket.pro/lukovitsy-lilii-na-vygonku.html/nid/69369" TargetMode="External"/><Relationship Id="rId234" Type="http://schemas.openxmlformats.org/officeDocument/2006/relationships/hyperlink" Target="https://plantmarket.pro/lukovitsy-lilii-na-vygonku.html/nid/69545" TargetMode="External"/><Relationship Id="rId679" Type="http://schemas.openxmlformats.org/officeDocument/2006/relationships/hyperlink" Target="https://plantmarket.pro/lukovitsy-lilii-na-vygonku.html/nid/69432" TargetMode="External"/><Relationship Id="rId802" Type="http://schemas.openxmlformats.org/officeDocument/2006/relationships/hyperlink" Target="https://plantmarket.ru/lukovitsy-lilii-na-vygonku.html/nid/67690" TargetMode="External"/><Relationship Id="rId886" Type="http://schemas.openxmlformats.org/officeDocument/2006/relationships/hyperlink" Target="https://plantmarket.ru/lukovitsy-lilii-na-vygonku.html/nid/67984" TargetMode="External"/><Relationship Id="rId2" Type="http://schemas.openxmlformats.org/officeDocument/2006/relationships/hyperlink" Target="https://plantmarket.pro/lukovitsy-lilii-na-vygonku.html/nid/63533" TargetMode="External"/><Relationship Id="rId29" Type="http://schemas.openxmlformats.org/officeDocument/2006/relationships/hyperlink" Target="https://plantmarket.pro/lukovitsy-lilii-na-vygonku.html/nid/67675" TargetMode="External"/><Relationship Id="rId441" Type="http://schemas.openxmlformats.org/officeDocument/2006/relationships/hyperlink" Target="https://plantmarket.pro/lukovitsy-lilii-na-vygonku.html/nid/69589" TargetMode="External"/><Relationship Id="rId539" Type="http://schemas.openxmlformats.org/officeDocument/2006/relationships/hyperlink" Target="https://plantmarket.pro/lukovitsy-lilii-na-vygonku.html/nid/68712" TargetMode="External"/><Relationship Id="rId746" Type="http://schemas.openxmlformats.org/officeDocument/2006/relationships/hyperlink" Target="https://plantmarket.pro/lukovitsy-lilii-na-vygonku.html/nid/64061" TargetMode="External"/><Relationship Id="rId1071" Type="http://schemas.openxmlformats.org/officeDocument/2006/relationships/hyperlink" Target="https://plantmarket.ru/lukovitsy-lilii-na-vygonku.html/nid/68828" TargetMode="External"/><Relationship Id="rId1169" Type="http://schemas.openxmlformats.org/officeDocument/2006/relationships/hyperlink" Target="https://plantmarket.pro/lukovitsy-lilii-na-vygonku.html/nid/69411" TargetMode="External"/><Relationship Id="rId178" Type="http://schemas.openxmlformats.org/officeDocument/2006/relationships/hyperlink" Target="https://plantmarket.pro/lukovitsy-lilii-na-vygonku.html/nid/67933" TargetMode="External"/><Relationship Id="rId301" Type="http://schemas.openxmlformats.org/officeDocument/2006/relationships/hyperlink" Target="https://plantmarket.pro/lukovitsy-lilii-na-vygonku.html/nid/63752" TargetMode="External"/><Relationship Id="rId953" Type="http://schemas.openxmlformats.org/officeDocument/2006/relationships/hyperlink" Target="https://plantmarket.ru/lukovitsy-lilii-na-vygonku.html/nid/68296" TargetMode="External"/><Relationship Id="rId1029" Type="http://schemas.openxmlformats.org/officeDocument/2006/relationships/hyperlink" Target="https://plantmarket.ru/lukovitsy-lilii-na-vygonku.html/nid/63904" TargetMode="External"/><Relationship Id="rId1236" Type="http://schemas.openxmlformats.org/officeDocument/2006/relationships/hyperlink" Target="https://plantmarket.pro/lukovitsy-lilii-na-vygonku.html/nid/69421" TargetMode="External"/><Relationship Id="rId82" Type="http://schemas.openxmlformats.org/officeDocument/2006/relationships/hyperlink" Target="https://plantmarket.pro/lukovitsy-lilii-na-vygonku.html/nid/63580" TargetMode="External"/><Relationship Id="rId385" Type="http://schemas.openxmlformats.org/officeDocument/2006/relationships/hyperlink" Target="https://plantmarket.pro/lukovitsy-lilii-na-vygonku.html/nid/69411" TargetMode="External"/><Relationship Id="rId592" Type="http://schemas.openxmlformats.org/officeDocument/2006/relationships/hyperlink" Target="https://plantmarket.pro/lukovitsy-lilii-na-vygonku.html/nid/63950" TargetMode="External"/><Relationship Id="rId606" Type="http://schemas.openxmlformats.org/officeDocument/2006/relationships/hyperlink" Target="https://plantmarket.pro/lukovitsy-lilii-na-vygonku.html/nid/63960" TargetMode="External"/><Relationship Id="rId813" Type="http://schemas.openxmlformats.org/officeDocument/2006/relationships/hyperlink" Target="https://plantmarket.ru/lukovitsy-lilii-na-vygonku.html/nid/67736" TargetMode="External"/><Relationship Id="rId245" Type="http://schemas.openxmlformats.org/officeDocument/2006/relationships/hyperlink" Target="https://plantmarket.pro/lukovitsy-lilii-na-vygonku.html/nid/69548" TargetMode="External"/><Relationship Id="rId452" Type="http://schemas.openxmlformats.org/officeDocument/2006/relationships/hyperlink" Target="https://plantmarket.pro/lukovitsy-lilii-na-vygonku.html/nid/68542" TargetMode="External"/><Relationship Id="rId897" Type="http://schemas.openxmlformats.org/officeDocument/2006/relationships/hyperlink" Target="https://plantmarket.ru/lukovitsy-lilii-na-vygonku.html/nid/68034" TargetMode="External"/><Relationship Id="rId1082" Type="http://schemas.openxmlformats.org/officeDocument/2006/relationships/hyperlink" Target="https://plantmarket.ru/lukovitsy-lilii-na-vygonku.html/nid/68862" TargetMode="External"/><Relationship Id="rId105" Type="http://schemas.openxmlformats.org/officeDocument/2006/relationships/hyperlink" Target="https://plantmarket.pro/lukovitsy-lilii-na-vygonku.html/nid/67789" TargetMode="External"/><Relationship Id="rId312" Type="http://schemas.openxmlformats.org/officeDocument/2006/relationships/hyperlink" Target="https://plantmarket.pro/lukovitsy-lilii-na-vygonku.html/nid/68157" TargetMode="External"/><Relationship Id="rId757" Type="http://schemas.openxmlformats.org/officeDocument/2006/relationships/hyperlink" Target="https://plantmarket.pro/lukovitsy-lilii-na-vygonku.html/nid/64067" TargetMode="External"/><Relationship Id="rId964" Type="http://schemas.openxmlformats.org/officeDocument/2006/relationships/hyperlink" Target="https://plantmarket.ru/lukovitsy-lilii-na-vygonku.html/nid/68367" TargetMode="External"/><Relationship Id="rId93" Type="http://schemas.openxmlformats.org/officeDocument/2006/relationships/hyperlink" Target="https://plantmarket.pro/lukovitsy-lilii-na-vygonku.html/nid/63599" TargetMode="External"/><Relationship Id="rId189" Type="http://schemas.openxmlformats.org/officeDocument/2006/relationships/hyperlink" Target="https://plantmarket.pro/lukovitsy-lilii-na-vygonku.html/nid/63673" TargetMode="External"/><Relationship Id="rId396" Type="http://schemas.openxmlformats.org/officeDocument/2006/relationships/hyperlink" Target="https://plantmarket.pro/lukovitsy-lilii-na-vygonku.html/nid/68352" TargetMode="External"/><Relationship Id="rId617" Type="http://schemas.openxmlformats.org/officeDocument/2006/relationships/hyperlink" Target="https://plantmarket.pro/lukovitsy-lilii-na-vygonku.html/nid/63974" TargetMode="External"/><Relationship Id="rId824" Type="http://schemas.openxmlformats.org/officeDocument/2006/relationships/hyperlink" Target="https://plantmarket.ru/lukovitsy-lilii-na-vygonku.html/nid/67782" TargetMode="External"/><Relationship Id="rId1247" Type="http://schemas.openxmlformats.org/officeDocument/2006/relationships/hyperlink" Target="https://plantmarket.pro/lukovitsy-lilii-na-vygonku.html/nid/68515" TargetMode="External"/><Relationship Id="rId256" Type="http://schemas.openxmlformats.org/officeDocument/2006/relationships/hyperlink" Target="https://plantmarket.pro/lukovitsy-lilii-na-vygonku.html/nid/69559" TargetMode="External"/><Relationship Id="rId463" Type="http://schemas.openxmlformats.org/officeDocument/2006/relationships/hyperlink" Target="https://plantmarket.pro/lukovitsy-lilii-na-vygonku.html/nid/63858" TargetMode="External"/><Relationship Id="rId670" Type="http://schemas.openxmlformats.org/officeDocument/2006/relationships/hyperlink" Target="https://plantmarket.pro/lukovitsy-lilii-na-vygonku.html/nid/64019" TargetMode="External"/><Relationship Id="rId1093" Type="http://schemas.openxmlformats.org/officeDocument/2006/relationships/hyperlink" Target="https://plantmarket.ru/lukovitsy-lilii-na-vygonku.html/nid/68914" TargetMode="External"/><Relationship Id="rId1107" Type="http://schemas.openxmlformats.org/officeDocument/2006/relationships/hyperlink" Target="https://plantmarket.pro/lukovitsy-lilii-na-vygonku.html/nid/69369" TargetMode="External"/><Relationship Id="rId116" Type="http://schemas.openxmlformats.org/officeDocument/2006/relationships/hyperlink" Target="https://plantmarket.pro/lukovitsy-lilii-na-vygonku.html/nid/67807" TargetMode="External"/><Relationship Id="rId323" Type="http://schemas.openxmlformats.org/officeDocument/2006/relationships/hyperlink" Target="https://plantmarket.pro/lukovitsy-lilii-na-vygonku.html/nid/69571" TargetMode="External"/><Relationship Id="rId530" Type="http://schemas.openxmlformats.org/officeDocument/2006/relationships/hyperlink" Target="https://plantmarket.pro/lukovitsy-lilii-na-vygonku.html/nid/63909" TargetMode="External"/><Relationship Id="rId768" Type="http://schemas.openxmlformats.org/officeDocument/2006/relationships/hyperlink" Target="https://plantmarket.pro/lukovitsy-lilii-na-vygonku.html/nid/69444" TargetMode="External"/><Relationship Id="rId975" Type="http://schemas.openxmlformats.org/officeDocument/2006/relationships/hyperlink" Target="https://plantmarket.ru/lukovitsy-lilii-na-vygonku.html/nid/68426" TargetMode="External"/><Relationship Id="rId1160" Type="http://schemas.openxmlformats.org/officeDocument/2006/relationships/hyperlink" Target="https://plantmarket.pro/lukovitsy-lilii-na-vygonku.html/nid/63809" TargetMode="External"/><Relationship Id="rId20" Type="http://schemas.openxmlformats.org/officeDocument/2006/relationships/hyperlink" Target="https://plantmarket.pro/lukovitsy-lilii-na-vygonku.html/nid/63541" TargetMode="External"/><Relationship Id="rId628" Type="http://schemas.openxmlformats.org/officeDocument/2006/relationships/hyperlink" Target="https://plantmarket.pro/lukovitsy-lilii-na-vygonku.html/nid/63980" TargetMode="External"/><Relationship Id="rId835" Type="http://schemas.openxmlformats.org/officeDocument/2006/relationships/hyperlink" Target="https://plantmarket.ru/lukovitsy-lilii-na-vygonku.html/nid/67830" TargetMode="External"/><Relationship Id="rId267" Type="http://schemas.openxmlformats.org/officeDocument/2006/relationships/hyperlink" Target="https://plantmarket.pro/lukovitsy-lilii-na-vygonku.html/nid/63724" TargetMode="External"/><Relationship Id="rId474" Type="http://schemas.openxmlformats.org/officeDocument/2006/relationships/hyperlink" Target="https://plantmarket.pro/lukovitsy-lilii-na-vygonku.html/nid/63871" TargetMode="External"/><Relationship Id="rId1020" Type="http://schemas.openxmlformats.org/officeDocument/2006/relationships/hyperlink" Target="https://plantmarket.ru/lukovitsy-lilii-na-vygonku.html/nid/68607" TargetMode="External"/><Relationship Id="rId1118" Type="http://schemas.openxmlformats.org/officeDocument/2006/relationships/hyperlink" Target="https://plantmarket.pro/lukovitsy-lilii-na-vygonku.html/nid/69382" TargetMode="External"/><Relationship Id="rId127" Type="http://schemas.openxmlformats.org/officeDocument/2006/relationships/hyperlink" Target="https://plantmarket.pro/lukovitsy-lilii-na-vygonku.html/nid/63619" TargetMode="External"/><Relationship Id="rId681" Type="http://schemas.openxmlformats.org/officeDocument/2006/relationships/hyperlink" Target="https://plantmarket.pro/lukovitsy-lilii-na-vygonku.html/nid/64028" TargetMode="External"/><Relationship Id="rId779" Type="http://schemas.openxmlformats.org/officeDocument/2006/relationships/hyperlink" Target="https://plantmarket.pro/lukovitsy-lilii-na-vygonku.html/nid/64075" TargetMode="External"/><Relationship Id="rId902" Type="http://schemas.openxmlformats.org/officeDocument/2006/relationships/hyperlink" Target="https://plantmarket.pro/lukovitsy-lilii-na-vygonku.html/nid/69392" TargetMode="External"/><Relationship Id="rId986" Type="http://schemas.openxmlformats.org/officeDocument/2006/relationships/hyperlink" Target="https://plantmarket.ru/lukovitsy-lilii-na-vygonku.html/nid/68448" TargetMode="External"/><Relationship Id="rId31" Type="http://schemas.openxmlformats.org/officeDocument/2006/relationships/hyperlink" Target="https://plantmarket.pro/lukovitsy-lilii-na-vygonku.html/nid/69522" TargetMode="External"/><Relationship Id="rId334" Type="http://schemas.openxmlformats.org/officeDocument/2006/relationships/hyperlink" Target="https://plantmarket.pro/lukovitsy-lilii-na-vygonku.html/nid/63776" TargetMode="External"/><Relationship Id="rId541" Type="http://schemas.openxmlformats.org/officeDocument/2006/relationships/hyperlink" Target="https://plantmarket.pro/lukovitsy-lilii-na-vygonku.html/nid/68714" TargetMode="External"/><Relationship Id="rId639" Type="http://schemas.openxmlformats.org/officeDocument/2006/relationships/hyperlink" Target="https://plantmarket.pro/lukovitsy-lilii-na-vygonku.html/nid/63993" TargetMode="External"/><Relationship Id="rId1171" Type="http://schemas.openxmlformats.org/officeDocument/2006/relationships/hyperlink" Target="https://plantmarket.pro/lukovitsy-lilii-na-vygonku.html/nid/68385" TargetMode="External"/><Relationship Id="rId180" Type="http://schemas.openxmlformats.org/officeDocument/2006/relationships/hyperlink" Target="https://plantmarket.pro/lukovitsy-lilii-na-vygonku.html/nid/69387" TargetMode="External"/><Relationship Id="rId278" Type="http://schemas.openxmlformats.org/officeDocument/2006/relationships/hyperlink" Target="https://plantmarket.pro/lukovitsy-lilii-na-vygonku.html/nid/63735" TargetMode="External"/><Relationship Id="rId401" Type="http://schemas.openxmlformats.org/officeDocument/2006/relationships/hyperlink" Target="https://plantmarket.pro/lukovitsy-lilii-na-vygonku.html/nid/63817" TargetMode="External"/><Relationship Id="rId846" Type="http://schemas.openxmlformats.org/officeDocument/2006/relationships/hyperlink" Target="https://plantmarket.ru/lukovitsy-lilii-na-vygonku.html/nid/67842" TargetMode="External"/><Relationship Id="rId1031" Type="http://schemas.openxmlformats.org/officeDocument/2006/relationships/hyperlink" Target="https://plantmarket.ru/lukovitsy-lilii-na-vygonku.html/nid/68674" TargetMode="External"/><Relationship Id="rId1129" Type="http://schemas.openxmlformats.org/officeDocument/2006/relationships/hyperlink" Target="https://plantmarket.pro/lukovitsy-lilii-na-vygonku.html/nid/69396" TargetMode="External"/><Relationship Id="rId485" Type="http://schemas.openxmlformats.org/officeDocument/2006/relationships/hyperlink" Target="https://plantmarket.pro/lukovitsy-lilii-na-vygonku.html/nid/69423" TargetMode="External"/><Relationship Id="rId692" Type="http://schemas.openxmlformats.org/officeDocument/2006/relationships/hyperlink" Target="https://plantmarket.pro/lukovitsy-lilii-na-vygonku.html/nid/68791" TargetMode="External"/><Relationship Id="rId706" Type="http://schemas.openxmlformats.org/officeDocument/2006/relationships/hyperlink" Target="https://plantmarket.pro/lukovitsy-lilii-na-vygonku.html/nid/64037" TargetMode="External"/><Relationship Id="rId913" Type="http://schemas.openxmlformats.org/officeDocument/2006/relationships/hyperlink" Target="https://plantmarket.ru/lukovitsy-lilii-na-vygonku.html/nid/63720" TargetMode="External"/><Relationship Id="rId42" Type="http://schemas.openxmlformats.org/officeDocument/2006/relationships/hyperlink" Target="https://plantmarket.pro/lukovitsy-lilii-na-vygonku.html/nid/63555" TargetMode="External"/><Relationship Id="rId138" Type="http://schemas.openxmlformats.org/officeDocument/2006/relationships/hyperlink" Target="https://plantmarket.pro/lukovitsy-lilii-na-vygonku.html/nid/63319" TargetMode="External"/><Relationship Id="rId345" Type="http://schemas.openxmlformats.org/officeDocument/2006/relationships/hyperlink" Target="https://plantmarket.pro/lukovitsy-lilii-na-vygonku.html/nid/68242" TargetMode="External"/><Relationship Id="rId552" Type="http://schemas.openxmlformats.org/officeDocument/2006/relationships/hyperlink" Target="https://plantmarket.pro/lukovitsy-lilii-na-vygonku.html/nid/68725" TargetMode="External"/><Relationship Id="rId997" Type="http://schemas.openxmlformats.org/officeDocument/2006/relationships/hyperlink" Target="https://plantmarket.ru/lukovitsy-lilii-na-vygonku.html/nid/63982" TargetMode="External"/><Relationship Id="rId1182" Type="http://schemas.openxmlformats.org/officeDocument/2006/relationships/hyperlink" Target="https://plantmarket.pro/lukovitsy-lilii-na-vygonku.html/nid/69446" TargetMode="External"/><Relationship Id="rId191" Type="http://schemas.openxmlformats.org/officeDocument/2006/relationships/hyperlink" Target="https://plantmarket.pro/lukovitsy-lilii-na-vygonku.html/nid/63675" TargetMode="External"/><Relationship Id="rId205" Type="http://schemas.openxmlformats.org/officeDocument/2006/relationships/hyperlink" Target="https://plantmarket.pro/lukovitsy-lilii-na-vygonku.html/nid/63684" TargetMode="External"/><Relationship Id="rId412" Type="http://schemas.openxmlformats.org/officeDocument/2006/relationships/hyperlink" Target="https://plantmarket.pro/lukovitsy-lilii-na-vygonku.html/nid/63835" TargetMode="External"/><Relationship Id="rId857" Type="http://schemas.openxmlformats.org/officeDocument/2006/relationships/hyperlink" Target="https://plantmarket.ru/lukovitsy-lilii-na-vygonku.html/nid/67905" TargetMode="External"/><Relationship Id="rId1042" Type="http://schemas.openxmlformats.org/officeDocument/2006/relationships/hyperlink" Target="https://plantmarket.ru/lukovitsy-lilii-na-vygonku.html/nid/68724" TargetMode="External"/><Relationship Id="rId289" Type="http://schemas.openxmlformats.org/officeDocument/2006/relationships/hyperlink" Target="https://plantmarket.pro/lukovitsy-lilii-na-vygonku.html/nid/69397" TargetMode="External"/><Relationship Id="rId496" Type="http://schemas.openxmlformats.org/officeDocument/2006/relationships/hyperlink" Target="https://plantmarket.pro/lukovitsy-lilii-na-vygonku.html/nid/63366" TargetMode="External"/><Relationship Id="rId717" Type="http://schemas.openxmlformats.org/officeDocument/2006/relationships/hyperlink" Target="https://plantmarket.pro/lukovitsy-lilii-na-vygonku.html/nid/64044" TargetMode="External"/><Relationship Id="rId924" Type="http://schemas.openxmlformats.org/officeDocument/2006/relationships/hyperlink" Target="https://plantmarket.ru/lukovitsy-lilii-na-vygonku.html/nid/68151" TargetMode="External"/><Relationship Id="rId53" Type="http://schemas.openxmlformats.org/officeDocument/2006/relationships/hyperlink" Target="https://plantmarket.pro/lukovitsy-lilii-na-vygonku.html/nid/63567" TargetMode="External"/><Relationship Id="rId149" Type="http://schemas.openxmlformats.org/officeDocument/2006/relationships/hyperlink" Target="https://plantmarket.pro/lukovitsy-lilii-na-vygonku.html/nid/69382" TargetMode="External"/><Relationship Id="rId356" Type="http://schemas.openxmlformats.org/officeDocument/2006/relationships/hyperlink" Target="https://plantmarket.pro/lukovitsy-lilii-na-vygonku.html/nid/63795" TargetMode="External"/><Relationship Id="rId563" Type="http://schemas.openxmlformats.org/officeDocument/2006/relationships/hyperlink" Target="https://plantmarket.pro/lukovitsy-lilii-na-vygonku.html/nid/68735" TargetMode="External"/><Relationship Id="rId770" Type="http://schemas.openxmlformats.org/officeDocument/2006/relationships/hyperlink" Target="https://plantmarket.pro/lukovitsy-lilii-na-vygonku.html/nid/69619" TargetMode="External"/><Relationship Id="rId1193" Type="http://schemas.openxmlformats.org/officeDocument/2006/relationships/hyperlink" Target="https://plantmarket.pro/lukovitsy-lilii-na-vygonku.html/nid/68913" TargetMode="External"/><Relationship Id="rId1207" Type="http://schemas.openxmlformats.org/officeDocument/2006/relationships/hyperlink" Target="https://plantmarket.pro/lukovitsy-lilii-na-vygonku.html/nid/68813" TargetMode="External"/><Relationship Id="rId216" Type="http://schemas.openxmlformats.org/officeDocument/2006/relationships/hyperlink" Target="https://plantmarket.pro/lukovitsy-lilii-na-vygonku.html/nid/63694" TargetMode="External"/><Relationship Id="rId423" Type="http://schemas.openxmlformats.org/officeDocument/2006/relationships/hyperlink" Target="https://plantmarket.pro/lukovitsy-lilii-na-vygonku.html/nid/63357" TargetMode="External"/><Relationship Id="rId868" Type="http://schemas.openxmlformats.org/officeDocument/2006/relationships/hyperlink" Target="https://plantmarket.pro/lukovitsy-lilii-na-vygonku.html/nid/69386" TargetMode="External"/><Relationship Id="rId1053" Type="http://schemas.openxmlformats.org/officeDocument/2006/relationships/hyperlink" Target="https://plantmarket.ru/lukovitsy-lilii-na-vygonku.html/nid/68747" TargetMode="External"/><Relationship Id="rId630" Type="http://schemas.openxmlformats.org/officeDocument/2006/relationships/hyperlink" Target="https://plantmarket.pro/lukovitsy-lilii-na-vygonku.html/nid/63982" TargetMode="External"/><Relationship Id="rId728" Type="http://schemas.openxmlformats.org/officeDocument/2006/relationships/hyperlink" Target="https://plantmarket.pro/lukovitsy-lilii-na-vygonku.html/nid/64055" TargetMode="External"/><Relationship Id="rId935" Type="http://schemas.openxmlformats.org/officeDocument/2006/relationships/hyperlink" Target="https://plantmarket.ru/lukovitsy-lilii-na-vygonku.html/nid/68514" TargetMode="External"/><Relationship Id="rId64" Type="http://schemas.openxmlformats.org/officeDocument/2006/relationships/hyperlink" Target="https://plantmarket.pro/lukovitsy-lilii-na-vygonku.html/nid/69528" TargetMode="External"/><Relationship Id="rId367" Type="http://schemas.openxmlformats.org/officeDocument/2006/relationships/hyperlink" Target="https://plantmarket.pro/lukovitsy-lilii-na-vygonku.html/nid/63807" TargetMode="External"/><Relationship Id="rId574" Type="http://schemas.openxmlformats.org/officeDocument/2006/relationships/hyperlink" Target="https://plantmarket.pro/lukovitsy-lilii-na-vygonku.html/nid/63924" TargetMode="External"/><Relationship Id="rId1120" Type="http://schemas.openxmlformats.org/officeDocument/2006/relationships/hyperlink" Target="https://plantmarket.pro/lukovitsy-lilii-na-vygonku.html/nid/63655" TargetMode="External"/><Relationship Id="rId1218" Type="http://schemas.openxmlformats.org/officeDocument/2006/relationships/hyperlink" Target="https://plantmarket.pro/lukovitsy-lilii-na-vygonku.html/nid/69430" TargetMode="External"/><Relationship Id="rId227" Type="http://schemas.openxmlformats.org/officeDocument/2006/relationships/hyperlink" Target="https://plantmarket.pro/lukovitsy-lilii-na-vygonku.html/nid/69543" TargetMode="External"/><Relationship Id="rId781" Type="http://schemas.openxmlformats.org/officeDocument/2006/relationships/hyperlink" Target="https://plantmarket.pro/lukovitsy-lilii-na-vygonku.html/nid/64077" TargetMode="External"/><Relationship Id="rId879" Type="http://schemas.openxmlformats.org/officeDocument/2006/relationships/hyperlink" Target="https://plantmarket.ru/lukovitsy-lilii-na-vygonku.html/nid/67960" TargetMode="External"/><Relationship Id="rId434" Type="http://schemas.openxmlformats.org/officeDocument/2006/relationships/hyperlink" Target="https://plantmarket.pro/lukovitsy-lilii-na-vygonku.html/nid/69587" TargetMode="External"/><Relationship Id="rId641" Type="http://schemas.openxmlformats.org/officeDocument/2006/relationships/hyperlink" Target="https://plantmarket.pro/lukovitsy-lilii-na-vygonku.html/nid/63995" TargetMode="External"/><Relationship Id="rId739" Type="http://schemas.openxmlformats.org/officeDocument/2006/relationships/hyperlink" Target="https://plantmarket.pro/lukovitsy-lilii-na-vygonku.html/nid/64059" TargetMode="External"/><Relationship Id="rId1064" Type="http://schemas.openxmlformats.org/officeDocument/2006/relationships/hyperlink" Target="https://plantmarket.ru/lukovitsy-lilii-na-vygonku.html/nid/64053" TargetMode="External"/><Relationship Id="rId280" Type="http://schemas.openxmlformats.org/officeDocument/2006/relationships/hyperlink" Target="https://plantmarket.pro/lukovitsy-lilii-na-vygonku.html/nid/63741" TargetMode="External"/><Relationship Id="rId501" Type="http://schemas.openxmlformats.org/officeDocument/2006/relationships/hyperlink" Target="https://plantmarket.pro/lukovitsy-lilii-na-vygonku.html/nid/63885" TargetMode="External"/><Relationship Id="rId946" Type="http://schemas.openxmlformats.org/officeDocument/2006/relationships/hyperlink" Target="https://plantmarket.ru/lukovitsy-lilii-na-vygonku.html/nid/63807" TargetMode="External"/><Relationship Id="rId1131" Type="http://schemas.openxmlformats.org/officeDocument/2006/relationships/hyperlink" Target="https://plantmarket.pro/lukovitsy-lilii-na-vygonku.html/nid/69397" TargetMode="External"/><Relationship Id="rId1229" Type="http://schemas.openxmlformats.org/officeDocument/2006/relationships/hyperlink" Target="https://plantmarket.pro/lukovitsy-lilii-na-vygonku.html/nid/63908" TargetMode="External"/><Relationship Id="rId75" Type="http://schemas.openxmlformats.org/officeDocument/2006/relationships/hyperlink" Target="https://plantmarket.pro/lukovitsy-lilii-na-vygonku.html/nid/63577" TargetMode="External"/><Relationship Id="rId140" Type="http://schemas.openxmlformats.org/officeDocument/2006/relationships/hyperlink" Target="https://plantmarket.pro/lukovitsy-lilii-na-vygonku.html/nid/63642" TargetMode="External"/><Relationship Id="rId378" Type="http://schemas.openxmlformats.org/officeDocument/2006/relationships/hyperlink" Target="https://plantmarket.pro/lukovitsy-lilii-na-vygonku.html/nid/63810" TargetMode="External"/><Relationship Id="rId585" Type="http://schemas.openxmlformats.org/officeDocument/2006/relationships/hyperlink" Target="https://plantmarket.pro/lukovitsy-lilii-na-vygonku.html/nid/63939" TargetMode="External"/><Relationship Id="rId792" Type="http://schemas.openxmlformats.org/officeDocument/2006/relationships/hyperlink" Target="https://plantmarket.pro/lukovitsy-lilii-na-vygonku.html/nid/68935" TargetMode="External"/><Relationship Id="rId806" Type="http://schemas.openxmlformats.org/officeDocument/2006/relationships/hyperlink" Target="https://plantmarket.ru/lukovitsy-lilii-na-vygonku.html/nid/67683" TargetMode="External"/><Relationship Id="rId6" Type="http://schemas.openxmlformats.org/officeDocument/2006/relationships/hyperlink" Target="https://plantmarket.pro/lukovitsy-lilii-na-vygonku.html/nid/67646" TargetMode="External"/><Relationship Id="rId238" Type="http://schemas.openxmlformats.org/officeDocument/2006/relationships/hyperlink" Target="https://plantmarket.pro/lukovitsy-lilii-na-vygonku.html/nid/68038" TargetMode="External"/><Relationship Id="rId445" Type="http://schemas.openxmlformats.org/officeDocument/2006/relationships/hyperlink" Target="https://plantmarket.pro/lukovitsy-lilii-na-vygonku.html/nid/68536" TargetMode="External"/><Relationship Id="rId652" Type="http://schemas.openxmlformats.org/officeDocument/2006/relationships/hyperlink" Target="https://plantmarket.pro/lukovitsy-lilii-na-vygonku.html/nid/64006" TargetMode="External"/><Relationship Id="rId1075" Type="http://schemas.openxmlformats.org/officeDocument/2006/relationships/hyperlink" Target="https://plantmarket.ru/lukovitsy-lilii-na-vygonku.html/nid/68832" TargetMode="External"/><Relationship Id="rId291" Type="http://schemas.openxmlformats.org/officeDocument/2006/relationships/hyperlink" Target="https://plantmarket.pro/lukovitsy-lilii-na-vygonku.html/nid/63745" TargetMode="External"/><Relationship Id="rId305" Type="http://schemas.openxmlformats.org/officeDocument/2006/relationships/hyperlink" Target="https://plantmarket.pro/lukovitsy-lilii-na-vygonku.html/nid/63757" TargetMode="External"/><Relationship Id="rId512" Type="http://schemas.openxmlformats.org/officeDocument/2006/relationships/hyperlink" Target="https://plantmarket.pro/lukovitsy-lilii-na-vygonku.html/nid/63902" TargetMode="External"/><Relationship Id="rId957" Type="http://schemas.openxmlformats.org/officeDocument/2006/relationships/hyperlink" Target="https://plantmarket.ru/lukovitsy-lilii-na-vygonku.html/nid/68321" TargetMode="External"/><Relationship Id="rId1142" Type="http://schemas.openxmlformats.org/officeDocument/2006/relationships/hyperlink" Target="https://plantmarket.ru/lukovitsy-lilii-na-vygonku.html/nid/68386" TargetMode="External"/><Relationship Id="rId86" Type="http://schemas.openxmlformats.org/officeDocument/2006/relationships/hyperlink" Target="https://plantmarket.pro/lukovitsy-lilii-na-vygonku.html/nid/69372" TargetMode="External"/><Relationship Id="rId151" Type="http://schemas.openxmlformats.org/officeDocument/2006/relationships/hyperlink" Target="https://plantmarket.pro/lukovitsy-lilii-na-vygonku.html/nid/63324" TargetMode="External"/><Relationship Id="rId389" Type="http://schemas.openxmlformats.org/officeDocument/2006/relationships/hyperlink" Target="https://plantmarket.pro/lukovitsy-lilii-na-vygonku.html/nid/68345" TargetMode="External"/><Relationship Id="rId596" Type="http://schemas.openxmlformats.org/officeDocument/2006/relationships/hyperlink" Target="https://plantmarket.pro/lukovitsy-lilii-na-vygonku.html/nid/63954" TargetMode="External"/><Relationship Id="rId817" Type="http://schemas.openxmlformats.org/officeDocument/2006/relationships/hyperlink" Target="https://plantmarket.ru/lukovitsy-lilii-na-vygonku.html/nid/63580" TargetMode="External"/><Relationship Id="rId1002" Type="http://schemas.openxmlformats.org/officeDocument/2006/relationships/hyperlink" Target="https://plantmarket.ru/lukovitsy-lilii-na-vygonku.html/nid/68562" TargetMode="External"/><Relationship Id="rId249" Type="http://schemas.openxmlformats.org/officeDocument/2006/relationships/hyperlink" Target="https://plantmarket.pro/lukovitsy-lilii-na-vygonku.html/nid/69552" TargetMode="External"/><Relationship Id="rId456" Type="http://schemas.openxmlformats.org/officeDocument/2006/relationships/hyperlink" Target="https://plantmarket.pro/lukovitsy-lilii-na-vygonku.html/nid/68546" TargetMode="External"/><Relationship Id="rId663" Type="http://schemas.openxmlformats.org/officeDocument/2006/relationships/hyperlink" Target="https://plantmarket.pro/lukovitsy-lilii-na-vygonku.html/nid/64012" TargetMode="External"/><Relationship Id="rId870" Type="http://schemas.openxmlformats.org/officeDocument/2006/relationships/hyperlink" Target="https://plantmarket.pro/lukovitsy-lilii-na-vygonku.html/nid/69387" TargetMode="External"/><Relationship Id="rId1086" Type="http://schemas.openxmlformats.org/officeDocument/2006/relationships/hyperlink" Target="https://plantmarket.ru/lukovitsy-lilii-na-vygonku.html/nid/68891" TargetMode="External"/><Relationship Id="rId13" Type="http://schemas.openxmlformats.org/officeDocument/2006/relationships/hyperlink" Target="https://plantmarket.pro/lukovitsy-lilii-na-vygonku.html/nid/69520" TargetMode="External"/><Relationship Id="rId109" Type="http://schemas.openxmlformats.org/officeDocument/2006/relationships/hyperlink" Target="https://plantmarket.pro/lukovitsy-lilii-na-vygonku.html/nid/69378" TargetMode="External"/><Relationship Id="rId316" Type="http://schemas.openxmlformats.org/officeDocument/2006/relationships/hyperlink" Target="https://plantmarket.pro/lukovitsy-lilii-na-vygonku.html/nid/68165" TargetMode="External"/><Relationship Id="rId523" Type="http://schemas.openxmlformats.org/officeDocument/2006/relationships/hyperlink" Target="https://plantmarket.pro/lukovitsy-lilii-na-vygonku.html/nid/69599" TargetMode="External"/><Relationship Id="rId968" Type="http://schemas.openxmlformats.org/officeDocument/2006/relationships/hyperlink" Target="https://plantmarket.ru/lukovitsy-lilii-na-vygonku.html/nid/68373" TargetMode="External"/><Relationship Id="rId1153" Type="http://schemas.openxmlformats.org/officeDocument/2006/relationships/hyperlink" Target="https://plantmarket.pro/lukovitsy-lilii-na-vygonku.html/nid/60328" TargetMode="External"/><Relationship Id="rId55" Type="http://schemas.openxmlformats.org/officeDocument/2006/relationships/hyperlink" Target="https://plantmarket.pro/lukovitsy-lilii-na-vygonku.html/nid/63569" TargetMode="External"/><Relationship Id="rId97" Type="http://schemas.openxmlformats.org/officeDocument/2006/relationships/hyperlink" Target="https://plantmarket.pro/lukovitsy-lilii-na-vygonku.html/nid/69374" TargetMode="External"/><Relationship Id="rId120" Type="http://schemas.openxmlformats.org/officeDocument/2006/relationships/hyperlink" Target="https://plantmarket.pro/lukovitsy-lilii-na-vygonku.html/nid/63611" TargetMode="External"/><Relationship Id="rId358" Type="http://schemas.openxmlformats.org/officeDocument/2006/relationships/hyperlink" Target="https://plantmarket.pro/lukovitsy-lilii-na-vygonku.html/nid/63803" TargetMode="External"/><Relationship Id="rId565" Type="http://schemas.openxmlformats.org/officeDocument/2006/relationships/hyperlink" Target="https://plantmarket.pro/lukovitsy-lilii-na-vygonku.html/nid/68737" TargetMode="External"/><Relationship Id="rId730" Type="http://schemas.openxmlformats.org/officeDocument/2006/relationships/hyperlink" Target="https://plantmarket.pro/lukovitsy-lilii-na-vygonku.html/nid/64057" TargetMode="External"/><Relationship Id="rId772" Type="http://schemas.openxmlformats.org/officeDocument/2006/relationships/hyperlink" Target="https://plantmarket.pro/lukovitsy-lilii-na-vygonku.html/nid/69621" TargetMode="External"/><Relationship Id="rId828" Type="http://schemas.openxmlformats.org/officeDocument/2006/relationships/hyperlink" Target="https://plantmarket.pro/lukovitsy-lilii-na-vygonku.html/nid/69374" TargetMode="External"/><Relationship Id="rId1013" Type="http://schemas.openxmlformats.org/officeDocument/2006/relationships/hyperlink" Target="https://plantmarket.ru/lukovitsy-lilii-na-vygonku.html/nid/68593" TargetMode="External"/><Relationship Id="rId1195" Type="http://schemas.openxmlformats.org/officeDocument/2006/relationships/hyperlink" Target="https://plantmarket.pro/lukovitsy-lilii-na-vygonku.html/nid/69443" TargetMode="External"/><Relationship Id="rId1209" Type="http://schemas.openxmlformats.org/officeDocument/2006/relationships/hyperlink" Target="https://plantmarket.pro/lukovitsy-lilii-na-vygonku.html/nid/69432" TargetMode="External"/><Relationship Id="rId162" Type="http://schemas.openxmlformats.org/officeDocument/2006/relationships/hyperlink" Target="https://plantmarket.pro/lukovitsy-lilii-na-vygonku.html/nid/67871" TargetMode="External"/><Relationship Id="rId218" Type="http://schemas.openxmlformats.org/officeDocument/2006/relationships/hyperlink" Target="https://plantmarket.pro/lukovitsy-lilii-na-vygonku.html/nid/63696" TargetMode="External"/><Relationship Id="rId425" Type="http://schemas.openxmlformats.org/officeDocument/2006/relationships/hyperlink" Target="https://plantmarket.pro/lukovitsy-lilii-na-vygonku.html/nid/63846" TargetMode="External"/><Relationship Id="rId467" Type="http://schemas.openxmlformats.org/officeDocument/2006/relationships/hyperlink" Target="https://plantmarket.pro/lukovitsy-lilii-na-vygonku.html/nid/69416" TargetMode="External"/><Relationship Id="rId632" Type="http://schemas.openxmlformats.org/officeDocument/2006/relationships/hyperlink" Target="https://plantmarket.pro/lukovitsy-lilii-na-vygonku.html/nid/68766" TargetMode="External"/><Relationship Id="rId1055" Type="http://schemas.openxmlformats.org/officeDocument/2006/relationships/hyperlink" Target="https://plantmarket.ru/lukovitsy-lilii-na-vygonku.html/nid/63955" TargetMode="External"/><Relationship Id="rId1097" Type="http://schemas.openxmlformats.org/officeDocument/2006/relationships/hyperlink" Target="https://plantmarket.ru/lukovitsy-lilii-na-vygonku.html/nid/68927" TargetMode="External"/><Relationship Id="rId1220" Type="http://schemas.openxmlformats.org/officeDocument/2006/relationships/hyperlink" Target="https://plantmarket.ru/lukovitsy-lilii-na-vygonku.html/nid/63982" TargetMode="External"/><Relationship Id="rId271" Type="http://schemas.openxmlformats.org/officeDocument/2006/relationships/hyperlink" Target="https://plantmarket.pro/lukovitsy-lilii-na-vygonku.html/nid/69566" TargetMode="External"/><Relationship Id="rId674" Type="http://schemas.openxmlformats.org/officeDocument/2006/relationships/hyperlink" Target="https://plantmarket.pro/lukovitsy-lilii-na-vygonku.html/nid/69431" TargetMode="External"/><Relationship Id="rId881" Type="http://schemas.openxmlformats.org/officeDocument/2006/relationships/hyperlink" Target="https://plantmarket.ru/lukovitsy-lilii-na-vygonku.html/nid/67969" TargetMode="External"/><Relationship Id="rId937" Type="http://schemas.openxmlformats.org/officeDocument/2006/relationships/hyperlink" Target="https://plantmarket.ru/lukovitsy-lilii-na-vygonku.html/nid/68258" TargetMode="External"/><Relationship Id="rId979" Type="http://schemas.openxmlformats.org/officeDocument/2006/relationships/hyperlink" Target="https://plantmarket.ru/lukovitsy-lilii-na-vygonku.html/nid/68432" TargetMode="External"/><Relationship Id="rId1122" Type="http://schemas.openxmlformats.org/officeDocument/2006/relationships/hyperlink" Target="https://plantmarket.pro/lukovitsy-lilii-na-vygonku.html/nid/63655" TargetMode="External"/><Relationship Id="rId24" Type="http://schemas.openxmlformats.org/officeDocument/2006/relationships/hyperlink" Target="https://plantmarket.pro/lukovitsy-lilii-na-vygonku.html/nid/67670" TargetMode="External"/><Relationship Id="rId66" Type="http://schemas.openxmlformats.org/officeDocument/2006/relationships/hyperlink" Target="https://plantmarket.pro/lukovitsy-lilii-na-vygonku.html/nid/67740" TargetMode="External"/><Relationship Id="rId131" Type="http://schemas.openxmlformats.org/officeDocument/2006/relationships/hyperlink" Target="https://plantmarket.pro/lukovitsy-lilii-na-vygonku.html/nid/63624" TargetMode="External"/><Relationship Id="rId327" Type="http://schemas.openxmlformats.org/officeDocument/2006/relationships/hyperlink" Target="https://plantmarket.pro/lukovitsy-lilii-na-vygonku.html/nid/63764" TargetMode="External"/><Relationship Id="rId369" Type="http://schemas.openxmlformats.org/officeDocument/2006/relationships/hyperlink" Target="https://plantmarket.pro/lukovitsy-lilii-na-vygonku.html/nid/68284" TargetMode="External"/><Relationship Id="rId534" Type="http://schemas.openxmlformats.org/officeDocument/2006/relationships/hyperlink" Target="https://plantmarket.pro/lukovitsy-lilii-na-vygonku.html/nid/63913" TargetMode="External"/><Relationship Id="rId576" Type="http://schemas.openxmlformats.org/officeDocument/2006/relationships/hyperlink" Target="https://plantmarket.pro/lukovitsy-lilii-na-vygonku.html/nid/63926" TargetMode="External"/><Relationship Id="rId741" Type="http://schemas.openxmlformats.org/officeDocument/2006/relationships/hyperlink" Target="https://plantmarket.pro/lukovitsy-lilii-na-vygonku.html/nid/69435" TargetMode="External"/><Relationship Id="rId783" Type="http://schemas.openxmlformats.org/officeDocument/2006/relationships/hyperlink" Target="https://plantmarket.pro/lukovitsy-lilii-na-vygonku.html/nid/64079" TargetMode="External"/><Relationship Id="rId839" Type="http://schemas.openxmlformats.org/officeDocument/2006/relationships/hyperlink" Target="https://plantmarket.ru/lukovitsy-lilii-na-vygonku.html/nid/67819" TargetMode="External"/><Relationship Id="rId990" Type="http://schemas.openxmlformats.org/officeDocument/2006/relationships/hyperlink" Target="https://plantmarket.ru/lukovitsy-lilii-na-vygonku.html/nid/68475" TargetMode="External"/><Relationship Id="rId1164" Type="http://schemas.openxmlformats.org/officeDocument/2006/relationships/hyperlink" Target="https://plantmarket.pro/lukovitsy-lilii-na-vygonku.html/nid/63815" TargetMode="External"/><Relationship Id="rId173" Type="http://schemas.openxmlformats.org/officeDocument/2006/relationships/hyperlink" Target="https://plantmarket.pro/lukovitsy-lilii-na-vygonku.html/nid/69542" TargetMode="External"/><Relationship Id="rId229" Type="http://schemas.openxmlformats.org/officeDocument/2006/relationships/hyperlink" Target="https://plantmarket.pro/lukovitsy-lilii-na-vygonku.html/nid/63703" TargetMode="External"/><Relationship Id="rId380" Type="http://schemas.openxmlformats.org/officeDocument/2006/relationships/hyperlink" Target="https://plantmarket.pro/lukovitsy-lilii-na-vygonku.html/nid/63812" TargetMode="External"/><Relationship Id="rId436" Type="http://schemas.openxmlformats.org/officeDocument/2006/relationships/hyperlink" Target="https://plantmarket.pro/lukovitsy-lilii-na-vygonku.html/nid/63853" TargetMode="External"/><Relationship Id="rId601" Type="http://schemas.openxmlformats.org/officeDocument/2006/relationships/hyperlink" Target="https://plantmarket.pro/lukovitsy-lilii-na-vygonku.html/nid/69604" TargetMode="External"/><Relationship Id="rId643" Type="http://schemas.openxmlformats.org/officeDocument/2006/relationships/hyperlink" Target="https://plantmarket.pro/lukovitsy-lilii-na-vygonku.html/nid/63997" TargetMode="External"/><Relationship Id="rId1024" Type="http://schemas.openxmlformats.org/officeDocument/2006/relationships/hyperlink" Target="https://plantmarket.ru/lukovitsy-lilii-na-vygonku.html/nid/63878" TargetMode="External"/><Relationship Id="rId1066" Type="http://schemas.openxmlformats.org/officeDocument/2006/relationships/hyperlink" Target="https://plantmarket.ru/lukovitsy-lilii-na-vygonku.html/nid/64054" TargetMode="External"/><Relationship Id="rId1231" Type="http://schemas.openxmlformats.org/officeDocument/2006/relationships/hyperlink" Target="https://plantmarket.pro/lukovitsy-lilii-na-vygonku.html/nid/63908" TargetMode="External"/><Relationship Id="rId240" Type="http://schemas.openxmlformats.org/officeDocument/2006/relationships/hyperlink" Target="https://plantmarket.pro/lukovitsy-lilii-na-vygonku.html/nid/68040" TargetMode="External"/><Relationship Id="rId478" Type="http://schemas.openxmlformats.org/officeDocument/2006/relationships/hyperlink" Target="https://plantmarket.pro/lukovitsy-lilii-na-vygonku.html/nid/69420" TargetMode="External"/><Relationship Id="rId685" Type="http://schemas.openxmlformats.org/officeDocument/2006/relationships/hyperlink" Target="https://plantmarket.pro/lukovitsy-lilii-na-vygonku.html/nid/68782" TargetMode="External"/><Relationship Id="rId850" Type="http://schemas.openxmlformats.org/officeDocument/2006/relationships/hyperlink" Target="https://plantmarket.ru/lukovitsy-lilii-na-vygonku.html/nid/67857" TargetMode="External"/><Relationship Id="rId892" Type="http://schemas.openxmlformats.org/officeDocument/2006/relationships/hyperlink" Target="https://plantmarket.ru/lukovitsy-lilii-na-vygonku.html/nid/63707" TargetMode="External"/><Relationship Id="rId906" Type="http://schemas.openxmlformats.org/officeDocument/2006/relationships/hyperlink" Target="https://plantmarket.ru/lukovitsy-lilii-na-vygonku.html/nid/68074" TargetMode="External"/><Relationship Id="rId948" Type="http://schemas.openxmlformats.org/officeDocument/2006/relationships/hyperlink" Target="https://plantmarket.ru/lukovitsy-lilii-na-vygonku.html/nid/68288" TargetMode="External"/><Relationship Id="rId1133" Type="http://schemas.openxmlformats.org/officeDocument/2006/relationships/hyperlink" Target="https://plantmarket.ru/lukovitsy-lilii-na-vygonku.html/nid/68131" TargetMode="External"/><Relationship Id="rId35" Type="http://schemas.openxmlformats.org/officeDocument/2006/relationships/hyperlink" Target="https://plantmarket.pro/lukovitsy-lilii-na-vygonku.html/nid/63279" TargetMode="External"/><Relationship Id="rId77" Type="http://schemas.openxmlformats.org/officeDocument/2006/relationships/hyperlink" Target="https://plantmarket.pro/lukovitsy-lilii-na-vygonku.html/nid/63579" TargetMode="External"/><Relationship Id="rId100" Type="http://schemas.openxmlformats.org/officeDocument/2006/relationships/hyperlink" Target="https://plantmarket.pro/lukovitsy-lilii-na-vygonku.html/nid/63607" TargetMode="External"/><Relationship Id="rId282" Type="http://schemas.openxmlformats.org/officeDocument/2006/relationships/hyperlink" Target="https://plantmarket.pro/lukovitsy-lilii-na-vygonku.html/nid/63743" TargetMode="External"/><Relationship Id="rId338" Type="http://schemas.openxmlformats.org/officeDocument/2006/relationships/hyperlink" Target="https://plantmarket.pro/lukovitsy-lilii-na-vygonku.html/nid/68203" TargetMode="External"/><Relationship Id="rId503" Type="http://schemas.openxmlformats.org/officeDocument/2006/relationships/hyperlink" Target="https://plantmarket.pro/lukovitsy-lilii-na-vygonku.html/nid/68644" TargetMode="External"/><Relationship Id="rId545" Type="http://schemas.openxmlformats.org/officeDocument/2006/relationships/hyperlink" Target="https://plantmarket.pro/lukovitsy-lilii-na-vygonku.html/nid/68718" TargetMode="External"/><Relationship Id="rId587" Type="http://schemas.openxmlformats.org/officeDocument/2006/relationships/hyperlink" Target="https://plantmarket.pro/lukovitsy-lilii-na-vygonku.html/nid/63941" TargetMode="External"/><Relationship Id="rId710" Type="http://schemas.openxmlformats.org/officeDocument/2006/relationships/hyperlink" Target="https://plantmarket.pro/lukovitsy-lilii-na-vygonku.html/nid/64041" TargetMode="External"/><Relationship Id="rId752" Type="http://schemas.openxmlformats.org/officeDocument/2006/relationships/hyperlink" Target="https://plantmarket.pro/lukovitsy-lilii-na-vygonku.html/nid/68858" TargetMode="External"/><Relationship Id="rId808" Type="http://schemas.openxmlformats.org/officeDocument/2006/relationships/hyperlink" Target="https://plantmarket.ru/lukovitsy-lilii-na-vygonku.html/nid/67683" TargetMode="External"/><Relationship Id="rId1175" Type="http://schemas.openxmlformats.org/officeDocument/2006/relationships/hyperlink" Target="https://plantmarket.pro/lukovitsy-lilii-na-vygonku.html/nid/63822" TargetMode="External"/><Relationship Id="rId8" Type="http://schemas.openxmlformats.org/officeDocument/2006/relationships/hyperlink" Target="https://plantmarket.pro/lukovitsy-lilii-na-vygonku.html/nid/67648" TargetMode="External"/><Relationship Id="rId142" Type="http://schemas.openxmlformats.org/officeDocument/2006/relationships/hyperlink" Target="https://plantmarket.pro/lukovitsy-lilii-na-vygonku.html/nid/63644" TargetMode="External"/><Relationship Id="rId184" Type="http://schemas.openxmlformats.org/officeDocument/2006/relationships/hyperlink" Target="https://plantmarket.pro/lukovitsy-lilii-na-vygonku.html/nid/63668" TargetMode="External"/><Relationship Id="rId391" Type="http://schemas.openxmlformats.org/officeDocument/2006/relationships/hyperlink" Target="https://plantmarket.pro/lukovitsy-lilii-na-vygonku.html/nid/68347" TargetMode="External"/><Relationship Id="rId405" Type="http://schemas.openxmlformats.org/officeDocument/2006/relationships/hyperlink" Target="https://plantmarket.pro/lukovitsy-lilii-na-vygonku.html/nid/63822" TargetMode="External"/><Relationship Id="rId447" Type="http://schemas.openxmlformats.org/officeDocument/2006/relationships/hyperlink" Target="https://plantmarket.pro/lukovitsy-lilii-na-vygonku.html/nid/68538" TargetMode="External"/><Relationship Id="rId612" Type="http://schemas.openxmlformats.org/officeDocument/2006/relationships/hyperlink" Target="https://plantmarket.pro/lukovitsy-lilii-na-vygonku.html/nid/63967" TargetMode="External"/><Relationship Id="rId794" Type="http://schemas.openxmlformats.org/officeDocument/2006/relationships/hyperlink" Target="https://plantmarket.pro/lukovitsy-lilii-na-vygonku.html/nid/68937" TargetMode="External"/><Relationship Id="rId1035" Type="http://schemas.openxmlformats.org/officeDocument/2006/relationships/hyperlink" Target="https://plantmarket.ru/lukovitsy-lilii-na-vygonku.html/nid/68697" TargetMode="External"/><Relationship Id="rId1077" Type="http://schemas.openxmlformats.org/officeDocument/2006/relationships/hyperlink" Target="https://plantmarket.ru/lukovitsy-lilii-na-vygonku.html/nid/68836" TargetMode="External"/><Relationship Id="rId1200" Type="http://schemas.openxmlformats.org/officeDocument/2006/relationships/hyperlink" Target="https://plantmarket.pro/lukovitsy-lilii-na-vygonku.html/nid/64066" TargetMode="External"/><Relationship Id="rId1242" Type="http://schemas.openxmlformats.org/officeDocument/2006/relationships/hyperlink" Target="https://plantmarket.pro/lukovitsy-lilii-na-vygonku.html/nid/68554" TargetMode="External"/><Relationship Id="rId251" Type="http://schemas.openxmlformats.org/officeDocument/2006/relationships/hyperlink" Target="https://plantmarket.pro/lukovitsy-lilii-na-vygonku.html/nid/69554" TargetMode="External"/><Relationship Id="rId489" Type="http://schemas.openxmlformats.org/officeDocument/2006/relationships/hyperlink" Target="https://plantmarket.pro/lukovitsy-lilii-na-vygonku.html/nid/63876" TargetMode="External"/><Relationship Id="rId654" Type="http://schemas.openxmlformats.org/officeDocument/2006/relationships/hyperlink" Target="https://plantmarket.pro/lukovitsy-lilii-na-vygonku.html/nid/64008" TargetMode="External"/><Relationship Id="rId696" Type="http://schemas.openxmlformats.org/officeDocument/2006/relationships/hyperlink" Target="https://plantmarket.pro/lukovitsy-lilii-na-vygonku.html/nid/68795" TargetMode="External"/><Relationship Id="rId861" Type="http://schemas.openxmlformats.org/officeDocument/2006/relationships/hyperlink" Target="https://plantmarket.ru/lukovitsy-lilii-na-vygonku.html/nid/67913" TargetMode="External"/><Relationship Id="rId917" Type="http://schemas.openxmlformats.org/officeDocument/2006/relationships/hyperlink" Target="https://plantmarket.pro/lukovitsy-lilii-na-vygonku.html/nid/63741" TargetMode="External"/><Relationship Id="rId959" Type="http://schemas.openxmlformats.org/officeDocument/2006/relationships/hyperlink" Target="https://plantmarket.ru/lukovitsy-lilii-na-vygonku.html/nid/63812" TargetMode="External"/><Relationship Id="rId1102" Type="http://schemas.openxmlformats.org/officeDocument/2006/relationships/hyperlink" Target="https://plantmarket.pro/lukovitsy-lilii-na-vygonku.html/nid/68095" TargetMode="External"/><Relationship Id="rId46" Type="http://schemas.openxmlformats.org/officeDocument/2006/relationships/hyperlink" Target="https://plantmarket.pro/lukovitsy-lilii-na-vygonku.html/nid/69526" TargetMode="External"/><Relationship Id="rId293" Type="http://schemas.openxmlformats.org/officeDocument/2006/relationships/hyperlink" Target="https://plantmarket.pro/lukovitsy-lilii-na-vygonku.html/nid/63747" TargetMode="External"/><Relationship Id="rId307" Type="http://schemas.openxmlformats.org/officeDocument/2006/relationships/hyperlink" Target="https://plantmarket.pro/lukovitsy-lilii-na-vygonku.html/nid/63759" TargetMode="External"/><Relationship Id="rId349" Type="http://schemas.openxmlformats.org/officeDocument/2006/relationships/hyperlink" Target="https://plantmarket.pro/lukovitsy-lilii-na-vygonku.html/nid/63788" TargetMode="External"/><Relationship Id="rId514" Type="http://schemas.openxmlformats.org/officeDocument/2006/relationships/hyperlink" Target="https://plantmarket.pro/lukovitsy-lilii-na-vygonku.html/nid/63904" TargetMode="External"/><Relationship Id="rId556" Type="http://schemas.openxmlformats.org/officeDocument/2006/relationships/hyperlink" Target="https://plantmarket.pro/lukovitsy-lilii-na-vygonku.html/nid/63917" TargetMode="External"/><Relationship Id="rId721" Type="http://schemas.openxmlformats.org/officeDocument/2006/relationships/hyperlink" Target="https://plantmarket.pro/lukovitsy-lilii-na-vygonku.html/nid/64048" TargetMode="External"/><Relationship Id="rId763" Type="http://schemas.openxmlformats.org/officeDocument/2006/relationships/hyperlink" Target="https://plantmarket.pro/lukovitsy-lilii-na-vygonku.html/nid/69615" TargetMode="External"/><Relationship Id="rId1144" Type="http://schemas.openxmlformats.org/officeDocument/2006/relationships/hyperlink" Target="https://plantmarket.ru/lukovitsy-lilii-na-vygonku.html/nid/68386" TargetMode="External"/><Relationship Id="rId1186" Type="http://schemas.openxmlformats.org/officeDocument/2006/relationships/hyperlink" Target="https://plantmarket.pro/lukovitsy-lilii-na-vygonku.html/nid/68933" TargetMode="External"/><Relationship Id="rId88" Type="http://schemas.openxmlformats.org/officeDocument/2006/relationships/hyperlink" Target="https://plantmarket.pro/lukovitsy-lilii-na-vygonku.html/nid/63594" TargetMode="External"/><Relationship Id="rId111" Type="http://schemas.openxmlformats.org/officeDocument/2006/relationships/hyperlink" Target="https://plantmarket.pro/lukovitsy-lilii-na-vygonku.html/nid/69537" TargetMode="External"/><Relationship Id="rId153" Type="http://schemas.openxmlformats.org/officeDocument/2006/relationships/hyperlink" Target="https://plantmarket.pro/lukovitsy-lilii-na-vygonku.html/nid/63326" TargetMode="External"/><Relationship Id="rId195" Type="http://schemas.openxmlformats.org/officeDocument/2006/relationships/hyperlink" Target="https://plantmarket.pro/lukovitsy-lilii-na-vygonku.html/nid/67952" TargetMode="External"/><Relationship Id="rId209" Type="http://schemas.openxmlformats.org/officeDocument/2006/relationships/hyperlink" Target="https://plantmarket.pro/lukovitsy-lilii-na-vygonku.html/nid/63686" TargetMode="External"/><Relationship Id="rId360" Type="http://schemas.openxmlformats.org/officeDocument/2006/relationships/hyperlink" Target="https://plantmarket.pro/lukovitsy-lilii-na-vygonku.html/nid/63805" TargetMode="External"/><Relationship Id="rId416" Type="http://schemas.openxmlformats.org/officeDocument/2006/relationships/hyperlink" Target="https://plantmarket.pro/lukovitsy-lilii-na-vygonku.html/nid/68424" TargetMode="External"/><Relationship Id="rId598" Type="http://schemas.openxmlformats.org/officeDocument/2006/relationships/hyperlink" Target="https://plantmarket.pro/lukovitsy-lilii-na-vygonku.html/nid/63956" TargetMode="External"/><Relationship Id="rId819" Type="http://schemas.openxmlformats.org/officeDocument/2006/relationships/hyperlink" Target="https://plantmarket.ru/lukovitsy-lilii-na-vygonku.html/nid/63581" TargetMode="External"/><Relationship Id="rId970" Type="http://schemas.openxmlformats.org/officeDocument/2006/relationships/hyperlink" Target="https://plantmarket.ru/lukovitsy-lilii-na-vygonku.html/nid/68377" TargetMode="External"/><Relationship Id="rId1004" Type="http://schemas.openxmlformats.org/officeDocument/2006/relationships/hyperlink" Target="https://plantmarket.ru/lukovitsy-lilii-na-vygonku.html/nid/68571" TargetMode="External"/><Relationship Id="rId1046" Type="http://schemas.openxmlformats.org/officeDocument/2006/relationships/hyperlink" Target="https://plantmarket.ru/lukovitsy-lilii-na-vygonku.html/nid/63927" TargetMode="External"/><Relationship Id="rId1211" Type="http://schemas.openxmlformats.org/officeDocument/2006/relationships/hyperlink" Target="https://plantmarket.pro/lukovitsy-lilii-na-vygonku.html/nid/69431" TargetMode="External"/><Relationship Id="rId220" Type="http://schemas.openxmlformats.org/officeDocument/2006/relationships/hyperlink" Target="https://plantmarket.pro/lukovitsy-lilii-na-vygonku.html/nid/63698" TargetMode="External"/><Relationship Id="rId458" Type="http://schemas.openxmlformats.org/officeDocument/2006/relationships/hyperlink" Target="https://plantmarket.pro/lukovitsy-lilii-na-vygonku.html/nid/69592" TargetMode="External"/><Relationship Id="rId623" Type="http://schemas.openxmlformats.org/officeDocument/2006/relationships/hyperlink" Target="https://plantmarket.pro/lukovitsy-lilii-na-vygonku.html/nid/63383" TargetMode="External"/><Relationship Id="rId665" Type="http://schemas.openxmlformats.org/officeDocument/2006/relationships/hyperlink" Target="https://plantmarket.pro/lukovitsy-lilii-na-vygonku.html/nid/64014" TargetMode="External"/><Relationship Id="rId830" Type="http://schemas.openxmlformats.org/officeDocument/2006/relationships/hyperlink" Target="https://plantmarket.pro/lukovitsy-lilii-na-vygonku.html/nid/69375" TargetMode="External"/><Relationship Id="rId872" Type="http://schemas.openxmlformats.org/officeDocument/2006/relationships/hyperlink" Target="https://plantmarket.pro/lukovitsy-lilii-na-vygonku.html/nid/69387" TargetMode="External"/><Relationship Id="rId928" Type="http://schemas.openxmlformats.org/officeDocument/2006/relationships/hyperlink" Target="https://plantmarket.ru/lukovitsy-lilii-na-vygonku.html/nid/63761" TargetMode="External"/><Relationship Id="rId1088" Type="http://schemas.openxmlformats.org/officeDocument/2006/relationships/hyperlink" Target="https://plantmarket.ru/lukovitsy-lilii-na-vygonku.html/nid/68901" TargetMode="External"/><Relationship Id="rId15" Type="http://schemas.openxmlformats.org/officeDocument/2006/relationships/hyperlink" Target="https://plantmarket.pro/lukovitsy-lilii-na-vygonku.html/nid/63536" TargetMode="External"/><Relationship Id="rId57" Type="http://schemas.openxmlformats.org/officeDocument/2006/relationships/hyperlink" Target="https://plantmarket.pro/lukovitsy-lilii-na-vygonku.html/nid/63571" TargetMode="External"/><Relationship Id="rId262" Type="http://schemas.openxmlformats.org/officeDocument/2006/relationships/hyperlink" Target="https://plantmarket.pro/lukovitsy-lilii-na-vygonku.html/nid/63338" TargetMode="External"/><Relationship Id="rId318" Type="http://schemas.openxmlformats.org/officeDocument/2006/relationships/hyperlink" Target="https://plantmarket.pro/lukovitsy-lilii-na-vygonku.html/nid/68167" TargetMode="External"/><Relationship Id="rId525" Type="http://schemas.openxmlformats.org/officeDocument/2006/relationships/hyperlink" Target="https://plantmarket.pro/lukovitsy-lilii-na-vygonku.html/nid/69601" TargetMode="External"/><Relationship Id="rId567" Type="http://schemas.openxmlformats.org/officeDocument/2006/relationships/hyperlink" Target="https://plantmarket.pro/lukovitsy-lilii-na-vygonku.html/nid/63921" TargetMode="External"/><Relationship Id="rId732" Type="http://schemas.openxmlformats.org/officeDocument/2006/relationships/hyperlink" Target="https://plantmarket.pro/lukovitsy-lilii-na-vygonku.html/nid/68817" TargetMode="External"/><Relationship Id="rId1113" Type="http://schemas.openxmlformats.org/officeDocument/2006/relationships/hyperlink" Target="https://plantmarket.pro/lukovitsy-lilii-na-vygonku.html/nid/67827" TargetMode="External"/><Relationship Id="rId1155" Type="http://schemas.openxmlformats.org/officeDocument/2006/relationships/hyperlink" Target="https://plantmarket.pro/lukovitsy-lilii-na-vygonku.html/nid/69407" TargetMode="External"/><Relationship Id="rId1197" Type="http://schemas.openxmlformats.org/officeDocument/2006/relationships/hyperlink" Target="https://plantmarket.pro/lukovitsy-lilii-na-vygonku.html/nid/68868" TargetMode="External"/><Relationship Id="rId99" Type="http://schemas.openxmlformats.org/officeDocument/2006/relationships/hyperlink" Target="https://plantmarket.pro/lukovitsy-lilii-na-vygonku.html/nid/63606" TargetMode="External"/><Relationship Id="rId122" Type="http://schemas.openxmlformats.org/officeDocument/2006/relationships/hyperlink" Target="https://plantmarket.pro/lukovitsy-lilii-na-vygonku.html/nid/63613" TargetMode="External"/><Relationship Id="rId164" Type="http://schemas.openxmlformats.org/officeDocument/2006/relationships/hyperlink" Target="https://plantmarket.pro/lukovitsy-lilii-na-vygonku.html/nid/67873" TargetMode="External"/><Relationship Id="rId371" Type="http://schemas.openxmlformats.org/officeDocument/2006/relationships/hyperlink" Target="https://plantmarket.pro/lukovitsy-lilii-na-vygonku.html/nid/68286" TargetMode="External"/><Relationship Id="rId774" Type="http://schemas.openxmlformats.org/officeDocument/2006/relationships/hyperlink" Target="https://plantmarket.pro/lukovitsy-lilii-na-vygonku.html/nid/63390" TargetMode="External"/><Relationship Id="rId981" Type="http://schemas.openxmlformats.org/officeDocument/2006/relationships/hyperlink" Target="https://plantmarket.ru/lukovitsy-lilii-na-vygonku.html/nid/68438" TargetMode="External"/><Relationship Id="rId1015" Type="http://schemas.openxmlformats.org/officeDocument/2006/relationships/hyperlink" Target="https://plantmarket.ru/lukovitsy-lilii-na-vygonku.html/nid/63867" TargetMode="External"/><Relationship Id="rId1057" Type="http://schemas.openxmlformats.org/officeDocument/2006/relationships/hyperlink" Target="https://plantmarket.ru/lukovitsy-lilii-na-vygonku.html/nid/63968" TargetMode="External"/><Relationship Id="rId1222" Type="http://schemas.openxmlformats.org/officeDocument/2006/relationships/hyperlink" Target="https://plantmarket.pro/lukovitsy-lilii-na-vygonku.html/nid/63981" TargetMode="External"/><Relationship Id="rId427" Type="http://schemas.openxmlformats.org/officeDocument/2006/relationships/hyperlink" Target="https://plantmarket.pro/lukovitsy-lilii-na-vygonku.html/nid/63848" TargetMode="External"/><Relationship Id="rId469" Type="http://schemas.openxmlformats.org/officeDocument/2006/relationships/hyperlink" Target="https://plantmarket.pro/lukovitsy-lilii-na-vygonku.html/nid/63863" TargetMode="External"/><Relationship Id="rId634" Type="http://schemas.openxmlformats.org/officeDocument/2006/relationships/hyperlink" Target="https://plantmarket.pro/lukovitsy-lilii-na-vygonku.html/nid/68768" TargetMode="External"/><Relationship Id="rId676" Type="http://schemas.openxmlformats.org/officeDocument/2006/relationships/hyperlink" Target="https://plantmarket.pro/lukovitsy-lilii-na-vygonku.html/nid/64024" TargetMode="External"/><Relationship Id="rId841" Type="http://schemas.openxmlformats.org/officeDocument/2006/relationships/hyperlink" Target="https://plantmarket.ru/lukovitsy-lilii-na-vygonku.html/nid/67819" TargetMode="External"/><Relationship Id="rId883" Type="http://schemas.openxmlformats.org/officeDocument/2006/relationships/hyperlink" Target="https://plantmarket.ru/lukovitsy-lilii-na-vygonku.html/nid/63690" TargetMode="External"/><Relationship Id="rId1099" Type="http://schemas.openxmlformats.org/officeDocument/2006/relationships/hyperlink" Target="https://plantmarket.pro/lukovitsy-lilii-na-vygonku.html/nid/68092" TargetMode="External"/><Relationship Id="rId26" Type="http://schemas.openxmlformats.org/officeDocument/2006/relationships/hyperlink" Target="https://plantmarket.pro/lukovitsy-lilii-na-vygonku.html/nid/67672" TargetMode="External"/><Relationship Id="rId231" Type="http://schemas.openxmlformats.org/officeDocument/2006/relationships/hyperlink" Target="https://plantmarket.pro/lukovitsy-lilii-na-vygonku.html/nid/63704" TargetMode="External"/><Relationship Id="rId273" Type="http://schemas.openxmlformats.org/officeDocument/2006/relationships/hyperlink" Target="https://plantmarket.pro/lukovitsy-lilii-na-vygonku.html/nid/63725" TargetMode="External"/><Relationship Id="rId329" Type="http://schemas.openxmlformats.org/officeDocument/2006/relationships/hyperlink" Target="https://plantmarket.pro/lukovitsy-lilii-na-vygonku.html/nid/63765" TargetMode="External"/><Relationship Id="rId480" Type="http://schemas.openxmlformats.org/officeDocument/2006/relationships/hyperlink" Target="https://plantmarket.pro/lukovitsy-lilii-na-vygonku.html/nid/68614" TargetMode="External"/><Relationship Id="rId536" Type="http://schemas.openxmlformats.org/officeDocument/2006/relationships/hyperlink" Target="https://plantmarket.pro/lukovitsy-lilii-na-vygonku.html/nid/68691" TargetMode="External"/><Relationship Id="rId701" Type="http://schemas.openxmlformats.org/officeDocument/2006/relationships/hyperlink" Target="https://plantmarket.pro/lukovitsy-lilii-na-vygonku.html/nid/64032" TargetMode="External"/><Relationship Id="rId939" Type="http://schemas.openxmlformats.org/officeDocument/2006/relationships/hyperlink" Target="https://plantmarket.ru/lukovitsy-lilii-na-vygonku.html/nid/68261" TargetMode="External"/><Relationship Id="rId1124" Type="http://schemas.openxmlformats.org/officeDocument/2006/relationships/hyperlink" Target="https://plantmarket.pro/lukovitsy-lilii-na-vygonku.html/nid/67980" TargetMode="External"/><Relationship Id="rId1166" Type="http://schemas.openxmlformats.org/officeDocument/2006/relationships/hyperlink" Target="https://plantmarket.pro/lukovitsy-lilii-na-vygonku.html/nid/63815" TargetMode="External"/><Relationship Id="rId68" Type="http://schemas.openxmlformats.org/officeDocument/2006/relationships/hyperlink" Target="https://plantmarket.pro/lukovitsy-lilii-na-vygonku.html/nid/67742" TargetMode="External"/><Relationship Id="rId133" Type="http://schemas.openxmlformats.org/officeDocument/2006/relationships/hyperlink" Target="https://plantmarket.pro/lukovitsy-lilii-na-vygonku.html/nid/63314" TargetMode="External"/><Relationship Id="rId175" Type="http://schemas.openxmlformats.org/officeDocument/2006/relationships/hyperlink" Target="https://plantmarket.pro/lukovitsy-lilii-na-vygonku.html/nid/67930" TargetMode="External"/><Relationship Id="rId340" Type="http://schemas.openxmlformats.org/officeDocument/2006/relationships/hyperlink" Target="https://plantmarket.pro/lukovitsy-lilii-na-vygonku.html/nid/69572" TargetMode="External"/><Relationship Id="rId578" Type="http://schemas.openxmlformats.org/officeDocument/2006/relationships/hyperlink" Target="https://plantmarket.pro/lukovitsy-lilii-na-vygonku.html/nid/63928" TargetMode="External"/><Relationship Id="rId743" Type="http://schemas.openxmlformats.org/officeDocument/2006/relationships/hyperlink" Target="https://plantmarket.pro/lukovitsy-lilii-na-vygonku.html/nid/69607" TargetMode="External"/><Relationship Id="rId785" Type="http://schemas.openxmlformats.org/officeDocument/2006/relationships/hyperlink" Target="https://plantmarket.pro/lukovitsy-lilii-na-vygonku.html/nid/64080" TargetMode="External"/><Relationship Id="rId950" Type="http://schemas.openxmlformats.org/officeDocument/2006/relationships/hyperlink" Target="https://plantmarket.ru/lukovitsy-lilii-na-vygonku.html/nid/68292" TargetMode="External"/><Relationship Id="rId992" Type="http://schemas.openxmlformats.org/officeDocument/2006/relationships/hyperlink" Target="https://plantmarket.ru/lukovitsy-lilii-na-vygonku.html/nid/68478" TargetMode="External"/><Relationship Id="rId1026" Type="http://schemas.openxmlformats.org/officeDocument/2006/relationships/hyperlink" Target="https://plantmarket.ru/lukovitsy-lilii-na-vygonku.html/nid/68624" TargetMode="External"/><Relationship Id="rId200" Type="http://schemas.openxmlformats.org/officeDocument/2006/relationships/hyperlink" Target="https://plantmarket.pro/lukovitsy-lilii-na-vygonku.html/nid/63678" TargetMode="External"/><Relationship Id="rId382" Type="http://schemas.openxmlformats.org/officeDocument/2006/relationships/hyperlink" Target="https://plantmarket.pro/lukovitsy-lilii-na-vygonku.html/nid/63814" TargetMode="External"/><Relationship Id="rId438" Type="http://schemas.openxmlformats.org/officeDocument/2006/relationships/hyperlink" Target="https://plantmarket.pro/lukovitsy-lilii-na-vygonku.html/nid/63855" TargetMode="External"/><Relationship Id="rId603" Type="http://schemas.openxmlformats.org/officeDocument/2006/relationships/hyperlink" Target="https://plantmarket.pro/lukovitsy-lilii-na-vygonku.html/nid/69606" TargetMode="External"/><Relationship Id="rId645" Type="http://schemas.openxmlformats.org/officeDocument/2006/relationships/hyperlink" Target="https://plantmarket.pro/lukovitsy-lilii-na-vygonku.html/nid/63999" TargetMode="External"/><Relationship Id="rId687" Type="http://schemas.openxmlformats.org/officeDocument/2006/relationships/hyperlink" Target="https://plantmarket.pro/lukovitsy-lilii-na-vygonku.html/nid/68785" TargetMode="External"/><Relationship Id="rId810" Type="http://schemas.openxmlformats.org/officeDocument/2006/relationships/hyperlink" Target="https://plantmarket.ru/lukovitsy-lilii-na-vygonku.html/nid/63558" TargetMode="External"/><Relationship Id="rId852" Type="http://schemas.openxmlformats.org/officeDocument/2006/relationships/hyperlink" Target="https://plantmarket.ru/lukovitsy-lilii-na-vygonku.html/nid/67888" TargetMode="External"/><Relationship Id="rId908" Type="http://schemas.openxmlformats.org/officeDocument/2006/relationships/hyperlink" Target="https://plantmarket.ru/lukovitsy-lilii-na-vygonku.html/nid/68087" TargetMode="External"/><Relationship Id="rId1068" Type="http://schemas.openxmlformats.org/officeDocument/2006/relationships/hyperlink" Target="https://plantmarket.ru/lukovitsy-lilii-na-vygonku.html/nid/68821" TargetMode="External"/><Relationship Id="rId1233" Type="http://schemas.openxmlformats.org/officeDocument/2006/relationships/hyperlink" Target="https://plantmarket.pro/lukovitsy-lilii-na-vygonku.html/nid/69423" TargetMode="External"/><Relationship Id="rId242" Type="http://schemas.openxmlformats.org/officeDocument/2006/relationships/hyperlink" Target="https://plantmarket.pro/lukovitsy-lilii-na-vygonku.html/nid/68042" TargetMode="External"/><Relationship Id="rId284" Type="http://schemas.openxmlformats.org/officeDocument/2006/relationships/hyperlink" Target="https://plantmarket.pro/lukovitsy-lilii-na-vygonku.html/nid/68121" TargetMode="External"/><Relationship Id="rId491" Type="http://schemas.openxmlformats.org/officeDocument/2006/relationships/hyperlink" Target="https://plantmarket.pro/lukovitsy-lilii-na-vygonku.html/nid/63878" TargetMode="External"/><Relationship Id="rId505" Type="http://schemas.openxmlformats.org/officeDocument/2006/relationships/hyperlink" Target="https://plantmarket.pro/lukovitsy-lilii-na-vygonku.html/nid/68646" TargetMode="External"/><Relationship Id="rId712" Type="http://schemas.openxmlformats.org/officeDocument/2006/relationships/hyperlink" Target="https://plantmarket.pro/lukovitsy-lilii-na-vygonku.html/nid/68803" TargetMode="External"/><Relationship Id="rId894" Type="http://schemas.openxmlformats.org/officeDocument/2006/relationships/hyperlink" Target="https://plantmarket.ru/lukovitsy-lilii-na-vygonku.html/nid/63707" TargetMode="External"/><Relationship Id="rId1135" Type="http://schemas.openxmlformats.org/officeDocument/2006/relationships/hyperlink" Target="https://plantmarket.pro/lukovitsy-lilii-na-vygonku.html/nid/63750" TargetMode="External"/><Relationship Id="rId1177" Type="http://schemas.openxmlformats.org/officeDocument/2006/relationships/hyperlink" Target="https://plantmarket.pro/lukovitsy-lilii-na-vygonku.html/nid/69412" TargetMode="External"/><Relationship Id="rId37" Type="http://schemas.openxmlformats.org/officeDocument/2006/relationships/hyperlink" Target="https://plantmarket.pro/lukovitsy-lilii-na-vygonku.html/nid/63281" TargetMode="External"/><Relationship Id="rId79" Type="http://schemas.openxmlformats.org/officeDocument/2006/relationships/hyperlink" Target="https://plantmarket.pro/lukovitsy-lilii-na-vygonku.html/nid/69533" TargetMode="External"/><Relationship Id="rId102" Type="http://schemas.openxmlformats.org/officeDocument/2006/relationships/hyperlink" Target="https://plantmarket.pro/lukovitsy-lilii-na-vygonku.html/nid/63609" TargetMode="External"/><Relationship Id="rId144" Type="http://schemas.openxmlformats.org/officeDocument/2006/relationships/hyperlink" Target="https://plantmarket.pro/lukovitsy-lilii-na-vygonku.html/nid/63645" TargetMode="External"/><Relationship Id="rId547" Type="http://schemas.openxmlformats.org/officeDocument/2006/relationships/hyperlink" Target="https://plantmarket.pro/lukovitsy-lilii-na-vygonku.html/nid/68720" TargetMode="External"/><Relationship Id="rId589" Type="http://schemas.openxmlformats.org/officeDocument/2006/relationships/hyperlink" Target="https://plantmarket.pro/lukovitsy-lilii-na-vygonku.html/nid/63943" TargetMode="External"/><Relationship Id="rId754" Type="http://schemas.openxmlformats.org/officeDocument/2006/relationships/hyperlink" Target="https://plantmarket.pro/lukovitsy-lilii-na-vygonku.html/nid/68860" TargetMode="External"/><Relationship Id="rId796" Type="http://schemas.openxmlformats.org/officeDocument/2006/relationships/hyperlink" Target="https://plantmarket.ru/lukovitsy-lilii-na-vygonku.html/nid/67637" TargetMode="External"/><Relationship Id="rId961" Type="http://schemas.openxmlformats.org/officeDocument/2006/relationships/hyperlink" Target="https://plantmarket.ru/lukovitsy-lilii-na-vygonku.html/nid/68342" TargetMode="External"/><Relationship Id="rId1202" Type="http://schemas.openxmlformats.org/officeDocument/2006/relationships/hyperlink" Target="https://plantmarket.pro/lukovitsy-lilii-na-vygonku.html/nid/69435" TargetMode="External"/><Relationship Id="rId90" Type="http://schemas.openxmlformats.org/officeDocument/2006/relationships/hyperlink" Target="https://plantmarket.pro/lukovitsy-lilii-na-vygonku.html/nid/63303" TargetMode="External"/><Relationship Id="rId186" Type="http://schemas.openxmlformats.org/officeDocument/2006/relationships/hyperlink" Target="https://plantmarket.pro/lukovitsy-lilii-na-vygonku.html/nid/63670" TargetMode="External"/><Relationship Id="rId351" Type="http://schemas.openxmlformats.org/officeDocument/2006/relationships/hyperlink" Target="https://plantmarket.pro/lukovitsy-lilii-na-vygonku.html/nid/63790" TargetMode="External"/><Relationship Id="rId393" Type="http://schemas.openxmlformats.org/officeDocument/2006/relationships/hyperlink" Target="https://plantmarket.pro/lukovitsy-lilii-na-vygonku.html/nid/68349" TargetMode="External"/><Relationship Id="rId407" Type="http://schemas.openxmlformats.org/officeDocument/2006/relationships/hyperlink" Target="https://plantmarket.pro/lukovitsy-lilii-na-vygonku.html/nid/63824" TargetMode="External"/><Relationship Id="rId449" Type="http://schemas.openxmlformats.org/officeDocument/2006/relationships/hyperlink" Target="https://plantmarket.pro/lukovitsy-lilii-na-vygonku.html/nid/68539" TargetMode="External"/><Relationship Id="rId614" Type="http://schemas.openxmlformats.org/officeDocument/2006/relationships/hyperlink" Target="https://plantmarket.pro/lukovitsy-lilii-na-vygonku.html/nid/63370" TargetMode="External"/><Relationship Id="rId656" Type="http://schemas.openxmlformats.org/officeDocument/2006/relationships/hyperlink" Target="https://plantmarket.pro/lukovitsy-lilii-na-vygonku.html/nid/64009" TargetMode="External"/><Relationship Id="rId821" Type="http://schemas.openxmlformats.org/officeDocument/2006/relationships/hyperlink" Target="https://plantmarket.pro/lukovitsy-lilii-na-vygonku.html/nid/69372" TargetMode="External"/><Relationship Id="rId863" Type="http://schemas.openxmlformats.org/officeDocument/2006/relationships/hyperlink" Target="https://plantmarket.ru/lukovitsy-lilii-na-vygonku.html/nid/67917" TargetMode="External"/><Relationship Id="rId1037" Type="http://schemas.openxmlformats.org/officeDocument/2006/relationships/hyperlink" Target="https://plantmarket.ru/lukovitsy-lilii-na-vygonku.html/nid/68706" TargetMode="External"/><Relationship Id="rId1079" Type="http://schemas.openxmlformats.org/officeDocument/2006/relationships/hyperlink" Target="https://plantmarket.ru/lukovitsy-lilii-na-vygonku.html/nid/68840" TargetMode="External"/><Relationship Id="rId1244" Type="http://schemas.openxmlformats.org/officeDocument/2006/relationships/hyperlink" Target="https://plantmarket.ru/lukovitsy-lilii-na-vygonku.html/nid/63982" TargetMode="External"/><Relationship Id="rId211" Type="http://schemas.openxmlformats.org/officeDocument/2006/relationships/hyperlink" Target="https://plantmarket.pro/lukovitsy-lilii-na-vygonku.html/nid/63689" TargetMode="External"/><Relationship Id="rId253" Type="http://schemas.openxmlformats.org/officeDocument/2006/relationships/hyperlink" Target="https://plantmarket.pro/lukovitsy-lilii-na-vygonku.html/nid/69556" TargetMode="External"/><Relationship Id="rId295" Type="http://schemas.openxmlformats.org/officeDocument/2006/relationships/hyperlink" Target="https://plantmarket.pro/lukovitsy-lilii-na-vygonku.html/nid/68134" TargetMode="External"/><Relationship Id="rId309" Type="http://schemas.openxmlformats.org/officeDocument/2006/relationships/hyperlink" Target="https://plantmarket.pro/lukovitsy-lilii-na-vygonku.html/nid/63339" TargetMode="External"/><Relationship Id="rId460" Type="http://schemas.openxmlformats.org/officeDocument/2006/relationships/hyperlink" Target="https://plantmarket.pro/lukovitsy-lilii-na-vygonku.html/nid/69594" TargetMode="External"/><Relationship Id="rId516" Type="http://schemas.openxmlformats.org/officeDocument/2006/relationships/hyperlink" Target="https://plantmarket.pro/lukovitsy-lilii-na-vygonku.html/nid/63906" TargetMode="External"/><Relationship Id="rId698" Type="http://schemas.openxmlformats.org/officeDocument/2006/relationships/hyperlink" Target="https://plantmarket.pro/lukovitsy-lilii-na-vygonku.html/nid/68796" TargetMode="External"/><Relationship Id="rId919" Type="http://schemas.openxmlformats.org/officeDocument/2006/relationships/hyperlink" Target="https://plantmarket.ru/lukovitsy-lilii-na-vygonku.html/nid/63758" TargetMode="External"/><Relationship Id="rId1090" Type="http://schemas.openxmlformats.org/officeDocument/2006/relationships/hyperlink" Target="https://plantmarket.ru/lukovitsy-lilii-na-vygonku.html/nid/68906" TargetMode="External"/><Relationship Id="rId1104" Type="http://schemas.openxmlformats.org/officeDocument/2006/relationships/hyperlink" Target="https://plantmarket.pro/lukovitsy-lilii-na-vygonku.html/nid/69365" TargetMode="External"/><Relationship Id="rId1146" Type="http://schemas.openxmlformats.org/officeDocument/2006/relationships/hyperlink" Target="https://plantmarket.pro/lukovitsy-lilii-na-vygonku.html/nid/68203" TargetMode="External"/><Relationship Id="rId48" Type="http://schemas.openxmlformats.org/officeDocument/2006/relationships/hyperlink" Target="https://plantmarket.pro/lukovitsy-lilii-na-vygonku.html/nid/69365" TargetMode="External"/><Relationship Id="rId113" Type="http://schemas.openxmlformats.org/officeDocument/2006/relationships/hyperlink" Target="https://plantmarket.pro/lukovitsy-lilii-na-vygonku.html/nid/69539" TargetMode="External"/><Relationship Id="rId320" Type="http://schemas.openxmlformats.org/officeDocument/2006/relationships/hyperlink" Target="https://plantmarket.pro/lukovitsy-lilii-na-vygonku.html/nid/68169" TargetMode="External"/><Relationship Id="rId558" Type="http://schemas.openxmlformats.org/officeDocument/2006/relationships/hyperlink" Target="https://plantmarket.pro/lukovitsy-lilii-na-vygonku.html/nid/63919" TargetMode="External"/><Relationship Id="rId723" Type="http://schemas.openxmlformats.org/officeDocument/2006/relationships/hyperlink" Target="https://plantmarket.pro/lukovitsy-lilii-na-vygonku.html/nid/64050" TargetMode="External"/><Relationship Id="rId765" Type="http://schemas.openxmlformats.org/officeDocument/2006/relationships/hyperlink" Target="https://plantmarket.pro/lukovitsy-lilii-na-vygonku.html/nid/69617" TargetMode="External"/><Relationship Id="rId930" Type="http://schemas.openxmlformats.org/officeDocument/2006/relationships/hyperlink" Target="https://plantmarket.ru/lukovitsy-lilii-na-vygonku.html/nid/68193" TargetMode="External"/><Relationship Id="rId972" Type="http://schemas.openxmlformats.org/officeDocument/2006/relationships/hyperlink" Target="https://plantmarket.ru/lukovitsy-lilii-na-vygonku.html/nid/68381" TargetMode="External"/><Relationship Id="rId1006" Type="http://schemas.openxmlformats.org/officeDocument/2006/relationships/hyperlink" Target="https://plantmarket.ru/lukovitsy-lilii-na-vygonku.html/nid/68574" TargetMode="External"/><Relationship Id="rId1188" Type="http://schemas.openxmlformats.org/officeDocument/2006/relationships/hyperlink" Target="https://plantmarket.pro/lukovitsy-lilii-na-vygonku.html/nid/69445" TargetMode="External"/><Relationship Id="rId155" Type="http://schemas.openxmlformats.org/officeDocument/2006/relationships/hyperlink" Target="https://plantmarket.pro/lukovitsy-lilii-na-vygonku.html/nid/67844" TargetMode="External"/><Relationship Id="rId197" Type="http://schemas.openxmlformats.org/officeDocument/2006/relationships/hyperlink" Target="https://plantmarket.pro/lukovitsy-lilii-na-vygonku.html/nid/67954" TargetMode="External"/><Relationship Id="rId362" Type="http://schemas.openxmlformats.org/officeDocument/2006/relationships/hyperlink" Target="https://plantmarket.pro/lukovitsy-lilii-na-vygonku.html/nid/69575" TargetMode="External"/><Relationship Id="rId418" Type="http://schemas.openxmlformats.org/officeDocument/2006/relationships/hyperlink" Target="https://plantmarket.pro/lukovitsy-lilii-na-vygonku.html/nid/63839" TargetMode="External"/><Relationship Id="rId625" Type="http://schemas.openxmlformats.org/officeDocument/2006/relationships/hyperlink" Target="https://plantmarket.pro/lukovitsy-lilii-na-vygonku.html/nid/63385" TargetMode="External"/><Relationship Id="rId832" Type="http://schemas.openxmlformats.org/officeDocument/2006/relationships/hyperlink" Target="https://plantmarket.pro/lukovitsy-lilii-na-vygonku.html/nid/69378" TargetMode="External"/><Relationship Id="rId1048" Type="http://schemas.openxmlformats.org/officeDocument/2006/relationships/hyperlink" Target="https://plantmarket.ru/lukovitsy-lilii-na-vygonku.html/nid/63929" TargetMode="External"/><Relationship Id="rId1213" Type="http://schemas.openxmlformats.org/officeDocument/2006/relationships/hyperlink" Target="https://plantmarket.pro/lukovitsy-lilii-na-vygonku.html/nid/69431" TargetMode="External"/><Relationship Id="rId222" Type="http://schemas.openxmlformats.org/officeDocument/2006/relationships/hyperlink" Target="https://plantmarket.pro/lukovitsy-lilii-na-vygonku.html/nid/63700" TargetMode="External"/><Relationship Id="rId264" Type="http://schemas.openxmlformats.org/officeDocument/2006/relationships/hyperlink" Target="https://plantmarket.pro/lukovitsy-lilii-na-vygonku.html/nid/63720" TargetMode="External"/><Relationship Id="rId471" Type="http://schemas.openxmlformats.org/officeDocument/2006/relationships/hyperlink" Target="https://plantmarket.pro/lukovitsy-lilii-na-vygonku.html/nid/63865" TargetMode="External"/><Relationship Id="rId667" Type="http://schemas.openxmlformats.org/officeDocument/2006/relationships/hyperlink" Target="https://plantmarket.pro/lukovitsy-lilii-na-vygonku.html/nid/64016" TargetMode="External"/><Relationship Id="rId874" Type="http://schemas.openxmlformats.org/officeDocument/2006/relationships/hyperlink" Target="https://plantmarket.ru/lukovitsy-lilii-na-vygonku.html/nid/63673" TargetMode="External"/><Relationship Id="rId1115" Type="http://schemas.openxmlformats.org/officeDocument/2006/relationships/hyperlink" Target="https://plantmarket.pro/lukovitsy-lilii-na-vygonku.html/nid/69381" TargetMode="External"/><Relationship Id="rId17" Type="http://schemas.openxmlformats.org/officeDocument/2006/relationships/hyperlink" Target="https://plantmarket.pro/lukovitsy-lilii-na-vygonku.html/nid/63538" TargetMode="External"/><Relationship Id="rId59" Type="http://schemas.openxmlformats.org/officeDocument/2006/relationships/hyperlink" Target="https://plantmarket.pro/lukovitsy-lilii-na-vygonku.html/nid/63573" TargetMode="External"/><Relationship Id="rId124" Type="http://schemas.openxmlformats.org/officeDocument/2006/relationships/hyperlink" Target="https://plantmarket.pro/lukovitsy-lilii-na-vygonku.html/nid/63615" TargetMode="External"/><Relationship Id="rId527" Type="http://schemas.openxmlformats.org/officeDocument/2006/relationships/hyperlink" Target="https://plantmarket.pro/lukovitsy-lilii-na-vygonku.html/nid/68672" TargetMode="External"/><Relationship Id="rId569" Type="http://schemas.openxmlformats.org/officeDocument/2006/relationships/hyperlink" Target="https://plantmarket.pro/lukovitsy-lilii-na-vygonku.html/nid/68738" TargetMode="External"/><Relationship Id="rId734" Type="http://schemas.openxmlformats.org/officeDocument/2006/relationships/hyperlink" Target="https://plantmarket.pro/lukovitsy-lilii-na-vygonku.html/nid/68819" TargetMode="External"/><Relationship Id="rId776" Type="http://schemas.openxmlformats.org/officeDocument/2006/relationships/hyperlink" Target="https://plantmarket.pro/lukovitsy-lilii-na-vygonku.html/nid/63392" TargetMode="External"/><Relationship Id="rId941" Type="http://schemas.openxmlformats.org/officeDocument/2006/relationships/hyperlink" Target="https://plantmarket.ru/lukovitsy-lilii-na-vygonku.html/nid/63804" TargetMode="External"/><Relationship Id="rId983" Type="http://schemas.openxmlformats.org/officeDocument/2006/relationships/hyperlink" Target="https://plantmarket.ru/lukovitsy-lilii-na-vygonku.html/nid/68441" TargetMode="External"/><Relationship Id="rId1157" Type="http://schemas.openxmlformats.org/officeDocument/2006/relationships/hyperlink" Target="https://plantmarket.pro/lukovitsy-lilii-na-vygonku.html/nid/69407" TargetMode="External"/><Relationship Id="rId1199" Type="http://schemas.openxmlformats.org/officeDocument/2006/relationships/hyperlink" Target="https://plantmarket.pro/lukovitsy-lilii-na-vygonku.html/nid/64066" TargetMode="External"/><Relationship Id="rId70" Type="http://schemas.openxmlformats.org/officeDocument/2006/relationships/hyperlink" Target="https://plantmarket.pro/lukovitsy-lilii-na-vygonku.html/nid/59983" TargetMode="External"/><Relationship Id="rId166" Type="http://schemas.openxmlformats.org/officeDocument/2006/relationships/hyperlink" Target="https://plantmarket.pro/lukovitsy-lilii-na-vygonku.html/nid/63656" TargetMode="External"/><Relationship Id="rId331" Type="http://schemas.openxmlformats.org/officeDocument/2006/relationships/hyperlink" Target="https://plantmarket.pro/lukovitsy-lilii-na-vygonku.html/nid/63773" TargetMode="External"/><Relationship Id="rId373" Type="http://schemas.openxmlformats.org/officeDocument/2006/relationships/hyperlink" Target="https://plantmarket.pro/lukovitsy-lilii-na-vygonku.html/nid/69579" TargetMode="External"/><Relationship Id="rId429" Type="http://schemas.openxmlformats.org/officeDocument/2006/relationships/hyperlink" Target="https://plantmarket.pro/lukovitsy-lilii-na-vygonku.html/nid/68465" TargetMode="External"/><Relationship Id="rId580" Type="http://schemas.openxmlformats.org/officeDocument/2006/relationships/hyperlink" Target="https://plantmarket.pro/lukovitsy-lilii-na-vygonku.html/nid/63930" TargetMode="External"/><Relationship Id="rId636" Type="http://schemas.openxmlformats.org/officeDocument/2006/relationships/hyperlink" Target="https://plantmarket.pro/lukovitsy-lilii-na-vygonku.html/nid/63990" TargetMode="External"/><Relationship Id="rId801" Type="http://schemas.openxmlformats.org/officeDocument/2006/relationships/hyperlink" Target="https://plantmarket.ru/lukovitsy-lilii-na-vygonku.html/nid/67690" TargetMode="External"/><Relationship Id="rId1017" Type="http://schemas.openxmlformats.org/officeDocument/2006/relationships/hyperlink" Target="https://plantmarket.ru/lukovitsy-lilii-na-vygonku.html/nid/68603" TargetMode="External"/><Relationship Id="rId1059" Type="http://schemas.openxmlformats.org/officeDocument/2006/relationships/hyperlink" Target="https://plantmarket.ru/lukovitsy-lilii-na-vygonku.html/nid/63982" TargetMode="External"/><Relationship Id="rId1224" Type="http://schemas.openxmlformats.org/officeDocument/2006/relationships/hyperlink" Target="https://plantmarket.ru/lukovitsy-lilii-na-vygonku.html/nid/68697" TargetMode="External"/><Relationship Id="rId1" Type="http://schemas.openxmlformats.org/officeDocument/2006/relationships/hyperlink" Target="https://plantmarket.pro/lukovitsy-lilii-na-vygonku.html/nid/63532" TargetMode="External"/><Relationship Id="rId233" Type="http://schemas.openxmlformats.org/officeDocument/2006/relationships/hyperlink" Target="https://plantmarket.pro/lukovitsy-lilii-na-vygonku.html/nid/60170" TargetMode="External"/><Relationship Id="rId440" Type="http://schemas.openxmlformats.org/officeDocument/2006/relationships/hyperlink" Target="https://plantmarket.pro/lukovitsy-lilii-na-vygonku.html/nid/69588" TargetMode="External"/><Relationship Id="rId678" Type="http://schemas.openxmlformats.org/officeDocument/2006/relationships/hyperlink" Target="https://plantmarket.pro/lukovitsy-lilii-na-vygonku.html/nid/64026" TargetMode="External"/><Relationship Id="rId843" Type="http://schemas.openxmlformats.org/officeDocument/2006/relationships/hyperlink" Target="https://plantmarket.ru/lukovitsy-lilii-na-vygonku.html/nid/67831" TargetMode="External"/><Relationship Id="rId885" Type="http://schemas.openxmlformats.org/officeDocument/2006/relationships/hyperlink" Target="https://plantmarket.ru/lukovitsy-lilii-na-vygonku.html/nid/67984" TargetMode="External"/><Relationship Id="rId1070" Type="http://schemas.openxmlformats.org/officeDocument/2006/relationships/hyperlink" Target="https://plantmarket.ru/lukovitsy-lilii-na-vygonku.html/nid/68825" TargetMode="External"/><Relationship Id="rId1126" Type="http://schemas.openxmlformats.org/officeDocument/2006/relationships/hyperlink" Target="https://plantmarket.pro/lukovitsy-lilii-na-vygonku.html/nid/67982" TargetMode="External"/><Relationship Id="rId28" Type="http://schemas.openxmlformats.org/officeDocument/2006/relationships/hyperlink" Target="https://plantmarket.pro/lukovitsy-lilii-na-vygonku.html/nid/67674" TargetMode="External"/><Relationship Id="rId275" Type="http://schemas.openxmlformats.org/officeDocument/2006/relationships/hyperlink" Target="https://plantmarket.pro/lukovitsy-lilii-na-vygonku.html/nid/69568" TargetMode="External"/><Relationship Id="rId300" Type="http://schemas.openxmlformats.org/officeDocument/2006/relationships/hyperlink" Target="https://plantmarket.pro/lukovitsy-lilii-na-vygonku.html/nid/63751" TargetMode="External"/><Relationship Id="rId482" Type="http://schemas.openxmlformats.org/officeDocument/2006/relationships/hyperlink" Target="https://plantmarket.pro/lukovitsy-lilii-na-vygonku.html/nid/68616" TargetMode="External"/><Relationship Id="rId538" Type="http://schemas.openxmlformats.org/officeDocument/2006/relationships/hyperlink" Target="https://plantmarket.pro/lukovitsy-lilii-na-vygonku.html/nid/68693" TargetMode="External"/><Relationship Id="rId703" Type="http://schemas.openxmlformats.org/officeDocument/2006/relationships/hyperlink" Target="https://plantmarket.pro/lukovitsy-lilii-na-vygonku.html/nid/64034" TargetMode="External"/><Relationship Id="rId745" Type="http://schemas.openxmlformats.org/officeDocument/2006/relationships/hyperlink" Target="https://plantmarket.pro/lukovitsy-lilii-na-vygonku.html/nid/69609" TargetMode="External"/><Relationship Id="rId910" Type="http://schemas.openxmlformats.org/officeDocument/2006/relationships/hyperlink" Target="https://plantmarket.pro/lukovitsy-lilii-na-vygonku.html/nid/69394" TargetMode="External"/><Relationship Id="rId952" Type="http://schemas.openxmlformats.org/officeDocument/2006/relationships/hyperlink" Target="https://plantmarket.ru/lukovitsy-lilii-na-vygonku.html/nid/68296" TargetMode="External"/><Relationship Id="rId1168" Type="http://schemas.openxmlformats.org/officeDocument/2006/relationships/hyperlink" Target="https://plantmarket.pro/lukovitsy-lilii-na-vygonku.html/nid/60357" TargetMode="External"/><Relationship Id="rId81" Type="http://schemas.openxmlformats.org/officeDocument/2006/relationships/hyperlink" Target="https://plantmarket.pro/lukovitsy-lilii-na-vygonku.html/nid/69535" TargetMode="External"/><Relationship Id="rId135" Type="http://schemas.openxmlformats.org/officeDocument/2006/relationships/hyperlink" Target="https://plantmarket.pro/lukovitsy-lilii-na-vygonku.html/nid/63316" TargetMode="External"/><Relationship Id="rId177" Type="http://schemas.openxmlformats.org/officeDocument/2006/relationships/hyperlink" Target="https://plantmarket.pro/lukovitsy-lilii-na-vygonku.html/nid/67932" TargetMode="External"/><Relationship Id="rId342" Type="http://schemas.openxmlformats.org/officeDocument/2006/relationships/hyperlink" Target="https://plantmarket.pro/lukovitsy-lilii-na-vygonku.html/nid/69574" TargetMode="External"/><Relationship Id="rId384" Type="http://schemas.openxmlformats.org/officeDocument/2006/relationships/hyperlink" Target="https://plantmarket.pro/lukovitsy-lilii-na-vygonku.html/nid/63816" TargetMode="External"/><Relationship Id="rId591" Type="http://schemas.openxmlformats.org/officeDocument/2006/relationships/hyperlink" Target="https://plantmarket.pro/lukovitsy-lilii-na-vygonku.html/nid/63949" TargetMode="External"/><Relationship Id="rId605" Type="http://schemas.openxmlformats.org/officeDocument/2006/relationships/hyperlink" Target="https://plantmarket.pro/lukovitsy-lilii-na-vygonku.html/nid/63959" TargetMode="External"/><Relationship Id="rId787" Type="http://schemas.openxmlformats.org/officeDocument/2006/relationships/hyperlink" Target="https://plantmarket.pro/lukovitsy-lilii-na-vygonku.html/nid/63395" TargetMode="External"/><Relationship Id="rId812" Type="http://schemas.openxmlformats.org/officeDocument/2006/relationships/hyperlink" Target="https://plantmarket.ru/lukovitsy-lilii-na-vygonku.html/nid/67736" TargetMode="External"/><Relationship Id="rId994" Type="http://schemas.openxmlformats.org/officeDocument/2006/relationships/hyperlink" Target="https://plantmarket.ru/lukovitsy-lilii-na-vygonku.html/nid/68529" TargetMode="External"/><Relationship Id="rId1028" Type="http://schemas.openxmlformats.org/officeDocument/2006/relationships/hyperlink" Target="https://plantmarket.ru/lukovitsy-lilii-na-vygonku.html/nid/68633" TargetMode="External"/><Relationship Id="rId1235" Type="http://schemas.openxmlformats.org/officeDocument/2006/relationships/hyperlink" Target="https://plantmarket.pro/lukovitsy-lilii-na-vygonku.html/nid/69421" TargetMode="External"/><Relationship Id="rId202" Type="http://schemas.openxmlformats.org/officeDocument/2006/relationships/hyperlink" Target="https://plantmarket.pro/lukovitsy-lilii-na-vygonku.html/nid/63680" TargetMode="External"/><Relationship Id="rId244" Type="http://schemas.openxmlformats.org/officeDocument/2006/relationships/hyperlink" Target="https://plantmarket.pro/lukovitsy-lilii-na-vygonku.html/nid/69547" TargetMode="External"/><Relationship Id="rId647" Type="http://schemas.openxmlformats.org/officeDocument/2006/relationships/hyperlink" Target="https://plantmarket.pro/lukovitsy-lilii-na-vygonku.html/nid/64001" TargetMode="External"/><Relationship Id="rId689" Type="http://schemas.openxmlformats.org/officeDocument/2006/relationships/hyperlink" Target="https://plantmarket.pro/lukovitsy-lilii-na-vygonku.html/nid/68786" TargetMode="External"/><Relationship Id="rId854" Type="http://schemas.openxmlformats.org/officeDocument/2006/relationships/hyperlink" Target="https://plantmarket.ru/lukovitsy-lilii-na-vygonku.html/nid/67889" TargetMode="External"/><Relationship Id="rId896" Type="http://schemas.openxmlformats.org/officeDocument/2006/relationships/hyperlink" Target="https://plantmarket.ru/lukovitsy-lilii-na-vygonku.html/nid/68024" TargetMode="External"/><Relationship Id="rId1081" Type="http://schemas.openxmlformats.org/officeDocument/2006/relationships/hyperlink" Target="https://plantmarket.ru/lukovitsy-lilii-na-vygonku.html/nid/68862" TargetMode="External"/><Relationship Id="rId39" Type="http://schemas.openxmlformats.org/officeDocument/2006/relationships/hyperlink" Target="https://plantmarket.pro/lukovitsy-lilii-na-vygonku.html/nid/63283" TargetMode="External"/><Relationship Id="rId286" Type="http://schemas.openxmlformats.org/officeDocument/2006/relationships/hyperlink" Target="https://plantmarket.pro/lukovitsy-lilii-na-vygonku.html/nid/68123" TargetMode="External"/><Relationship Id="rId451" Type="http://schemas.openxmlformats.org/officeDocument/2006/relationships/hyperlink" Target="https://plantmarket.pro/lukovitsy-lilii-na-vygonku.html/nid/68541" TargetMode="External"/><Relationship Id="rId493" Type="http://schemas.openxmlformats.org/officeDocument/2006/relationships/hyperlink" Target="https://plantmarket.pro/lukovitsy-lilii-na-vygonku.html/nid/63365" TargetMode="External"/><Relationship Id="rId507" Type="http://schemas.openxmlformats.org/officeDocument/2006/relationships/hyperlink" Target="https://plantmarket.pro/lukovitsy-lilii-na-vygonku.html/nid/63897" TargetMode="External"/><Relationship Id="rId549" Type="http://schemas.openxmlformats.org/officeDocument/2006/relationships/hyperlink" Target="https://plantmarket.pro/lukovitsy-lilii-na-vygonku.html/nid/68722" TargetMode="External"/><Relationship Id="rId714" Type="http://schemas.openxmlformats.org/officeDocument/2006/relationships/hyperlink" Target="https://plantmarket.pro/lukovitsy-lilii-na-vygonku.html/nid/68804" TargetMode="External"/><Relationship Id="rId756" Type="http://schemas.openxmlformats.org/officeDocument/2006/relationships/hyperlink" Target="https://plantmarket.pro/lukovitsy-lilii-na-vygonku.html/nid/64066" TargetMode="External"/><Relationship Id="rId921" Type="http://schemas.openxmlformats.org/officeDocument/2006/relationships/hyperlink" Target="https://plantmarket.ru/lukovitsy-lilii-na-vygonku.html/nid/68143" TargetMode="External"/><Relationship Id="rId1137" Type="http://schemas.openxmlformats.org/officeDocument/2006/relationships/hyperlink" Target="https://plantmarket.pro/lukovitsy-lilii-na-vygonku.html/nid/63754" TargetMode="External"/><Relationship Id="rId1179" Type="http://schemas.openxmlformats.org/officeDocument/2006/relationships/hyperlink" Target="https://plantmarket.pro/lukovitsy-lilii-na-vygonku.html/nid/69412" TargetMode="External"/><Relationship Id="rId50" Type="http://schemas.openxmlformats.org/officeDocument/2006/relationships/hyperlink" Target="https://plantmarket.pro/lukovitsy-lilii-na-vygonku.html/nid/63564" TargetMode="External"/><Relationship Id="rId104" Type="http://schemas.openxmlformats.org/officeDocument/2006/relationships/hyperlink" Target="https://plantmarket.pro/lukovitsy-lilii-na-vygonku.html/nid/67788" TargetMode="External"/><Relationship Id="rId146" Type="http://schemas.openxmlformats.org/officeDocument/2006/relationships/hyperlink" Target="https://plantmarket.pro/lukovitsy-lilii-na-vygonku.html/nid/63647" TargetMode="External"/><Relationship Id="rId188" Type="http://schemas.openxmlformats.org/officeDocument/2006/relationships/hyperlink" Target="https://plantmarket.pro/lukovitsy-lilii-na-vygonku.html/nid/63672" TargetMode="External"/><Relationship Id="rId311" Type="http://schemas.openxmlformats.org/officeDocument/2006/relationships/hyperlink" Target="https://plantmarket.pro/lukovitsy-lilii-na-vygonku.html/nid/63341" TargetMode="External"/><Relationship Id="rId353" Type="http://schemas.openxmlformats.org/officeDocument/2006/relationships/hyperlink" Target="https://plantmarket.pro/lukovitsy-lilii-na-vygonku.html/nid/63792" TargetMode="External"/><Relationship Id="rId395" Type="http://schemas.openxmlformats.org/officeDocument/2006/relationships/hyperlink" Target="https://plantmarket.pro/lukovitsy-lilii-na-vygonku.html/nid/68351" TargetMode="External"/><Relationship Id="rId409" Type="http://schemas.openxmlformats.org/officeDocument/2006/relationships/hyperlink" Target="https://plantmarket.pro/lukovitsy-lilii-na-vygonku.html/nid/63831" TargetMode="External"/><Relationship Id="rId560" Type="http://schemas.openxmlformats.org/officeDocument/2006/relationships/hyperlink" Target="https://plantmarket.pro/lukovitsy-lilii-na-vygonku.html/nid/68732" TargetMode="External"/><Relationship Id="rId798" Type="http://schemas.openxmlformats.org/officeDocument/2006/relationships/hyperlink" Target="https://plantmarket.ru/lukovitsy-lilii-na-vygonku.html/nid/67653" TargetMode="External"/><Relationship Id="rId963" Type="http://schemas.openxmlformats.org/officeDocument/2006/relationships/hyperlink" Target="https://plantmarket.ru/lukovitsy-lilii-na-vygonku.html/nid/68348" TargetMode="External"/><Relationship Id="rId1039" Type="http://schemas.openxmlformats.org/officeDocument/2006/relationships/hyperlink" Target="https://plantmarket.ru/lukovitsy-lilii-na-vygonku.html/nid/68715" TargetMode="External"/><Relationship Id="rId1190" Type="http://schemas.openxmlformats.org/officeDocument/2006/relationships/hyperlink" Target="https://plantmarket.pro/lukovitsy-lilii-na-vygonku.html/nid/64073" TargetMode="External"/><Relationship Id="rId1204" Type="http://schemas.openxmlformats.org/officeDocument/2006/relationships/hyperlink" Target="https://plantmarket.pro/lukovitsy-lilii-na-vygonku.html/nid/69435" TargetMode="External"/><Relationship Id="rId1246" Type="http://schemas.openxmlformats.org/officeDocument/2006/relationships/hyperlink" Target="https://plantmarket.pro/lukovitsy-lilii-na-vygonku.html/nid/68515" TargetMode="External"/><Relationship Id="rId92" Type="http://schemas.openxmlformats.org/officeDocument/2006/relationships/hyperlink" Target="https://plantmarket.pro/lukovitsy-lilii-na-vygonku.html/nid/63305" TargetMode="External"/><Relationship Id="rId213" Type="http://schemas.openxmlformats.org/officeDocument/2006/relationships/hyperlink" Target="https://plantmarket.pro/lukovitsy-lilii-na-vygonku.html/nid/63691" TargetMode="External"/><Relationship Id="rId420" Type="http://schemas.openxmlformats.org/officeDocument/2006/relationships/hyperlink" Target="https://plantmarket.pro/lukovitsy-lilii-na-vygonku.html/nid/63354" TargetMode="External"/><Relationship Id="rId616" Type="http://schemas.openxmlformats.org/officeDocument/2006/relationships/hyperlink" Target="https://plantmarket.pro/lukovitsy-lilii-na-vygonku.html/nid/63372" TargetMode="External"/><Relationship Id="rId658" Type="http://schemas.openxmlformats.org/officeDocument/2006/relationships/hyperlink" Target="https://plantmarket.pro/lukovitsy-lilii-na-vygonku.html/nid/68779" TargetMode="External"/><Relationship Id="rId823" Type="http://schemas.openxmlformats.org/officeDocument/2006/relationships/hyperlink" Target="https://plantmarket.pro/lukovitsy-lilii-na-vygonku.html/nid/69373" TargetMode="External"/><Relationship Id="rId865" Type="http://schemas.openxmlformats.org/officeDocument/2006/relationships/hyperlink" Target="https://plantmarket.ru/lukovitsy-lilii-na-vygonku.html/nid/67921" TargetMode="External"/><Relationship Id="rId1050" Type="http://schemas.openxmlformats.org/officeDocument/2006/relationships/hyperlink" Target="https://plantmarket.ru/lukovitsy-lilii-na-vygonku.html/nid/68742" TargetMode="External"/><Relationship Id="rId255" Type="http://schemas.openxmlformats.org/officeDocument/2006/relationships/hyperlink" Target="https://plantmarket.pro/lukovitsy-lilii-na-vygonku.html/nid/69558" TargetMode="External"/><Relationship Id="rId297" Type="http://schemas.openxmlformats.org/officeDocument/2006/relationships/hyperlink" Target="https://plantmarket.pro/lukovitsy-lilii-na-vygonku.html/nid/68136" TargetMode="External"/><Relationship Id="rId462" Type="http://schemas.openxmlformats.org/officeDocument/2006/relationships/hyperlink" Target="https://plantmarket.pro/lukovitsy-lilii-na-vygonku.html/nid/63857" TargetMode="External"/><Relationship Id="rId518" Type="http://schemas.openxmlformats.org/officeDocument/2006/relationships/hyperlink" Target="https://plantmarket.pro/lukovitsy-lilii-na-vygonku.html/nid/68668" TargetMode="External"/><Relationship Id="rId725" Type="http://schemas.openxmlformats.org/officeDocument/2006/relationships/hyperlink" Target="https://plantmarket.pro/lukovitsy-lilii-na-vygonku.html/nid/64052" TargetMode="External"/><Relationship Id="rId932" Type="http://schemas.openxmlformats.org/officeDocument/2006/relationships/hyperlink" Target="https://plantmarket.pro/lukovitsy-lilii-na-vygonku.html/nid/69403" TargetMode="External"/><Relationship Id="rId1092" Type="http://schemas.openxmlformats.org/officeDocument/2006/relationships/hyperlink" Target="https://plantmarket.ru/lukovitsy-lilii-na-vygonku.html/nid/68914" TargetMode="External"/><Relationship Id="rId1106" Type="http://schemas.openxmlformats.org/officeDocument/2006/relationships/hyperlink" Target="https://plantmarket.pro/lukovitsy-lilii-na-vygonku.html/nid/69367" TargetMode="External"/><Relationship Id="rId1148" Type="http://schemas.openxmlformats.org/officeDocument/2006/relationships/hyperlink" Target="https://plantmarket.pro/lukovitsy-lilii-na-vygonku.html/nid/63778" TargetMode="External"/><Relationship Id="rId115" Type="http://schemas.openxmlformats.org/officeDocument/2006/relationships/hyperlink" Target="https://plantmarket.pro/lukovitsy-lilii-na-vygonku.html/nid/67806" TargetMode="External"/><Relationship Id="rId157" Type="http://schemas.openxmlformats.org/officeDocument/2006/relationships/hyperlink" Target="https://plantmarket.pro/lukovitsy-lilii-na-vygonku.html/nid/67846" TargetMode="External"/><Relationship Id="rId322" Type="http://schemas.openxmlformats.org/officeDocument/2006/relationships/hyperlink" Target="https://plantmarket.pro/lukovitsy-lilii-na-vygonku.html/nid/69570" TargetMode="External"/><Relationship Id="rId364" Type="http://schemas.openxmlformats.org/officeDocument/2006/relationships/hyperlink" Target="https://plantmarket.pro/lukovitsy-lilii-na-vygonku.html/nid/69577" TargetMode="External"/><Relationship Id="rId767" Type="http://schemas.openxmlformats.org/officeDocument/2006/relationships/hyperlink" Target="https://plantmarket.pro/lukovitsy-lilii-na-vygonku.html/nid/69443" TargetMode="External"/><Relationship Id="rId974" Type="http://schemas.openxmlformats.org/officeDocument/2006/relationships/hyperlink" Target="https://plantmarket.ru/lukovitsy-lilii-na-vygonku.html/nid/63835" TargetMode="External"/><Relationship Id="rId1008" Type="http://schemas.openxmlformats.org/officeDocument/2006/relationships/hyperlink" Target="https://plantmarket.ru/lukovitsy-lilii-na-vygonku.html/nid/68578" TargetMode="External"/><Relationship Id="rId1215" Type="http://schemas.openxmlformats.org/officeDocument/2006/relationships/hyperlink" Target="https://plantmarket.pro/lukovitsy-lilii-na-vygonku.html/nid/64010" TargetMode="External"/><Relationship Id="rId61" Type="http://schemas.openxmlformats.org/officeDocument/2006/relationships/hyperlink" Target="https://plantmarket.pro/lukovitsy-lilii-na-vygonku.html/nid/63575" TargetMode="External"/><Relationship Id="rId199" Type="http://schemas.openxmlformats.org/officeDocument/2006/relationships/hyperlink" Target="https://plantmarket.pro/lukovitsy-lilii-na-vygonku.html/nid/63677" TargetMode="External"/><Relationship Id="rId571" Type="http://schemas.openxmlformats.org/officeDocument/2006/relationships/hyperlink" Target="https://plantmarket.pro/lukovitsy-lilii-na-vygonku.html/nid/68740" TargetMode="External"/><Relationship Id="rId627" Type="http://schemas.openxmlformats.org/officeDocument/2006/relationships/hyperlink" Target="https://plantmarket.pro/lukovitsy-lilii-na-vygonku.html/nid/63979" TargetMode="External"/><Relationship Id="rId669" Type="http://schemas.openxmlformats.org/officeDocument/2006/relationships/hyperlink" Target="https://plantmarket.pro/lukovitsy-lilii-na-vygonku.html/nid/64018" TargetMode="External"/><Relationship Id="rId834" Type="http://schemas.openxmlformats.org/officeDocument/2006/relationships/hyperlink" Target="https://plantmarket.ru/lukovitsy-lilii-na-vygonku.html/nid/63610" TargetMode="External"/><Relationship Id="rId876" Type="http://schemas.openxmlformats.org/officeDocument/2006/relationships/hyperlink" Target="https://plantmarket.pro/lukovitsy-lilii-na-vygonku.html/nid/69389" TargetMode="External"/><Relationship Id="rId19" Type="http://schemas.openxmlformats.org/officeDocument/2006/relationships/hyperlink" Target="https://plantmarket.pro/lukovitsy-lilii-na-vygonku.html/nid/63540" TargetMode="External"/><Relationship Id="rId224" Type="http://schemas.openxmlformats.org/officeDocument/2006/relationships/hyperlink" Target="https://plantmarket.pro/lukovitsy-lilii-na-vygonku.html/nid/67978" TargetMode="External"/><Relationship Id="rId266" Type="http://schemas.openxmlformats.org/officeDocument/2006/relationships/hyperlink" Target="https://plantmarket.pro/lukovitsy-lilii-na-vygonku.html/nid/63723" TargetMode="External"/><Relationship Id="rId431" Type="http://schemas.openxmlformats.org/officeDocument/2006/relationships/hyperlink" Target="https://plantmarket.pro/lukovitsy-lilii-na-vygonku.html/nid/69584" TargetMode="External"/><Relationship Id="rId473" Type="http://schemas.openxmlformats.org/officeDocument/2006/relationships/hyperlink" Target="https://plantmarket.pro/lukovitsy-lilii-na-vygonku.html/nid/63867" TargetMode="External"/><Relationship Id="rId529" Type="http://schemas.openxmlformats.org/officeDocument/2006/relationships/hyperlink" Target="https://plantmarket.pro/lukovitsy-lilii-na-vygonku.html/nid/69426" TargetMode="External"/><Relationship Id="rId680" Type="http://schemas.openxmlformats.org/officeDocument/2006/relationships/hyperlink" Target="https://plantmarket.pro/lukovitsy-lilii-na-vygonku.html/nid/64027" TargetMode="External"/><Relationship Id="rId736" Type="http://schemas.openxmlformats.org/officeDocument/2006/relationships/hyperlink" Target="https://plantmarket.pro/lukovitsy-lilii-na-vygonku.html/nid/68822" TargetMode="External"/><Relationship Id="rId901" Type="http://schemas.openxmlformats.org/officeDocument/2006/relationships/hyperlink" Target="https://plantmarket.pro/lukovitsy-lilii-na-vygonku.html/nid/69392" TargetMode="External"/><Relationship Id="rId1061" Type="http://schemas.openxmlformats.org/officeDocument/2006/relationships/hyperlink" Target="https://plantmarket.ru/lukovitsy-lilii-na-vygonku.html/nid/68774" TargetMode="External"/><Relationship Id="rId1117" Type="http://schemas.openxmlformats.org/officeDocument/2006/relationships/hyperlink" Target="https://plantmarket.pro/lukovitsy-lilii-na-vygonku.html/nid/69382" TargetMode="External"/><Relationship Id="rId1159" Type="http://schemas.openxmlformats.org/officeDocument/2006/relationships/hyperlink" Target="https://plantmarket.pro/lukovitsy-lilii-na-vygonku.html/nid/69408" TargetMode="External"/><Relationship Id="rId30" Type="http://schemas.openxmlformats.org/officeDocument/2006/relationships/hyperlink" Target="https://plantmarket.pro/lukovitsy-lilii-na-vygonku.html/nid/69521" TargetMode="External"/><Relationship Id="rId126" Type="http://schemas.openxmlformats.org/officeDocument/2006/relationships/hyperlink" Target="https://plantmarket.pro/lukovitsy-lilii-na-vygonku.html/nid/63618" TargetMode="External"/><Relationship Id="rId168" Type="http://schemas.openxmlformats.org/officeDocument/2006/relationships/hyperlink" Target="https://plantmarket.pro/lukovitsy-lilii-na-vygonku.html/nid/63660" TargetMode="External"/><Relationship Id="rId333" Type="http://schemas.openxmlformats.org/officeDocument/2006/relationships/hyperlink" Target="https://plantmarket.pro/lukovitsy-lilii-na-vygonku.html/nid/63775" TargetMode="External"/><Relationship Id="rId540" Type="http://schemas.openxmlformats.org/officeDocument/2006/relationships/hyperlink" Target="https://plantmarket.pro/lukovitsy-lilii-na-vygonku.html/nid/68713" TargetMode="External"/><Relationship Id="rId778" Type="http://schemas.openxmlformats.org/officeDocument/2006/relationships/hyperlink" Target="https://plantmarket.pro/lukovitsy-lilii-na-vygonku.html/nid/64074" TargetMode="External"/><Relationship Id="rId943" Type="http://schemas.openxmlformats.org/officeDocument/2006/relationships/hyperlink" Target="https://plantmarket.ru/lukovitsy-lilii-na-vygonku.html/nid/68552" TargetMode="External"/><Relationship Id="rId985" Type="http://schemas.openxmlformats.org/officeDocument/2006/relationships/hyperlink" Target="https://plantmarket.ru/lukovitsy-lilii-na-vygonku.html/nid/68448" TargetMode="External"/><Relationship Id="rId1019" Type="http://schemas.openxmlformats.org/officeDocument/2006/relationships/hyperlink" Target="https://plantmarket.ru/lukovitsy-lilii-na-vygonku.html/nid/68607" TargetMode="External"/><Relationship Id="rId1170" Type="http://schemas.openxmlformats.org/officeDocument/2006/relationships/hyperlink" Target="https://plantmarket.pro/lukovitsy-lilii-na-vygonku.html/nid/68385" TargetMode="External"/><Relationship Id="rId72" Type="http://schemas.openxmlformats.org/officeDocument/2006/relationships/hyperlink" Target="https://plantmarket.pro/lukovitsy-lilii-na-vygonku.html/nid/69530" TargetMode="External"/><Relationship Id="rId375" Type="http://schemas.openxmlformats.org/officeDocument/2006/relationships/hyperlink" Target="https://plantmarket.pro/lukovitsy-lilii-na-vygonku.html/nid/69581" TargetMode="External"/><Relationship Id="rId582" Type="http://schemas.openxmlformats.org/officeDocument/2006/relationships/hyperlink" Target="https://plantmarket.pro/lukovitsy-lilii-na-vygonku.html/nid/63932" TargetMode="External"/><Relationship Id="rId638" Type="http://schemas.openxmlformats.org/officeDocument/2006/relationships/hyperlink" Target="https://plantmarket.pro/lukovitsy-lilii-na-vygonku.html/nid/63992" TargetMode="External"/><Relationship Id="rId803" Type="http://schemas.openxmlformats.org/officeDocument/2006/relationships/hyperlink" Target="https://plantmarket.ru/lukovitsy-lilii-na-vygonku.html/nid/67690" TargetMode="External"/><Relationship Id="rId845" Type="http://schemas.openxmlformats.org/officeDocument/2006/relationships/hyperlink" Target="https://plantmarket.ru/lukovitsy-lilii-na-vygonku.html/nid/67842" TargetMode="External"/><Relationship Id="rId1030" Type="http://schemas.openxmlformats.org/officeDocument/2006/relationships/hyperlink" Target="https://plantmarket.ru/lukovitsy-lilii-na-vygonku.html/nid/63908" TargetMode="External"/><Relationship Id="rId1226" Type="http://schemas.openxmlformats.org/officeDocument/2006/relationships/hyperlink" Target="https://plantmarket.pro/lukovitsy-lilii-na-vygonku.html/nid/69427" TargetMode="External"/><Relationship Id="rId3" Type="http://schemas.openxmlformats.org/officeDocument/2006/relationships/hyperlink" Target="https://plantmarket.pro/lukovitsy-lilii-na-vygonku.html/nid/63534" TargetMode="External"/><Relationship Id="rId235" Type="http://schemas.openxmlformats.org/officeDocument/2006/relationships/hyperlink" Target="https://plantmarket.pro/lukovitsy-lilii-na-vygonku.html/nid/63707" TargetMode="External"/><Relationship Id="rId277" Type="http://schemas.openxmlformats.org/officeDocument/2006/relationships/hyperlink" Target="https://plantmarket.pro/lukovitsy-lilii-na-vygonku.html/nid/63734" TargetMode="External"/><Relationship Id="rId400" Type="http://schemas.openxmlformats.org/officeDocument/2006/relationships/hyperlink" Target="https://plantmarket.pro/lukovitsy-lilii-na-vygonku.html/nid/68385" TargetMode="External"/><Relationship Id="rId442" Type="http://schemas.openxmlformats.org/officeDocument/2006/relationships/hyperlink" Target="https://plantmarket.pro/lukovitsy-lilii-na-vygonku.html/nid/69590" TargetMode="External"/><Relationship Id="rId484" Type="http://schemas.openxmlformats.org/officeDocument/2006/relationships/hyperlink" Target="https://plantmarket.pro/lukovitsy-lilii-na-vygonku.html/nid/69421" TargetMode="External"/><Relationship Id="rId705" Type="http://schemas.openxmlformats.org/officeDocument/2006/relationships/hyperlink" Target="https://plantmarket.pro/lukovitsy-lilii-na-vygonku.html/nid/64036" TargetMode="External"/><Relationship Id="rId887" Type="http://schemas.openxmlformats.org/officeDocument/2006/relationships/hyperlink" Target="https://plantmarket.ru/lukovitsy-lilii-na-vygonku.html/nid/63750" TargetMode="External"/><Relationship Id="rId1072" Type="http://schemas.openxmlformats.org/officeDocument/2006/relationships/hyperlink" Target="https://plantmarket.ru/lukovitsy-lilii-na-vygonku.html/nid/68828" TargetMode="External"/><Relationship Id="rId1128" Type="http://schemas.openxmlformats.org/officeDocument/2006/relationships/hyperlink" Target="https://plantmarket.pro/lukovitsy-lilii-na-vygonku.html/nid/69396" TargetMode="External"/><Relationship Id="rId137" Type="http://schemas.openxmlformats.org/officeDocument/2006/relationships/hyperlink" Target="https://plantmarket.pro/lukovitsy-lilii-na-vygonku.html/nid/63318" TargetMode="External"/><Relationship Id="rId302" Type="http://schemas.openxmlformats.org/officeDocument/2006/relationships/hyperlink" Target="https://plantmarket.pro/lukovitsy-lilii-na-vygonku.html/nid/63753" TargetMode="External"/><Relationship Id="rId344" Type="http://schemas.openxmlformats.org/officeDocument/2006/relationships/hyperlink" Target="https://plantmarket.pro/lukovitsy-lilii-na-vygonku.html/nid/68241" TargetMode="External"/><Relationship Id="rId691" Type="http://schemas.openxmlformats.org/officeDocument/2006/relationships/hyperlink" Target="https://plantmarket.pro/lukovitsy-lilii-na-vygonku.html/nid/68789" TargetMode="External"/><Relationship Id="rId747" Type="http://schemas.openxmlformats.org/officeDocument/2006/relationships/hyperlink" Target="https://plantmarket.pro/lukovitsy-lilii-na-vygonku.html/nid/64062" TargetMode="External"/><Relationship Id="rId789" Type="http://schemas.openxmlformats.org/officeDocument/2006/relationships/hyperlink" Target="https://plantmarket.pro/lukovitsy-lilii-na-vygonku.html/nid/68933" TargetMode="External"/><Relationship Id="rId912" Type="http://schemas.openxmlformats.org/officeDocument/2006/relationships/hyperlink" Target="https://plantmarket.pro/lukovitsy-lilii-na-vygonku.html/nid/69394" TargetMode="External"/><Relationship Id="rId954" Type="http://schemas.openxmlformats.org/officeDocument/2006/relationships/hyperlink" Target="https://plantmarket.ru/lukovitsy-lilii-na-vygonku.html/nid/68300" TargetMode="External"/><Relationship Id="rId996" Type="http://schemas.openxmlformats.org/officeDocument/2006/relationships/hyperlink" Target="https://plantmarket.ru/lukovitsy-lilii-na-vygonku.html/nid/68535" TargetMode="External"/><Relationship Id="rId41" Type="http://schemas.openxmlformats.org/officeDocument/2006/relationships/hyperlink" Target="https://plantmarket.pro/lukovitsy-lilii-na-vygonku.html/nid/63554" TargetMode="External"/><Relationship Id="rId83" Type="http://schemas.openxmlformats.org/officeDocument/2006/relationships/hyperlink" Target="https://plantmarket.pro/lukovitsy-lilii-na-vygonku.html/nid/69371" TargetMode="External"/><Relationship Id="rId179" Type="http://schemas.openxmlformats.org/officeDocument/2006/relationships/hyperlink" Target="https://plantmarket.pro/lukovitsy-lilii-na-vygonku.html/nid/69386" TargetMode="External"/><Relationship Id="rId386" Type="http://schemas.openxmlformats.org/officeDocument/2006/relationships/hyperlink" Target="https://plantmarket.pro/lukovitsy-lilii-na-vygonku.html/nid/68338" TargetMode="External"/><Relationship Id="rId551" Type="http://schemas.openxmlformats.org/officeDocument/2006/relationships/hyperlink" Target="https://plantmarket.pro/lukovitsy-lilii-na-vygonku.html/nid/68724" TargetMode="External"/><Relationship Id="rId593" Type="http://schemas.openxmlformats.org/officeDocument/2006/relationships/hyperlink" Target="https://plantmarket.pro/lukovitsy-lilii-na-vygonku.html/nid/63951" TargetMode="External"/><Relationship Id="rId607" Type="http://schemas.openxmlformats.org/officeDocument/2006/relationships/hyperlink" Target="https://plantmarket.pro/lukovitsy-lilii-na-vygonku.html/nid/63961" TargetMode="External"/><Relationship Id="rId649" Type="http://schemas.openxmlformats.org/officeDocument/2006/relationships/hyperlink" Target="https://plantmarket.pro/lukovitsy-lilii-na-vygonku.html/nid/64003" TargetMode="External"/><Relationship Id="rId814" Type="http://schemas.openxmlformats.org/officeDocument/2006/relationships/hyperlink" Target="https://plantmarket.ru/lukovitsy-lilii-na-vygonku.html/nid/67736" TargetMode="External"/><Relationship Id="rId856" Type="http://schemas.openxmlformats.org/officeDocument/2006/relationships/hyperlink" Target="https://plantmarket.ru/lukovitsy-lilii-na-vygonku.html/nid/67898" TargetMode="External"/><Relationship Id="rId1181" Type="http://schemas.openxmlformats.org/officeDocument/2006/relationships/hyperlink" Target="https://plantmarket.pro/lukovitsy-lilii-na-vygonku.html/nid/69446" TargetMode="External"/><Relationship Id="rId1237" Type="http://schemas.openxmlformats.org/officeDocument/2006/relationships/hyperlink" Target="https://plantmarket.pro/lukovitsy-lilii-na-vygonku.html/nid/69421" TargetMode="External"/><Relationship Id="rId190" Type="http://schemas.openxmlformats.org/officeDocument/2006/relationships/hyperlink" Target="https://plantmarket.pro/lukovitsy-lilii-na-vygonku.html/nid/63674" TargetMode="External"/><Relationship Id="rId204" Type="http://schemas.openxmlformats.org/officeDocument/2006/relationships/hyperlink" Target="https://plantmarket.pro/lukovitsy-lilii-na-vygonku.html/nid/63683" TargetMode="External"/><Relationship Id="rId246" Type="http://schemas.openxmlformats.org/officeDocument/2006/relationships/hyperlink" Target="https://plantmarket.pro/lukovitsy-lilii-na-vygonku.html/nid/69549" TargetMode="External"/><Relationship Id="rId288" Type="http://schemas.openxmlformats.org/officeDocument/2006/relationships/hyperlink" Target="https://plantmarket.pro/lukovitsy-lilii-na-vygonku.html/nid/68125" TargetMode="External"/><Relationship Id="rId411" Type="http://schemas.openxmlformats.org/officeDocument/2006/relationships/hyperlink" Target="https://plantmarket.pro/lukovitsy-lilii-na-vygonku.html/nid/63833" TargetMode="External"/><Relationship Id="rId453" Type="http://schemas.openxmlformats.org/officeDocument/2006/relationships/hyperlink" Target="https://plantmarket.pro/lukovitsy-lilii-na-vygonku.html/nid/68543" TargetMode="External"/><Relationship Id="rId509" Type="http://schemas.openxmlformats.org/officeDocument/2006/relationships/hyperlink" Target="https://plantmarket.pro/lukovitsy-lilii-na-vygonku.html/nid/69598" TargetMode="External"/><Relationship Id="rId660" Type="http://schemas.openxmlformats.org/officeDocument/2006/relationships/hyperlink" Target="https://plantmarket.pro/lukovitsy-lilii-na-vygonku.html/nid/68780" TargetMode="External"/><Relationship Id="rId898" Type="http://schemas.openxmlformats.org/officeDocument/2006/relationships/hyperlink" Target="https://plantmarket.ru/lukovitsy-lilii-na-vygonku.html/nid/68034" TargetMode="External"/><Relationship Id="rId1041" Type="http://schemas.openxmlformats.org/officeDocument/2006/relationships/hyperlink" Target="https://plantmarket.ru/lukovitsy-lilii-na-vygonku.html/nid/68721" TargetMode="External"/><Relationship Id="rId1083" Type="http://schemas.openxmlformats.org/officeDocument/2006/relationships/hyperlink" Target="https://plantmarket.ru/lukovitsy-lilii-na-vygonku.html/nid/68870" TargetMode="External"/><Relationship Id="rId1139" Type="http://schemas.openxmlformats.org/officeDocument/2006/relationships/hyperlink" Target="https://plantmarket.pro/lukovitsy-lilii-na-vygonku.html/nid/69400" TargetMode="External"/><Relationship Id="rId106" Type="http://schemas.openxmlformats.org/officeDocument/2006/relationships/hyperlink" Target="https://plantmarket.pro/lukovitsy-lilii-na-vygonku.html/nid/67790" TargetMode="External"/><Relationship Id="rId313" Type="http://schemas.openxmlformats.org/officeDocument/2006/relationships/hyperlink" Target="https://plantmarket.pro/lukovitsy-lilii-na-vygonku.html/nid/63342" TargetMode="External"/><Relationship Id="rId495" Type="http://schemas.openxmlformats.org/officeDocument/2006/relationships/hyperlink" Target="https://plantmarket.pro/lukovitsy-lilii-na-vygonku.html/nid/68619" TargetMode="External"/><Relationship Id="rId716" Type="http://schemas.openxmlformats.org/officeDocument/2006/relationships/hyperlink" Target="https://plantmarket.pro/lukovitsy-lilii-na-vygonku.html/nid/64043" TargetMode="External"/><Relationship Id="rId758" Type="http://schemas.openxmlformats.org/officeDocument/2006/relationships/hyperlink" Target="https://plantmarket.pro/lukovitsy-lilii-na-vygonku.html/nid/69610" TargetMode="External"/><Relationship Id="rId923" Type="http://schemas.openxmlformats.org/officeDocument/2006/relationships/hyperlink" Target="https://plantmarket.ru/lukovitsy-lilii-na-vygonku.html/nid/63816" TargetMode="External"/><Relationship Id="rId965" Type="http://schemas.openxmlformats.org/officeDocument/2006/relationships/hyperlink" Target="https://plantmarket.ru/lukovitsy-lilii-na-vygonku.html/nid/68367" TargetMode="External"/><Relationship Id="rId1150" Type="http://schemas.openxmlformats.org/officeDocument/2006/relationships/hyperlink" Target="https://plantmarket.pro/lukovitsy-lilii-na-vygonku.html/nid/63778" TargetMode="External"/><Relationship Id="rId10" Type="http://schemas.openxmlformats.org/officeDocument/2006/relationships/hyperlink" Target="https://plantmarket.pro/lukovitsy-lilii-na-vygonku.html/nid/69517" TargetMode="External"/><Relationship Id="rId52" Type="http://schemas.openxmlformats.org/officeDocument/2006/relationships/hyperlink" Target="https://plantmarket.pro/lukovitsy-lilii-na-vygonku.html/nid/63566" TargetMode="External"/><Relationship Id="rId94" Type="http://schemas.openxmlformats.org/officeDocument/2006/relationships/hyperlink" Target="https://plantmarket.pro/lukovitsy-lilii-na-vygonku.html/nid/63600" TargetMode="External"/><Relationship Id="rId148" Type="http://schemas.openxmlformats.org/officeDocument/2006/relationships/hyperlink" Target="https://plantmarket.pro/lukovitsy-lilii-na-vygonku.html/nid/63649" TargetMode="External"/><Relationship Id="rId355" Type="http://schemas.openxmlformats.org/officeDocument/2006/relationships/hyperlink" Target="https://plantmarket.pro/lukovitsy-lilii-na-vygonku.html/nid/63794" TargetMode="External"/><Relationship Id="rId397" Type="http://schemas.openxmlformats.org/officeDocument/2006/relationships/hyperlink" Target="https://plantmarket.pro/lukovitsy-lilii-na-vygonku.html/nid/68353" TargetMode="External"/><Relationship Id="rId520" Type="http://schemas.openxmlformats.org/officeDocument/2006/relationships/hyperlink" Target="https://plantmarket.pro/lukovitsy-lilii-na-vygonku.html/nid/68670" TargetMode="External"/><Relationship Id="rId562" Type="http://schemas.openxmlformats.org/officeDocument/2006/relationships/hyperlink" Target="https://plantmarket.pro/lukovitsy-lilii-na-vygonku.html/nid/68734" TargetMode="External"/><Relationship Id="rId618" Type="http://schemas.openxmlformats.org/officeDocument/2006/relationships/hyperlink" Target="https://plantmarket.pro/lukovitsy-lilii-na-vygonku.html/nid/63373" TargetMode="External"/><Relationship Id="rId825" Type="http://schemas.openxmlformats.org/officeDocument/2006/relationships/hyperlink" Target="https://plantmarket.ru/lukovitsy-lilii-na-vygonku.html/nid/67782" TargetMode="External"/><Relationship Id="rId1192" Type="http://schemas.openxmlformats.org/officeDocument/2006/relationships/hyperlink" Target="https://plantmarket.pro/lukovitsy-lilii-na-vygonku.html/nid/68912" TargetMode="External"/><Relationship Id="rId1206" Type="http://schemas.openxmlformats.org/officeDocument/2006/relationships/hyperlink" Target="https://plantmarket.pro/lukovitsy-lilii-na-vygonku.html/nid/68813" TargetMode="External"/><Relationship Id="rId1248" Type="http://schemas.openxmlformats.org/officeDocument/2006/relationships/hyperlink" Target="https://plantmarket.pro/lukovitsy-lilii-na-vygonku.html/nid/68515" TargetMode="External"/><Relationship Id="rId215" Type="http://schemas.openxmlformats.org/officeDocument/2006/relationships/hyperlink" Target="https://plantmarket.pro/lukovitsy-lilii-na-vygonku.html/nid/63693" TargetMode="External"/><Relationship Id="rId257" Type="http://schemas.openxmlformats.org/officeDocument/2006/relationships/hyperlink" Target="https://plantmarket.pro/lukovitsy-lilii-na-vygonku.html/nid/69560" TargetMode="External"/><Relationship Id="rId422" Type="http://schemas.openxmlformats.org/officeDocument/2006/relationships/hyperlink" Target="https://plantmarket.pro/lukovitsy-lilii-na-vygonku.html/nid/63356" TargetMode="External"/><Relationship Id="rId464" Type="http://schemas.openxmlformats.org/officeDocument/2006/relationships/hyperlink" Target="https://plantmarket.pro/lukovitsy-lilii-na-vygonku.html/nid/63859" TargetMode="External"/><Relationship Id="rId867" Type="http://schemas.openxmlformats.org/officeDocument/2006/relationships/hyperlink" Target="https://plantmarket.pro/lukovitsy-lilii-na-vygonku.html/nid/69386" TargetMode="External"/><Relationship Id="rId1010" Type="http://schemas.openxmlformats.org/officeDocument/2006/relationships/hyperlink" Target="https://plantmarket.ru/lukovitsy-lilii-na-vygonku.html/nid/63862" TargetMode="External"/><Relationship Id="rId1052" Type="http://schemas.openxmlformats.org/officeDocument/2006/relationships/hyperlink" Target="https://plantmarket.ru/lukovitsy-lilii-na-vygonku.html/nid/68747" TargetMode="External"/><Relationship Id="rId1094" Type="http://schemas.openxmlformats.org/officeDocument/2006/relationships/hyperlink" Target="https://plantmarket.ru/lukovitsy-lilii-na-vygonku.html/nid/64077" TargetMode="External"/><Relationship Id="rId1108" Type="http://schemas.openxmlformats.org/officeDocument/2006/relationships/hyperlink" Target="https://plantmarket.pro/lukovitsy-lilii-na-vygonku.html/nid/69370" TargetMode="External"/><Relationship Id="rId299" Type="http://schemas.openxmlformats.org/officeDocument/2006/relationships/hyperlink" Target="https://plantmarket.pro/lukovitsy-lilii-na-vygonku.html/nid/63750" TargetMode="External"/><Relationship Id="rId727" Type="http://schemas.openxmlformats.org/officeDocument/2006/relationships/hyperlink" Target="https://plantmarket.pro/lukovitsy-lilii-na-vygonku.html/nid/64054" TargetMode="External"/><Relationship Id="rId934" Type="http://schemas.openxmlformats.org/officeDocument/2006/relationships/hyperlink" Target="https://plantmarket.ru/lukovitsy-lilii-na-vygonku.html/nid/68514" TargetMode="External"/><Relationship Id="rId63" Type="http://schemas.openxmlformats.org/officeDocument/2006/relationships/hyperlink" Target="https://plantmarket.pro/lukovitsy-lilii-na-vygonku.html/nid/69527" TargetMode="External"/><Relationship Id="rId159" Type="http://schemas.openxmlformats.org/officeDocument/2006/relationships/hyperlink" Target="https://plantmarket.pro/lukovitsy-lilii-na-vygonku.html/nid/67848" TargetMode="External"/><Relationship Id="rId366" Type="http://schemas.openxmlformats.org/officeDocument/2006/relationships/hyperlink" Target="https://plantmarket.pro/lukovitsy-lilii-na-vygonku.html/nid/69407" TargetMode="External"/><Relationship Id="rId573" Type="http://schemas.openxmlformats.org/officeDocument/2006/relationships/hyperlink" Target="https://plantmarket.pro/lukovitsy-lilii-na-vygonku.html/nid/63923" TargetMode="External"/><Relationship Id="rId780" Type="http://schemas.openxmlformats.org/officeDocument/2006/relationships/hyperlink" Target="https://plantmarket.pro/lukovitsy-lilii-na-vygonku.html/nid/64076" TargetMode="External"/><Relationship Id="rId1217" Type="http://schemas.openxmlformats.org/officeDocument/2006/relationships/hyperlink" Target="https://plantmarket.pro/lukovitsy-lilii-na-vygonku.html/nid/69430" TargetMode="External"/><Relationship Id="rId226" Type="http://schemas.openxmlformats.org/officeDocument/2006/relationships/hyperlink" Target="https://plantmarket.pro/lukovitsy-lilii-na-vygonku.html/nid/69391" TargetMode="External"/><Relationship Id="rId433" Type="http://schemas.openxmlformats.org/officeDocument/2006/relationships/hyperlink" Target="https://plantmarket.pro/lukovitsy-lilii-na-vygonku.html/nid/69586" TargetMode="External"/><Relationship Id="rId878" Type="http://schemas.openxmlformats.org/officeDocument/2006/relationships/hyperlink" Target="https://plantmarket.pro/lukovitsy-lilii-na-vygonku.html/nid/69389" TargetMode="External"/><Relationship Id="rId1063" Type="http://schemas.openxmlformats.org/officeDocument/2006/relationships/hyperlink" Target="https://plantmarket.ru/lukovitsy-lilii-na-vygonku.html/nid/64051" TargetMode="External"/><Relationship Id="rId640" Type="http://schemas.openxmlformats.org/officeDocument/2006/relationships/hyperlink" Target="https://plantmarket.pro/lukovitsy-lilii-na-vygonku.html/nid/63994" TargetMode="External"/><Relationship Id="rId738" Type="http://schemas.openxmlformats.org/officeDocument/2006/relationships/hyperlink" Target="https://plantmarket.pro/lukovitsy-lilii-na-vygonku.html/nid/68824" TargetMode="External"/><Relationship Id="rId945" Type="http://schemas.openxmlformats.org/officeDocument/2006/relationships/hyperlink" Target="https://plantmarket.ru/lukovitsy-lilii-na-vygonku.html/nid/63807" TargetMode="External"/><Relationship Id="rId74" Type="http://schemas.openxmlformats.org/officeDocument/2006/relationships/hyperlink" Target="https://plantmarket.pro/lukovitsy-lilii-na-vygonku.html/nid/69370" TargetMode="External"/><Relationship Id="rId377" Type="http://schemas.openxmlformats.org/officeDocument/2006/relationships/hyperlink" Target="https://plantmarket.pro/lukovitsy-lilii-na-vygonku.html/nid/63809" TargetMode="External"/><Relationship Id="rId500" Type="http://schemas.openxmlformats.org/officeDocument/2006/relationships/hyperlink" Target="https://plantmarket.pro/lukovitsy-lilii-na-vygonku.html/nid/63884" TargetMode="External"/><Relationship Id="rId584" Type="http://schemas.openxmlformats.org/officeDocument/2006/relationships/hyperlink" Target="https://plantmarket.pro/lukovitsy-lilii-na-vygonku.html/nid/63934" TargetMode="External"/><Relationship Id="rId805" Type="http://schemas.openxmlformats.org/officeDocument/2006/relationships/hyperlink" Target="https://plantmarket.ru/lukovitsy-lilii-na-vygonku.html/nid/67679" TargetMode="External"/><Relationship Id="rId1130" Type="http://schemas.openxmlformats.org/officeDocument/2006/relationships/hyperlink" Target="https://plantmarket.pro/lukovitsy-lilii-na-vygonku.html/nid/69396" TargetMode="External"/><Relationship Id="rId1228" Type="http://schemas.openxmlformats.org/officeDocument/2006/relationships/hyperlink" Target="https://plantmarket.pro/lukovitsy-lilii-na-vygonku.html/nid/69426" TargetMode="External"/><Relationship Id="rId5" Type="http://schemas.openxmlformats.org/officeDocument/2006/relationships/hyperlink" Target="https://plantmarket.pro/lukovitsy-lilii-na-vygonku.html/nid/67645" TargetMode="External"/><Relationship Id="rId237" Type="http://schemas.openxmlformats.org/officeDocument/2006/relationships/hyperlink" Target="https://plantmarket.pro/lukovitsy-lilii-na-vygonku.html/nid/69392" TargetMode="External"/><Relationship Id="rId791" Type="http://schemas.openxmlformats.org/officeDocument/2006/relationships/hyperlink" Target="https://plantmarket.pro/lukovitsy-lilii-na-vygonku.html/nid/68934" TargetMode="External"/><Relationship Id="rId889" Type="http://schemas.openxmlformats.org/officeDocument/2006/relationships/hyperlink" Target="https://plantmarket.pro/lukovitsy-lilii-na-vygonku.html/nid/69391" TargetMode="External"/><Relationship Id="rId1074" Type="http://schemas.openxmlformats.org/officeDocument/2006/relationships/hyperlink" Target="https://plantmarket.ru/lukovitsy-lilii-na-vygonku.html/nid/68830" TargetMode="External"/><Relationship Id="rId444" Type="http://schemas.openxmlformats.org/officeDocument/2006/relationships/hyperlink" Target="https://plantmarket.pro/lukovitsy-lilii-na-vygonku.html/nid/68535" TargetMode="External"/><Relationship Id="rId651" Type="http://schemas.openxmlformats.org/officeDocument/2006/relationships/hyperlink" Target="https://plantmarket.pro/lukovitsy-lilii-na-vygonku.html/nid/64005" TargetMode="External"/><Relationship Id="rId749" Type="http://schemas.openxmlformats.org/officeDocument/2006/relationships/hyperlink" Target="https://plantmarket.pro/lukovitsy-lilii-na-vygonku.html/nid/64064" TargetMode="External"/><Relationship Id="rId290" Type="http://schemas.openxmlformats.org/officeDocument/2006/relationships/hyperlink" Target="https://plantmarket.pro/lukovitsy-lilii-na-vygonku.html/nid/63744" TargetMode="External"/><Relationship Id="rId304" Type="http://schemas.openxmlformats.org/officeDocument/2006/relationships/hyperlink" Target="https://plantmarket.pro/lukovitsy-lilii-na-vygonku.html/nid/63755" TargetMode="External"/><Relationship Id="rId388" Type="http://schemas.openxmlformats.org/officeDocument/2006/relationships/hyperlink" Target="https://plantmarket.pro/lukovitsy-lilii-na-vygonku.html/nid/68344" TargetMode="External"/><Relationship Id="rId511" Type="http://schemas.openxmlformats.org/officeDocument/2006/relationships/hyperlink" Target="https://plantmarket.pro/lukovitsy-lilii-na-vygonku.html/nid/63901" TargetMode="External"/><Relationship Id="rId609" Type="http://schemas.openxmlformats.org/officeDocument/2006/relationships/hyperlink" Target="https://plantmarket.pro/lukovitsy-lilii-na-vygonku.html/nid/63964" TargetMode="External"/><Relationship Id="rId956" Type="http://schemas.openxmlformats.org/officeDocument/2006/relationships/hyperlink" Target="https://plantmarket.pro/lukovitsy-lilii-na-vygonku.html/nid/69410" TargetMode="External"/><Relationship Id="rId1141" Type="http://schemas.openxmlformats.org/officeDocument/2006/relationships/hyperlink" Target="https://plantmarket.ru/lukovitsy-lilii-na-vygonku.html/nid/68386" TargetMode="External"/><Relationship Id="rId1239" Type="http://schemas.openxmlformats.org/officeDocument/2006/relationships/hyperlink" Target="https://plantmarket.pro/lukovitsy-lilii-na-vygonku.html/nid/69418" TargetMode="External"/><Relationship Id="rId85" Type="http://schemas.openxmlformats.org/officeDocument/2006/relationships/hyperlink" Target="https://plantmarket.pro/lukovitsy-lilii-na-vygonku.html/nid/63582" TargetMode="External"/><Relationship Id="rId150" Type="http://schemas.openxmlformats.org/officeDocument/2006/relationships/hyperlink" Target="https://plantmarket.pro/lukovitsy-lilii-na-vygonku.html/nid/63650" TargetMode="External"/><Relationship Id="rId595" Type="http://schemas.openxmlformats.org/officeDocument/2006/relationships/hyperlink" Target="https://plantmarket.pro/lukovitsy-lilii-na-vygonku.html/nid/63953" TargetMode="External"/><Relationship Id="rId816" Type="http://schemas.openxmlformats.org/officeDocument/2006/relationships/hyperlink" Target="https://plantmarket.ru/lukovitsy-lilii-na-vygonku.html/nid/67746" TargetMode="External"/><Relationship Id="rId1001" Type="http://schemas.openxmlformats.org/officeDocument/2006/relationships/hyperlink" Target="https://plantmarket.ru/lukovitsy-lilii-na-vygonku.html/nid/68555" TargetMode="External"/><Relationship Id="rId248" Type="http://schemas.openxmlformats.org/officeDocument/2006/relationships/hyperlink" Target="https://plantmarket.pro/lukovitsy-lilii-na-vygonku.html/nid/69551" TargetMode="External"/><Relationship Id="rId455" Type="http://schemas.openxmlformats.org/officeDocument/2006/relationships/hyperlink" Target="https://plantmarket.pro/lukovitsy-lilii-na-vygonku.html/nid/68545" TargetMode="External"/><Relationship Id="rId662" Type="http://schemas.openxmlformats.org/officeDocument/2006/relationships/hyperlink" Target="https://plantmarket.pro/lukovitsy-lilii-na-vygonku.html/nid/64011" TargetMode="External"/><Relationship Id="rId1085" Type="http://schemas.openxmlformats.org/officeDocument/2006/relationships/hyperlink" Target="https://plantmarket.ru/lukovitsy-lilii-na-vygonku.html/nid/68887" TargetMode="External"/><Relationship Id="rId12" Type="http://schemas.openxmlformats.org/officeDocument/2006/relationships/hyperlink" Target="https://plantmarket.pro/lukovitsy-lilii-na-vygonku.html/nid/69519" TargetMode="External"/><Relationship Id="rId108" Type="http://schemas.openxmlformats.org/officeDocument/2006/relationships/hyperlink" Target="https://plantmarket.pro/lukovitsy-lilii-na-vygonku.html/nid/67792" TargetMode="External"/><Relationship Id="rId315" Type="http://schemas.openxmlformats.org/officeDocument/2006/relationships/hyperlink" Target="https://plantmarket.pro/lukovitsy-lilii-na-vygonku.html/nid/68163" TargetMode="External"/><Relationship Id="rId522" Type="http://schemas.openxmlformats.org/officeDocument/2006/relationships/hyperlink" Target="https://plantmarket.pro/lukovitsy-lilii-na-vygonku.html/nid/63908" TargetMode="External"/><Relationship Id="rId967" Type="http://schemas.openxmlformats.org/officeDocument/2006/relationships/hyperlink" Target="https://plantmarket.ru/lukovitsy-lilii-na-vygonku.html/nid/68369" TargetMode="External"/><Relationship Id="rId1152" Type="http://schemas.openxmlformats.org/officeDocument/2006/relationships/hyperlink" Target="https://plantmarket.pro/lukovitsy-lilii-na-vygonku.html/nid/60330" TargetMode="External"/><Relationship Id="rId96" Type="http://schemas.openxmlformats.org/officeDocument/2006/relationships/hyperlink" Target="https://plantmarket.pro/lukovitsy-lilii-na-vygonku.html/nid/63603" TargetMode="External"/><Relationship Id="rId161" Type="http://schemas.openxmlformats.org/officeDocument/2006/relationships/hyperlink" Target="https://plantmarket.pro/lukovitsy-lilii-na-vygonku.html/nid/67870" TargetMode="External"/><Relationship Id="rId399" Type="http://schemas.openxmlformats.org/officeDocument/2006/relationships/hyperlink" Target="https://plantmarket.pro/lukovitsy-lilii-na-vygonku.html/nid/68355" TargetMode="External"/><Relationship Id="rId827" Type="http://schemas.openxmlformats.org/officeDocument/2006/relationships/hyperlink" Target="https://plantmarket.ru/lukovitsy-lilii-na-vygonku.html/nid/63605" TargetMode="External"/><Relationship Id="rId1012" Type="http://schemas.openxmlformats.org/officeDocument/2006/relationships/hyperlink" Target="https://plantmarket.ru/lukovitsy-lilii-na-vygonku.html/nid/68585" TargetMode="External"/><Relationship Id="rId259" Type="http://schemas.openxmlformats.org/officeDocument/2006/relationships/hyperlink" Target="https://plantmarket.pro/lukovitsy-lilii-na-vygonku.html/nid/69561" TargetMode="External"/><Relationship Id="rId466" Type="http://schemas.openxmlformats.org/officeDocument/2006/relationships/hyperlink" Target="https://plantmarket.pro/lukovitsy-lilii-na-vygonku.html/nid/63861" TargetMode="External"/><Relationship Id="rId673" Type="http://schemas.openxmlformats.org/officeDocument/2006/relationships/hyperlink" Target="https://plantmarket.pro/lukovitsy-lilii-na-vygonku.html/nid/64022" TargetMode="External"/><Relationship Id="rId880" Type="http://schemas.openxmlformats.org/officeDocument/2006/relationships/hyperlink" Target="https://plantmarket.ru/lukovitsy-lilii-na-vygonku.html/nid/67960" TargetMode="External"/><Relationship Id="rId1096" Type="http://schemas.openxmlformats.org/officeDocument/2006/relationships/hyperlink" Target="https://plantmarket.ru/lukovitsy-lilii-na-vygonku.html/nid/68922" TargetMode="External"/><Relationship Id="rId23" Type="http://schemas.openxmlformats.org/officeDocument/2006/relationships/hyperlink" Target="https://plantmarket.pro/lukovitsy-lilii-na-vygonku.html/nid/67669" TargetMode="External"/><Relationship Id="rId119" Type="http://schemas.openxmlformats.org/officeDocument/2006/relationships/hyperlink" Target="https://plantmarket.pro/lukovitsy-lilii-na-vygonku.html/nid/63610" TargetMode="External"/><Relationship Id="rId326" Type="http://schemas.openxmlformats.org/officeDocument/2006/relationships/hyperlink" Target="https://plantmarket.pro/lukovitsy-lilii-na-vygonku.html/nid/63763" TargetMode="External"/><Relationship Id="rId533" Type="http://schemas.openxmlformats.org/officeDocument/2006/relationships/hyperlink" Target="https://plantmarket.pro/lukovitsy-lilii-na-vygonku.html/nid/63912" TargetMode="External"/><Relationship Id="rId978" Type="http://schemas.openxmlformats.org/officeDocument/2006/relationships/hyperlink" Target="https://plantmarket.ru/lukovitsy-lilii-na-vygonku.html/nid/68430" TargetMode="External"/><Relationship Id="rId1163" Type="http://schemas.openxmlformats.org/officeDocument/2006/relationships/hyperlink" Target="https://plantmarket.pro/lukovitsy-lilii-na-vygonku.html/nid/69409" TargetMode="External"/><Relationship Id="rId740" Type="http://schemas.openxmlformats.org/officeDocument/2006/relationships/hyperlink" Target="https://plantmarket.pro/lukovitsy-lilii-na-vygonku.html/nid/64060" TargetMode="External"/><Relationship Id="rId838" Type="http://schemas.openxmlformats.org/officeDocument/2006/relationships/hyperlink" Target="https://plantmarket.ru/lukovitsy-lilii-na-vygonku.html/nid/63614" TargetMode="External"/><Relationship Id="rId1023" Type="http://schemas.openxmlformats.org/officeDocument/2006/relationships/hyperlink" Target="https://plantmarket.ru/lukovitsy-lilii-na-vygonku.html/nid/63878" TargetMode="External"/><Relationship Id="rId172" Type="http://schemas.openxmlformats.org/officeDocument/2006/relationships/hyperlink" Target="https://plantmarket.pro/lukovitsy-lilii-na-vygonku.html/nid/69541" TargetMode="External"/><Relationship Id="rId477" Type="http://schemas.openxmlformats.org/officeDocument/2006/relationships/hyperlink" Target="https://plantmarket.pro/lukovitsy-lilii-na-vygonku.html/nid/69597" TargetMode="External"/><Relationship Id="rId600" Type="http://schemas.openxmlformats.org/officeDocument/2006/relationships/hyperlink" Target="https://plantmarket.pro/lukovitsy-lilii-na-vygonku.html/nid/69603" TargetMode="External"/><Relationship Id="rId684" Type="http://schemas.openxmlformats.org/officeDocument/2006/relationships/hyperlink" Target="https://plantmarket.pro/lukovitsy-lilii-na-vygonku.html/nid/68783" TargetMode="External"/><Relationship Id="rId1230" Type="http://schemas.openxmlformats.org/officeDocument/2006/relationships/hyperlink" Target="https://plantmarket.pro/lukovitsy-lilii-na-vygonku.html/nid/63908" TargetMode="External"/><Relationship Id="rId337" Type="http://schemas.openxmlformats.org/officeDocument/2006/relationships/hyperlink" Target="https://plantmarket.pro/lukovitsy-lilii-na-vygonku.html/nid/68202" TargetMode="External"/><Relationship Id="rId891" Type="http://schemas.openxmlformats.org/officeDocument/2006/relationships/hyperlink" Target="https://plantmarket.pro/lukovitsy-lilii-na-vygonku.html/nid/69391" TargetMode="External"/><Relationship Id="rId905" Type="http://schemas.openxmlformats.org/officeDocument/2006/relationships/hyperlink" Target="https://plantmarket.ru/lukovitsy-lilii-na-vygonku.html/nid/68074" TargetMode="External"/><Relationship Id="rId989" Type="http://schemas.openxmlformats.org/officeDocument/2006/relationships/hyperlink" Target="https://plantmarket.ru/lukovitsy-lilii-na-vygonku.html/nid/63842" TargetMode="External"/><Relationship Id="rId34" Type="http://schemas.openxmlformats.org/officeDocument/2006/relationships/hyperlink" Target="https://plantmarket.pro/lukovitsy-lilii-na-vygonku.html/nid/69525" TargetMode="External"/><Relationship Id="rId544" Type="http://schemas.openxmlformats.org/officeDocument/2006/relationships/hyperlink" Target="https://plantmarket.pro/lukovitsy-lilii-na-vygonku.html/nid/68717" TargetMode="External"/><Relationship Id="rId751" Type="http://schemas.openxmlformats.org/officeDocument/2006/relationships/hyperlink" Target="https://plantmarket.pro/lukovitsy-lilii-na-vygonku.html/nid/63387" TargetMode="External"/><Relationship Id="rId849" Type="http://schemas.openxmlformats.org/officeDocument/2006/relationships/hyperlink" Target="https://plantmarket.ru/lukovitsy-lilii-na-vygonku.html/nid/67857" TargetMode="External"/><Relationship Id="rId1174" Type="http://schemas.openxmlformats.org/officeDocument/2006/relationships/hyperlink" Target="https://plantmarket.pro/lukovitsy-lilii-na-vygonku.html/nid/63818" TargetMode="External"/><Relationship Id="rId183" Type="http://schemas.openxmlformats.org/officeDocument/2006/relationships/hyperlink" Target="https://plantmarket.pro/lukovitsy-lilii-na-vygonku.html/nid/63665" TargetMode="External"/><Relationship Id="rId390" Type="http://schemas.openxmlformats.org/officeDocument/2006/relationships/hyperlink" Target="https://plantmarket.pro/lukovitsy-lilii-na-vygonku.html/nid/68346" TargetMode="External"/><Relationship Id="rId404" Type="http://schemas.openxmlformats.org/officeDocument/2006/relationships/hyperlink" Target="https://plantmarket.pro/lukovitsy-lilii-na-vygonku.html/nid/63820" TargetMode="External"/><Relationship Id="rId611" Type="http://schemas.openxmlformats.org/officeDocument/2006/relationships/hyperlink" Target="https://plantmarket.pro/lukovitsy-lilii-na-vygonku.html/nid/63966" TargetMode="External"/><Relationship Id="rId1034" Type="http://schemas.openxmlformats.org/officeDocument/2006/relationships/hyperlink" Target="https://plantmarket.ru/lukovitsy-lilii-na-vygonku.html/nid/68692" TargetMode="External"/><Relationship Id="rId1241" Type="http://schemas.openxmlformats.org/officeDocument/2006/relationships/hyperlink" Target="https://plantmarket.pro/lukovitsy-lilii-na-vygonku.html/nid/69416" TargetMode="External"/><Relationship Id="rId250" Type="http://schemas.openxmlformats.org/officeDocument/2006/relationships/hyperlink" Target="https://plantmarket.pro/lukovitsy-lilii-na-vygonku.html/nid/69553" TargetMode="External"/><Relationship Id="rId488" Type="http://schemas.openxmlformats.org/officeDocument/2006/relationships/hyperlink" Target="https://plantmarket.pro/lukovitsy-lilii-na-vygonku.html/nid/63875" TargetMode="External"/><Relationship Id="rId695" Type="http://schemas.openxmlformats.org/officeDocument/2006/relationships/hyperlink" Target="https://plantmarket.pro/lukovitsy-lilii-na-vygonku.html/nid/68793" TargetMode="External"/><Relationship Id="rId709" Type="http://schemas.openxmlformats.org/officeDocument/2006/relationships/hyperlink" Target="https://plantmarket.pro/lukovitsy-lilii-na-vygonku.html/nid/64040" TargetMode="External"/><Relationship Id="rId916" Type="http://schemas.openxmlformats.org/officeDocument/2006/relationships/hyperlink" Target="https://plantmarket.pro/lukovitsy-lilii-na-vygonku.html/nid/63741" TargetMode="External"/><Relationship Id="rId1101" Type="http://schemas.openxmlformats.org/officeDocument/2006/relationships/hyperlink" Target="https://plantmarket.pro/lukovitsy-lilii-na-vygonku.html/nid/68094" TargetMode="External"/><Relationship Id="rId45" Type="http://schemas.openxmlformats.org/officeDocument/2006/relationships/hyperlink" Target="https://plantmarket.pro/lukovitsy-lilii-na-vygonku.html/nid/63558" TargetMode="External"/><Relationship Id="rId110" Type="http://schemas.openxmlformats.org/officeDocument/2006/relationships/hyperlink" Target="https://plantmarket.pro/lukovitsy-lilii-na-vygonku.html/nid/69536" TargetMode="External"/><Relationship Id="rId348" Type="http://schemas.openxmlformats.org/officeDocument/2006/relationships/hyperlink" Target="https://plantmarket.pro/lukovitsy-lilii-na-vygonku.html/nid/68248" TargetMode="External"/><Relationship Id="rId555" Type="http://schemas.openxmlformats.org/officeDocument/2006/relationships/hyperlink" Target="https://plantmarket.pro/lukovitsy-lilii-na-vygonku.html/nid/63916" TargetMode="External"/><Relationship Id="rId762" Type="http://schemas.openxmlformats.org/officeDocument/2006/relationships/hyperlink" Target="https://plantmarket.pro/lukovitsy-lilii-na-vygonku.html/nid/69614" TargetMode="External"/><Relationship Id="rId1185" Type="http://schemas.openxmlformats.org/officeDocument/2006/relationships/hyperlink" Target="https://plantmarket.pro/lukovitsy-lilii-na-vygonku.html/nid/68933" TargetMode="External"/><Relationship Id="rId194" Type="http://schemas.openxmlformats.org/officeDocument/2006/relationships/hyperlink" Target="https://plantmarket.pro/lukovitsy-lilii-na-vygonku.html/nid/67951" TargetMode="External"/><Relationship Id="rId208" Type="http://schemas.openxmlformats.org/officeDocument/2006/relationships/hyperlink" Target="https://plantmarket.pro/lukovitsy-lilii-na-vygonku.html/nid/63685" TargetMode="External"/><Relationship Id="rId415" Type="http://schemas.openxmlformats.org/officeDocument/2006/relationships/hyperlink" Target="https://plantmarket.pro/lukovitsy-lilii-na-vygonku.html/nid/69583" TargetMode="External"/><Relationship Id="rId622" Type="http://schemas.openxmlformats.org/officeDocument/2006/relationships/hyperlink" Target="https://plantmarket.pro/lukovitsy-lilii-na-vygonku.html/nid/63382" TargetMode="External"/><Relationship Id="rId1045" Type="http://schemas.openxmlformats.org/officeDocument/2006/relationships/hyperlink" Target="https://plantmarket.ru/lukovitsy-lilii-na-vygonku.html/nid/63920" TargetMode="External"/><Relationship Id="rId261" Type="http://schemas.openxmlformats.org/officeDocument/2006/relationships/hyperlink" Target="https://plantmarket.pro/lukovitsy-lilii-na-vygonku.html/nid/69563" TargetMode="External"/><Relationship Id="rId499" Type="http://schemas.openxmlformats.org/officeDocument/2006/relationships/hyperlink" Target="https://plantmarket.pro/lukovitsy-lilii-na-vygonku.html/nid/63883" TargetMode="External"/><Relationship Id="rId927" Type="http://schemas.openxmlformats.org/officeDocument/2006/relationships/hyperlink" Target="https://plantmarket.ru/lukovitsy-lilii-na-vygonku.html/nid/63761" TargetMode="External"/><Relationship Id="rId1112" Type="http://schemas.openxmlformats.org/officeDocument/2006/relationships/hyperlink" Target="https://plantmarket.pro/lukovitsy-lilii-na-vygonku.html/nid/69380" TargetMode="External"/><Relationship Id="rId56" Type="http://schemas.openxmlformats.org/officeDocument/2006/relationships/hyperlink" Target="https://plantmarket.pro/lukovitsy-lilii-na-vygonku.html/nid/63570" TargetMode="External"/><Relationship Id="rId359" Type="http://schemas.openxmlformats.org/officeDocument/2006/relationships/hyperlink" Target="https://plantmarket.pro/lukovitsy-lilii-na-vygonku.html/nid/63804" TargetMode="External"/><Relationship Id="rId566" Type="http://schemas.openxmlformats.org/officeDocument/2006/relationships/hyperlink" Target="https://plantmarket.pro/lukovitsy-lilii-na-vygonku.html/nid/63920" TargetMode="External"/><Relationship Id="rId773" Type="http://schemas.openxmlformats.org/officeDocument/2006/relationships/hyperlink" Target="https://plantmarket.pro/lukovitsy-lilii-na-vygonku.html/nid/63389" TargetMode="External"/><Relationship Id="rId1196" Type="http://schemas.openxmlformats.org/officeDocument/2006/relationships/hyperlink" Target="https://plantmarket.pro/lukovitsy-lilii-na-vygonku.html/nid/68867" TargetMode="External"/><Relationship Id="rId121" Type="http://schemas.openxmlformats.org/officeDocument/2006/relationships/hyperlink" Target="https://plantmarket.pro/lukovitsy-lilii-na-vygonku.html/nid/63612" TargetMode="External"/><Relationship Id="rId219" Type="http://schemas.openxmlformats.org/officeDocument/2006/relationships/hyperlink" Target="https://plantmarket.pro/lukovitsy-lilii-na-vygonku.html/nid/63697" TargetMode="External"/><Relationship Id="rId426" Type="http://schemas.openxmlformats.org/officeDocument/2006/relationships/hyperlink" Target="https://plantmarket.pro/lukovitsy-lilii-na-vygonku.html/nid/63847" TargetMode="External"/><Relationship Id="rId633" Type="http://schemas.openxmlformats.org/officeDocument/2006/relationships/hyperlink" Target="https://plantmarket.pro/lukovitsy-lilii-na-vygonku.html/nid/68767" TargetMode="External"/><Relationship Id="rId980" Type="http://schemas.openxmlformats.org/officeDocument/2006/relationships/hyperlink" Target="https://plantmarket.ru/lukovitsy-lilii-na-vygonku.html/nid/68432" TargetMode="External"/><Relationship Id="rId1056" Type="http://schemas.openxmlformats.org/officeDocument/2006/relationships/hyperlink" Target="https://plantmarket.ru/lukovitsy-lilii-na-vygonku.html/nid/63968" TargetMode="External"/><Relationship Id="rId840" Type="http://schemas.openxmlformats.org/officeDocument/2006/relationships/hyperlink" Target="https://plantmarket.ru/lukovitsy-lilii-na-vygonku.html/nid/67819" TargetMode="External"/><Relationship Id="rId938" Type="http://schemas.openxmlformats.org/officeDocument/2006/relationships/hyperlink" Target="https://plantmarket.ru/lukovitsy-lilii-na-vygonku.html/nid/68261" TargetMode="External"/><Relationship Id="rId67" Type="http://schemas.openxmlformats.org/officeDocument/2006/relationships/hyperlink" Target="https://plantmarket.pro/lukovitsy-lilii-na-vygonku.html/nid/67741" TargetMode="External"/><Relationship Id="rId272" Type="http://schemas.openxmlformats.org/officeDocument/2006/relationships/hyperlink" Target="https://plantmarket.pro/lukovitsy-lilii-na-vygonku.html/nid/69567" TargetMode="External"/><Relationship Id="rId577" Type="http://schemas.openxmlformats.org/officeDocument/2006/relationships/hyperlink" Target="https://plantmarket.pro/lukovitsy-lilii-na-vygonku.html/nid/63927" TargetMode="External"/><Relationship Id="rId700" Type="http://schemas.openxmlformats.org/officeDocument/2006/relationships/hyperlink" Target="https://plantmarket.pro/lukovitsy-lilii-na-vygonku.html/nid/64031" TargetMode="External"/><Relationship Id="rId1123" Type="http://schemas.openxmlformats.org/officeDocument/2006/relationships/hyperlink" Target="https://plantmarket.pro/lukovitsy-lilii-na-vygonku.html/nid/63655" TargetMode="External"/><Relationship Id="rId132" Type="http://schemas.openxmlformats.org/officeDocument/2006/relationships/hyperlink" Target="https://plantmarket.pro/lukovitsy-lilii-na-vygonku.html/nid/63313" TargetMode="External"/><Relationship Id="rId784" Type="http://schemas.openxmlformats.org/officeDocument/2006/relationships/hyperlink" Target="https://plantmarket.pro/lukovitsy-lilii-na-vygonku.html/nid/69445" TargetMode="External"/><Relationship Id="rId991" Type="http://schemas.openxmlformats.org/officeDocument/2006/relationships/hyperlink" Target="https://plantmarket.ru/lukovitsy-lilii-na-vygonku.html/nid/68475" TargetMode="External"/><Relationship Id="rId1067" Type="http://schemas.openxmlformats.org/officeDocument/2006/relationships/hyperlink" Target="https://plantmarket.pro/lukovitsy-lilii-na-vygonku.html/nid/64058" TargetMode="External"/><Relationship Id="rId437" Type="http://schemas.openxmlformats.org/officeDocument/2006/relationships/hyperlink" Target="https://plantmarket.pro/lukovitsy-lilii-na-vygonku.html/nid/63854" TargetMode="External"/><Relationship Id="rId644" Type="http://schemas.openxmlformats.org/officeDocument/2006/relationships/hyperlink" Target="https://plantmarket.pro/lukovitsy-lilii-na-vygonku.html/nid/63998" TargetMode="External"/><Relationship Id="rId851" Type="http://schemas.openxmlformats.org/officeDocument/2006/relationships/hyperlink" Target="https://plantmarket.ru/lukovitsy-lilii-na-vygonku.html/nid/67875" TargetMode="External"/><Relationship Id="rId283" Type="http://schemas.openxmlformats.org/officeDocument/2006/relationships/hyperlink" Target="https://plantmarket.pro/lukovitsy-lilii-na-vygonku.html/nid/69396" TargetMode="External"/><Relationship Id="rId490" Type="http://schemas.openxmlformats.org/officeDocument/2006/relationships/hyperlink" Target="https://plantmarket.pro/lukovitsy-lilii-na-vygonku.html/nid/63877" TargetMode="External"/><Relationship Id="rId504" Type="http://schemas.openxmlformats.org/officeDocument/2006/relationships/hyperlink" Target="https://plantmarket.pro/lukovitsy-lilii-na-vygonku.html/nid/68645" TargetMode="External"/><Relationship Id="rId711" Type="http://schemas.openxmlformats.org/officeDocument/2006/relationships/hyperlink" Target="https://plantmarket.pro/lukovitsy-lilii-na-vygonku.html/nid/64042" TargetMode="External"/><Relationship Id="rId949" Type="http://schemas.openxmlformats.org/officeDocument/2006/relationships/hyperlink" Target="https://plantmarket.ru/lukovitsy-lilii-na-vygonku.html/nid/68288" TargetMode="External"/><Relationship Id="rId1134" Type="http://schemas.openxmlformats.org/officeDocument/2006/relationships/hyperlink" Target="https://plantmarket.pro/lukovitsy-lilii-na-vygonku.html/nid/63750" TargetMode="External"/><Relationship Id="rId78" Type="http://schemas.openxmlformats.org/officeDocument/2006/relationships/hyperlink" Target="https://plantmarket.pro/lukovitsy-lilii-na-vygonku.html/nid/69532" TargetMode="External"/><Relationship Id="rId143" Type="http://schemas.openxmlformats.org/officeDocument/2006/relationships/hyperlink" Target="https://plantmarket.pro/lukovitsy-lilii-na-vygonku.html/nid/69381" TargetMode="External"/><Relationship Id="rId350" Type="http://schemas.openxmlformats.org/officeDocument/2006/relationships/hyperlink" Target="https://plantmarket.pro/lukovitsy-lilii-na-vygonku.html/nid/63789" TargetMode="External"/><Relationship Id="rId588" Type="http://schemas.openxmlformats.org/officeDocument/2006/relationships/hyperlink" Target="https://plantmarket.pro/lukovitsy-lilii-na-vygonku.html/nid/63942" TargetMode="External"/><Relationship Id="rId795" Type="http://schemas.openxmlformats.org/officeDocument/2006/relationships/hyperlink" Target="https://plantmarket.pro/lukovitsy-lilii-na-vygonku.html/nid/68938" TargetMode="External"/><Relationship Id="rId809" Type="http://schemas.openxmlformats.org/officeDocument/2006/relationships/hyperlink" Target="https://plantmarket.ru/lukovitsy-lilii-na-vygonku.html/nid/67683" TargetMode="External"/><Relationship Id="rId1201" Type="http://schemas.openxmlformats.org/officeDocument/2006/relationships/hyperlink" Target="https://plantmarket.pro/lukovitsy-lilii-na-vygonku.html/nid/64066" TargetMode="External"/><Relationship Id="rId9" Type="http://schemas.openxmlformats.org/officeDocument/2006/relationships/hyperlink" Target="https://plantmarket.pro/lukovitsy-lilii-na-vygonku.html/nid/67649" TargetMode="External"/><Relationship Id="rId210" Type="http://schemas.openxmlformats.org/officeDocument/2006/relationships/hyperlink" Target="https://plantmarket.pro/lukovitsy-lilii-na-vygonku.html/nid/63687" TargetMode="External"/><Relationship Id="rId448" Type="http://schemas.openxmlformats.org/officeDocument/2006/relationships/hyperlink" Target="https://plantmarket.pro/lukovitsy-lilii-na-vygonku.html/nid/69415" TargetMode="External"/><Relationship Id="rId655" Type="http://schemas.openxmlformats.org/officeDocument/2006/relationships/hyperlink" Target="https://plantmarket.pro/lukovitsy-lilii-na-vygonku.html/nid/69430" TargetMode="External"/><Relationship Id="rId862" Type="http://schemas.openxmlformats.org/officeDocument/2006/relationships/hyperlink" Target="https://plantmarket.ru/lukovitsy-lilii-na-vygonku.html/nid/67917" TargetMode="External"/><Relationship Id="rId1078" Type="http://schemas.openxmlformats.org/officeDocument/2006/relationships/hyperlink" Target="https://plantmarket.ru/lukovitsy-lilii-na-vygonku.html/nid/68840" TargetMode="External"/><Relationship Id="rId294" Type="http://schemas.openxmlformats.org/officeDocument/2006/relationships/hyperlink" Target="https://plantmarket.pro/lukovitsy-lilii-na-vygonku.html/nid/68133" TargetMode="External"/><Relationship Id="rId308" Type="http://schemas.openxmlformats.org/officeDocument/2006/relationships/hyperlink" Target="https://plantmarket.pro/lukovitsy-lilii-na-vygonku.html/nid/69399" TargetMode="External"/><Relationship Id="rId515" Type="http://schemas.openxmlformats.org/officeDocument/2006/relationships/hyperlink" Target="https://plantmarket.pro/lukovitsy-lilii-na-vygonku.html/nid/63905" TargetMode="External"/><Relationship Id="rId722" Type="http://schemas.openxmlformats.org/officeDocument/2006/relationships/hyperlink" Target="https://plantmarket.pro/lukovitsy-lilii-na-vygonku.html/nid/64049" TargetMode="External"/><Relationship Id="rId1145" Type="http://schemas.openxmlformats.org/officeDocument/2006/relationships/hyperlink" Target="https://plantmarket.pro/lukovitsy-lilii-na-vygonku.html/nid/68203" TargetMode="External"/><Relationship Id="rId89" Type="http://schemas.openxmlformats.org/officeDocument/2006/relationships/hyperlink" Target="https://plantmarket.pro/lukovitsy-lilii-na-vygonku.html/nid/69373" TargetMode="External"/><Relationship Id="rId154" Type="http://schemas.openxmlformats.org/officeDocument/2006/relationships/hyperlink" Target="https://plantmarket.pro/lukovitsy-lilii-na-vygonku.html/nid/63327" TargetMode="External"/><Relationship Id="rId361" Type="http://schemas.openxmlformats.org/officeDocument/2006/relationships/hyperlink" Target="https://plantmarket.pro/lukovitsy-lilii-na-vygonku.html/nid/63806" TargetMode="External"/><Relationship Id="rId599" Type="http://schemas.openxmlformats.org/officeDocument/2006/relationships/hyperlink" Target="https://plantmarket.pro/lukovitsy-lilii-na-vygonku.html/nid/63957" TargetMode="External"/><Relationship Id="rId1005" Type="http://schemas.openxmlformats.org/officeDocument/2006/relationships/hyperlink" Target="https://plantmarket.ru/lukovitsy-lilii-na-vygonku.html/nid/68571" TargetMode="External"/><Relationship Id="rId1212" Type="http://schemas.openxmlformats.org/officeDocument/2006/relationships/hyperlink" Target="https://plantmarket.pro/lukovitsy-lilii-na-vygonku.html/nid/69431" TargetMode="External"/><Relationship Id="rId459" Type="http://schemas.openxmlformats.org/officeDocument/2006/relationships/hyperlink" Target="https://plantmarket.pro/lukovitsy-lilii-na-vygonku.html/nid/69593" TargetMode="External"/><Relationship Id="rId666" Type="http://schemas.openxmlformats.org/officeDocument/2006/relationships/hyperlink" Target="https://plantmarket.pro/lukovitsy-lilii-na-vygonku.html/nid/64015" TargetMode="External"/><Relationship Id="rId873" Type="http://schemas.openxmlformats.org/officeDocument/2006/relationships/hyperlink" Target="https://plantmarket.ru/lukovitsy-lilii-na-vygonku.html/nid/63673" TargetMode="External"/><Relationship Id="rId1089" Type="http://schemas.openxmlformats.org/officeDocument/2006/relationships/hyperlink" Target="https://plantmarket.ru/lukovitsy-lilii-na-vygonku.html/nid/68901" TargetMode="External"/><Relationship Id="rId16" Type="http://schemas.openxmlformats.org/officeDocument/2006/relationships/hyperlink" Target="https://plantmarket.pro/lukovitsy-lilii-na-vygonku.html/nid/63537" TargetMode="External"/><Relationship Id="rId221" Type="http://schemas.openxmlformats.org/officeDocument/2006/relationships/hyperlink" Target="https://plantmarket.pro/lukovitsy-lilii-na-vygonku.html/nid/63699" TargetMode="External"/><Relationship Id="rId319" Type="http://schemas.openxmlformats.org/officeDocument/2006/relationships/hyperlink" Target="https://plantmarket.pro/lukovitsy-lilii-na-vygonku.html/nid/68168" TargetMode="External"/><Relationship Id="rId526" Type="http://schemas.openxmlformats.org/officeDocument/2006/relationships/hyperlink" Target="https://plantmarket.pro/lukovitsy-lilii-na-vygonku.html/nid/69602" TargetMode="External"/><Relationship Id="rId1156" Type="http://schemas.openxmlformats.org/officeDocument/2006/relationships/hyperlink" Target="https://plantmarket.pro/lukovitsy-lilii-na-vygonku.html/nid/69407" TargetMode="External"/><Relationship Id="rId733" Type="http://schemas.openxmlformats.org/officeDocument/2006/relationships/hyperlink" Target="https://plantmarket.pro/lukovitsy-lilii-na-vygonku.html/nid/68818" TargetMode="External"/><Relationship Id="rId940" Type="http://schemas.openxmlformats.org/officeDocument/2006/relationships/hyperlink" Target="https://plantmarket.ru/lukovitsy-lilii-na-vygonku.html/nid/63804" TargetMode="External"/><Relationship Id="rId1016" Type="http://schemas.openxmlformats.org/officeDocument/2006/relationships/hyperlink" Target="https://plantmarket.ru/lukovitsy-lilii-na-vygonku.html/nid/68603" TargetMode="External"/><Relationship Id="rId165" Type="http://schemas.openxmlformats.org/officeDocument/2006/relationships/hyperlink" Target="https://plantmarket.pro/lukovitsy-lilii-na-vygonku.html/nid/67874" TargetMode="External"/><Relationship Id="rId372" Type="http://schemas.openxmlformats.org/officeDocument/2006/relationships/hyperlink" Target="https://plantmarket.pro/lukovitsy-lilii-na-vygonku.html/nid/68287" TargetMode="External"/><Relationship Id="rId677" Type="http://schemas.openxmlformats.org/officeDocument/2006/relationships/hyperlink" Target="https://plantmarket.pro/lukovitsy-lilii-na-vygonku.html/nid/64025" TargetMode="External"/><Relationship Id="rId800" Type="http://schemas.openxmlformats.org/officeDocument/2006/relationships/hyperlink" Target="https://plantmarket.ru/lukovitsy-lilii-na-vygonku.html/nid/67686" TargetMode="External"/><Relationship Id="rId1223" Type="http://schemas.openxmlformats.org/officeDocument/2006/relationships/hyperlink" Target="https://plantmarket.ru/lukovitsy-lilii-na-vygonku.html/nid/68697" TargetMode="External"/><Relationship Id="rId232" Type="http://schemas.openxmlformats.org/officeDocument/2006/relationships/hyperlink" Target="https://plantmarket.pro/lukovitsy-lilii-na-vygonku.html/nid/69544" TargetMode="External"/><Relationship Id="rId884" Type="http://schemas.openxmlformats.org/officeDocument/2006/relationships/hyperlink" Target="https://plantmarket.ru/lukovitsy-lilii-na-vygonku.html/nid/63693" TargetMode="External"/><Relationship Id="rId27" Type="http://schemas.openxmlformats.org/officeDocument/2006/relationships/hyperlink" Target="https://plantmarket.pro/lukovitsy-lilii-na-vygonku.html/nid/67673" TargetMode="External"/><Relationship Id="rId537" Type="http://schemas.openxmlformats.org/officeDocument/2006/relationships/hyperlink" Target="https://plantmarket.pro/lukovitsy-lilii-na-vygonku.html/nid/68692" TargetMode="External"/><Relationship Id="rId744" Type="http://schemas.openxmlformats.org/officeDocument/2006/relationships/hyperlink" Target="https://plantmarket.pro/lukovitsy-lilii-na-vygonku.html/nid/69608" TargetMode="External"/><Relationship Id="rId951" Type="http://schemas.openxmlformats.org/officeDocument/2006/relationships/hyperlink" Target="https://plantmarket.ru/lukovitsy-lilii-na-vygonku.html/nid/68292" TargetMode="External"/><Relationship Id="rId1167" Type="http://schemas.openxmlformats.org/officeDocument/2006/relationships/hyperlink" Target="https://plantmarket.pro/lukovitsy-lilii-na-vygonku.html/nid/60358" TargetMode="External"/><Relationship Id="rId80" Type="http://schemas.openxmlformats.org/officeDocument/2006/relationships/hyperlink" Target="https://plantmarket.pro/lukovitsy-lilii-na-vygonku.html/nid/69534" TargetMode="External"/><Relationship Id="rId176" Type="http://schemas.openxmlformats.org/officeDocument/2006/relationships/hyperlink" Target="https://plantmarket.pro/lukovitsy-lilii-na-vygonku.html/nid/67931" TargetMode="External"/><Relationship Id="rId383" Type="http://schemas.openxmlformats.org/officeDocument/2006/relationships/hyperlink" Target="https://plantmarket.pro/lukovitsy-lilii-na-vygonku.html/nid/63815" TargetMode="External"/><Relationship Id="rId590" Type="http://schemas.openxmlformats.org/officeDocument/2006/relationships/hyperlink" Target="https://plantmarket.pro/lukovitsy-lilii-na-vygonku.html/nid/63948" TargetMode="External"/><Relationship Id="rId604" Type="http://schemas.openxmlformats.org/officeDocument/2006/relationships/hyperlink" Target="https://plantmarket.pro/lukovitsy-lilii-na-vygonku.html/nid/63958" TargetMode="External"/><Relationship Id="rId811" Type="http://schemas.openxmlformats.org/officeDocument/2006/relationships/hyperlink" Target="https://plantmarket.pro/lukovitsy-lilii-na-vygonku.html/nid/69364" TargetMode="External"/><Relationship Id="rId1027" Type="http://schemas.openxmlformats.org/officeDocument/2006/relationships/hyperlink" Target="https://plantmarket.ru/lukovitsy-lilii-na-vygonku.html/nid/63886" TargetMode="External"/><Relationship Id="rId1234" Type="http://schemas.openxmlformats.org/officeDocument/2006/relationships/hyperlink" Target="https://plantmarket.pro/lukovitsy-lilii-na-vygonku.html/nid/69421" TargetMode="External"/><Relationship Id="rId243" Type="http://schemas.openxmlformats.org/officeDocument/2006/relationships/hyperlink" Target="https://plantmarket.pro/lukovitsy-lilii-na-vygonku.html/nid/69546" TargetMode="External"/><Relationship Id="rId450" Type="http://schemas.openxmlformats.org/officeDocument/2006/relationships/hyperlink" Target="https://plantmarket.pro/lukovitsy-lilii-na-vygonku.html/nid/68540" TargetMode="External"/><Relationship Id="rId688" Type="http://schemas.openxmlformats.org/officeDocument/2006/relationships/hyperlink" Target="https://plantmarket.pro/lukovitsy-lilii-na-vygonku.html/nid/68787" TargetMode="External"/><Relationship Id="rId895" Type="http://schemas.openxmlformats.org/officeDocument/2006/relationships/hyperlink" Target="https://plantmarket.ru/lukovitsy-lilii-na-vygonku.html/nid/68024" TargetMode="External"/><Relationship Id="rId909" Type="http://schemas.openxmlformats.org/officeDocument/2006/relationships/hyperlink" Target="https://plantmarket.ru/lukovitsy-lilii-na-vygonku.html/nid/68101" TargetMode="External"/><Relationship Id="rId1080" Type="http://schemas.openxmlformats.org/officeDocument/2006/relationships/hyperlink" Target="https://plantmarket.ru/lukovitsy-lilii-na-vygonku.html/nid/68858" TargetMode="External"/><Relationship Id="rId38" Type="http://schemas.openxmlformats.org/officeDocument/2006/relationships/hyperlink" Target="https://plantmarket.pro/lukovitsy-lilii-na-vygonku.html/nid/63282" TargetMode="External"/><Relationship Id="rId103" Type="http://schemas.openxmlformats.org/officeDocument/2006/relationships/hyperlink" Target="https://plantmarket.pro/lukovitsy-lilii-na-vygonku.html/nid/69375" TargetMode="External"/><Relationship Id="rId310" Type="http://schemas.openxmlformats.org/officeDocument/2006/relationships/hyperlink" Target="https://plantmarket.pro/lukovitsy-lilii-na-vygonku.html/nid/63340" TargetMode="External"/><Relationship Id="rId548" Type="http://schemas.openxmlformats.org/officeDocument/2006/relationships/hyperlink" Target="https://plantmarket.pro/lukovitsy-lilii-na-vygonku.html/nid/68721" TargetMode="External"/><Relationship Id="rId755" Type="http://schemas.openxmlformats.org/officeDocument/2006/relationships/hyperlink" Target="https://plantmarket.pro/lukovitsy-lilii-na-vygonku.html/nid/68861" TargetMode="External"/><Relationship Id="rId962" Type="http://schemas.openxmlformats.org/officeDocument/2006/relationships/hyperlink" Target="https://plantmarket.ru/lukovitsy-lilii-na-vygonku.html/nid/68342" TargetMode="External"/><Relationship Id="rId1178" Type="http://schemas.openxmlformats.org/officeDocument/2006/relationships/hyperlink" Target="https://plantmarket.pro/lukovitsy-lilii-na-vygonku.html/nid/69412" TargetMode="External"/><Relationship Id="rId91" Type="http://schemas.openxmlformats.org/officeDocument/2006/relationships/hyperlink" Target="https://plantmarket.pro/lukovitsy-lilii-na-vygonku.html/nid/63304" TargetMode="External"/><Relationship Id="rId187" Type="http://schemas.openxmlformats.org/officeDocument/2006/relationships/hyperlink" Target="https://plantmarket.pro/lukovitsy-lilii-na-vygonku.html/nid/63671" TargetMode="External"/><Relationship Id="rId394" Type="http://schemas.openxmlformats.org/officeDocument/2006/relationships/hyperlink" Target="https://plantmarket.pro/lukovitsy-lilii-na-vygonku.html/nid/68350" TargetMode="External"/><Relationship Id="rId408" Type="http://schemas.openxmlformats.org/officeDocument/2006/relationships/hyperlink" Target="https://plantmarket.pro/lukovitsy-lilii-na-vygonku.html/nid/63825" TargetMode="External"/><Relationship Id="rId615" Type="http://schemas.openxmlformats.org/officeDocument/2006/relationships/hyperlink" Target="https://plantmarket.pro/lukovitsy-lilii-na-vygonku.html/nid/63371" TargetMode="External"/><Relationship Id="rId822" Type="http://schemas.openxmlformats.org/officeDocument/2006/relationships/hyperlink" Target="https://plantmarket.ru/lukovitsy-lilii-na-vygonku.html/nid/63593" TargetMode="External"/><Relationship Id="rId1038" Type="http://schemas.openxmlformats.org/officeDocument/2006/relationships/hyperlink" Target="https://plantmarket.ru/lukovitsy-lilii-na-vygonku.html/nid/68712" TargetMode="External"/><Relationship Id="rId1245" Type="http://schemas.openxmlformats.org/officeDocument/2006/relationships/hyperlink" Target="https://plantmarket.ru/lukovitsy-lilii-na-vygonku.html/nid/63982" TargetMode="External"/><Relationship Id="rId254" Type="http://schemas.openxmlformats.org/officeDocument/2006/relationships/hyperlink" Target="https://plantmarket.pro/lukovitsy-lilii-na-vygonku.html/nid/69557" TargetMode="External"/><Relationship Id="rId699" Type="http://schemas.openxmlformats.org/officeDocument/2006/relationships/hyperlink" Target="https://plantmarket.pro/lukovitsy-lilii-na-vygonku.html/nid/68797" TargetMode="External"/><Relationship Id="rId1091" Type="http://schemas.openxmlformats.org/officeDocument/2006/relationships/hyperlink" Target="https://plantmarket.ru/lukovitsy-lilii-na-vygonku.html/nid/68906" TargetMode="External"/><Relationship Id="rId1105" Type="http://schemas.openxmlformats.org/officeDocument/2006/relationships/hyperlink" Target="https://plantmarket.pro/lukovitsy-lilii-na-vygonku.html/nid/69365" TargetMode="External"/><Relationship Id="rId49" Type="http://schemas.openxmlformats.org/officeDocument/2006/relationships/hyperlink" Target="https://plantmarket.pro/lukovitsy-lilii-na-vygonku.html/nid/63563" TargetMode="External"/><Relationship Id="rId114" Type="http://schemas.openxmlformats.org/officeDocument/2006/relationships/hyperlink" Target="https://plantmarket.pro/lukovitsy-lilii-na-vygonku.html/nid/67805" TargetMode="External"/><Relationship Id="rId461" Type="http://schemas.openxmlformats.org/officeDocument/2006/relationships/hyperlink" Target="https://plantmarket.pro/lukovitsy-lilii-na-vygonku.html/nid/69595" TargetMode="External"/><Relationship Id="rId559" Type="http://schemas.openxmlformats.org/officeDocument/2006/relationships/hyperlink" Target="https://plantmarket.pro/lukovitsy-lilii-na-vygonku.html/nid/68731" TargetMode="External"/><Relationship Id="rId766" Type="http://schemas.openxmlformats.org/officeDocument/2006/relationships/hyperlink" Target="https://plantmarket.pro/lukovitsy-lilii-na-vygonku.html/nid/60565" TargetMode="External"/><Relationship Id="rId1189" Type="http://schemas.openxmlformats.org/officeDocument/2006/relationships/hyperlink" Target="https://plantmarket.pro/lukovitsy-lilii-na-vygonku.html/nid/69445" TargetMode="External"/><Relationship Id="rId198" Type="http://schemas.openxmlformats.org/officeDocument/2006/relationships/hyperlink" Target="https://plantmarket.pro/lukovitsy-lilii-na-vygonku.html/nid/69389" TargetMode="External"/><Relationship Id="rId321" Type="http://schemas.openxmlformats.org/officeDocument/2006/relationships/hyperlink" Target="https://plantmarket.pro/lukovitsy-lilii-na-vygonku.html/nid/63760" TargetMode="External"/><Relationship Id="rId419" Type="http://schemas.openxmlformats.org/officeDocument/2006/relationships/hyperlink" Target="https://plantmarket.pro/lukovitsy-lilii-na-vygonku.html/nid/63840" TargetMode="External"/><Relationship Id="rId626" Type="http://schemas.openxmlformats.org/officeDocument/2006/relationships/hyperlink" Target="https://plantmarket.pro/lukovitsy-lilii-na-vygonku.html/nid/63386" TargetMode="External"/><Relationship Id="rId973" Type="http://schemas.openxmlformats.org/officeDocument/2006/relationships/hyperlink" Target="https://plantmarket.ru/lukovitsy-lilii-na-vygonku.html/nid/63835" TargetMode="External"/><Relationship Id="rId1049" Type="http://schemas.openxmlformats.org/officeDocument/2006/relationships/hyperlink" Target="https://plantmarket.ru/lukovitsy-lilii-na-vygonku.html/nid/68742" TargetMode="External"/><Relationship Id="rId833" Type="http://schemas.openxmlformats.org/officeDocument/2006/relationships/hyperlink" Target="https://plantmarket.ru/lukovitsy-lilii-na-vygonku.html/nid/63610" TargetMode="External"/><Relationship Id="rId1116" Type="http://schemas.openxmlformats.org/officeDocument/2006/relationships/hyperlink" Target="https://plantmarket.pro/lukovitsy-lilii-na-vygonku.html/nid/69381" TargetMode="External"/><Relationship Id="rId265" Type="http://schemas.openxmlformats.org/officeDocument/2006/relationships/hyperlink" Target="https://plantmarket.pro/lukovitsy-lilii-na-vygonku.html/nid/63721" TargetMode="External"/><Relationship Id="rId472" Type="http://schemas.openxmlformats.org/officeDocument/2006/relationships/hyperlink" Target="https://plantmarket.pro/lukovitsy-lilii-na-vygonku.html/nid/63866" TargetMode="External"/><Relationship Id="rId900" Type="http://schemas.openxmlformats.org/officeDocument/2006/relationships/hyperlink" Target="https://plantmarket.pro/lukovitsy-lilii-na-vygonku.html/nid/69392" TargetMode="External"/><Relationship Id="rId125" Type="http://schemas.openxmlformats.org/officeDocument/2006/relationships/hyperlink" Target="https://plantmarket.pro/lukovitsy-lilii-na-vygonku.html/nid/63616" TargetMode="External"/><Relationship Id="rId332" Type="http://schemas.openxmlformats.org/officeDocument/2006/relationships/hyperlink" Target="https://plantmarket.pro/lukovitsy-lilii-na-vygonku.html/nid/63774" TargetMode="External"/><Relationship Id="rId777" Type="http://schemas.openxmlformats.org/officeDocument/2006/relationships/hyperlink" Target="https://plantmarket.pro/lukovitsy-lilii-na-vygonku.html/nid/64073" TargetMode="External"/><Relationship Id="rId984" Type="http://schemas.openxmlformats.org/officeDocument/2006/relationships/hyperlink" Target="https://plantmarket.ru/lukovitsy-lilii-na-vygonku.html/nid/68441" TargetMode="External"/><Relationship Id="rId637" Type="http://schemas.openxmlformats.org/officeDocument/2006/relationships/hyperlink" Target="https://plantmarket.pro/lukovitsy-lilii-na-vygonku.html/nid/63991" TargetMode="External"/><Relationship Id="rId844" Type="http://schemas.openxmlformats.org/officeDocument/2006/relationships/hyperlink" Target="https://plantmarket.ru/lukovitsy-lilii-na-vygonku.html/nid/63646" TargetMode="External"/><Relationship Id="rId276" Type="http://schemas.openxmlformats.org/officeDocument/2006/relationships/hyperlink" Target="https://plantmarket.pro/lukovitsy-lilii-na-vygonku.html/nid/69569" TargetMode="External"/><Relationship Id="rId483" Type="http://schemas.openxmlformats.org/officeDocument/2006/relationships/hyperlink" Target="https://plantmarket.pro/lukovitsy-lilii-na-vygonku.html/nid/68617" TargetMode="External"/><Relationship Id="rId690" Type="http://schemas.openxmlformats.org/officeDocument/2006/relationships/hyperlink" Target="https://plantmarket.pro/lukovitsy-lilii-na-vygonku.html/nid/68788" TargetMode="External"/><Relationship Id="rId704" Type="http://schemas.openxmlformats.org/officeDocument/2006/relationships/hyperlink" Target="https://plantmarket.pro/lukovitsy-lilii-na-vygonku.html/nid/64035" TargetMode="External"/><Relationship Id="rId911" Type="http://schemas.openxmlformats.org/officeDocument/2006/relationships/hyperlink" Target="https://plantmarket.pro/lukovitsy-lilii-na-vygonku.html/nid/69394" TargetMode="External"/><Relationship Id="rId1127" Type="http://schemas.openxmlformats.org/officeDocument/2006/relationships/hyperlink" Target="https://plantmarket.pro/lukovitsy-lilii-na-vygonku.html/nid/69396" TargetMode="External"/><Relationship Id="rId40" Type="http://schemas.openxmlformats.org/officeDocument/2006/relationships/hyperlink" Target="https://plantmarket.pro/lukovitsy-lilii-na-vygonku.html/nid/63553" TargetMode="External"/><Relationship Id="rId136" Type="http://schemas.openxmlformats.org/officeDocument/2006/relationships/hyperlink" Target="https://plantmarket.pro/lukovitsy-lilii-na-vygonku.html/nid/63634" TargetMode="External"/><Relationship Id="rId343" Type="http://schemas.openxmlformats.org/officeDocument/2006/relationships/hyperlink" Target="https://plantmarket.pro/lukovitsy-lilii-na-vygonku.html/nid/68240" TargetMode="External"/><Relationship Id="rId550" Type="http://schemas.openxmlformats.org/officeDocument/2006/relationships/hyperlink" Target="https://plantmarket.pro/lukovitsy-lilii-na-vygonku.html/nid/68723" TargetMode="External"/><Relationship Id="rId788" Type="http://schemas.openxmlformats.org/officeDocument/2006/relationships/hyperlink" Target="https://plantmarket.pro/lukovitsy-lilii-na-vygonku.html/nid/64083" TargetMode="External"/><Relationship Id="rId995" Type="http://schemas.openxmlformats.org/officeDocument/2006/relationships/hyperlink" Target="https://plantmarket.ru/lukovitsy-lilii-na-vygonku.html/nid/68529" TargetMode="External"/><Relationship Id="rId1180" Type="http://schemas.openxmlformats.org/officeDocument/2006/relationships/hyperlink" Target="https://plantmarket.pro/lukovitsy-lilii-na-vygonku.html/nid/69446" TargetMode="External"/><Relationship Id="rId203" Type="http://schemas.openxmlformats.org/officeDocument/2006/relationships/hyperlink" Target="https://plantmarket.pro/lukovitsy-lilii-na-vygonku.html/nid/63682" TargetMode="External"/><Relationship Id="rId648" Type="http://schemas.openxmlformats.org/officeDocument/2006/relationships/hyperlink" Target="https://plantmarket.pro/lukovitsy-lilii-na-vygonku.html/nid/64002" TargetMode="External"/><Relationship Id="rId855" Type="http://schemas.openxmlformats.org/officeDocument/2006/relationships/hyperlink" Target="https://plantmarket.ru/lukovitsy-lilii-na-vygonku.html/nid/67898" TargetMode="External"/><Relationship Id="rId1040" Type="http://schemas.openxmlformats.org/officeDocument/2006/relationships/hyperlink" Target="https://plantmarket.ru/lukovitsy-lilii-na-vygonku.html/nid/68718" TargetMode="External"/><Relationship Id="rId287" Type="http://schemas.openxmlformats.org/officeDocument/2006/relationships/hyperlink" Target="https://plantmarket.pro/lukovitsy-lilii-na-vygonku.html/nid/68124" TargetMode="External"/><Relationship Id="rId410" Type="http://schemas.openxmlformats.org/officeDocument/2006/relationships/hyperlink" Target="https://plantmarket.pro/lukovitsy-lilii-na-vygonku.html/nid/63832" TargetMode="External"/><Relationship Id="rId494" Type="http://schemas.openxmlformats.org/officeDocument/2006/relationships/hyperlink" Target="https://plantmarket.pro/lukovitsy-lilii-na-vygonku.html/nid/68618" TargetMode="External"/><Relationship Id="rId508" Type="http://schemas.openxmlformats.org/officeDocument/2006/relationships/hyperlink" Target="https://plantmarket.pro/lukovitsy-lilii-na-vygonku.html/nid/63898" TargetMode="External"/><Relationship Id="rId715" Type="http://schemas.openxmlformats.org/officeDocument/2006/relationships/hyperlink" Target="https://plantmarket.pro/lukovitsy-lilii-na-vygonku.html/nid/68805" TargetMode="External"/><Relationship Id="rId922" Type="http://schemas.openxmlformats.org/officeDocument/2006/relationships/hyperlink" Target="https://plantmarket.ru/lukovitsy-lilii-na-vygonku.html/nid/68143" TargetMode="External"/><Relationship Id="rId1138" Type="http://schemas.openxmlformats.org/officeDocument/2006/relationships/hyperlink" Target="https://plantmarket.pro/lukovitsy-lilii-na-vygonku.html/nid/63754" TargetMode="External"/><Relationship Id="rId147" Type="http://schemas.openxmlformats.org/officeDocument/2006/relationships/hyperlink" Target="https://plantmarket.pro/lukovitsy-lilii-na-vygonku.html/nid/63648" TargetMode="External"/><Relationship Id="rId354" Type="http://schemas.openxmlformats.org/officeDocument/2006/relationships/hyperlink" Target="https://plantmarket.pro/lukovitsy-lilii-na-vygonku.html/nid/63793" TargetMode="External"/><Relationship Id="rId799" Type="http://schemas.openxmlformats.org/officeDocument/2006/relationships/hyperlink" Target="https://plantmarket.ru/lukovitsy-lilii-na-vygonku.html/nid/67686" TargetMode="External"/><Relationship Id="rId1191" Type="http://schemas.openxmlformats.org/officeDocument/2006/relationships/hyperlink" Target="https://plantmarket.pro/lukovitsy-lilii-na-vygonku.html/nid/68911" TargetMode="External"/><Relationship Id="rId1205" Type="http://schemas.openxmlformats.org/officeDocument/2006/relationships/hyperlink" Target="https://plantmarket.pro/lukovitsy-lilii-na-vygonku.html/nid/68813" TargetMode="External"/><Relationship Id="rId51" Type="http://schemas.openxmlformats.org/officeDocument/2006/relationships/hyperlink" Target="https://plantmarket.pro/lukovitsy-lilii-na-vygonku.html/nid/63565" TargetMode="External"/><Relationship Id="rId561" Type="http://schemas.openxmlformats.org/officeDocument/2006/relationships/hyperlink" Target="https://plantmarket.pro/lukovitsy-lilii-na-vygonku.html/nid/68733" TargetMode="External"/><Relationship Id="rId659" Type="http://schemas.openxmlformats.org/officeDocument/2006/relationships/hyperlink" Target="https://plantmarket.pro/lukovitsy-lilii-na-vygonku.html/nid/68778" TargetMode="External"/><Relationship Id="rId866" Type="http://schemas.openxmlformats.org/officeDocument/2006/relationships/hyperlink" Target="https://plantmarket.pro/lukovitsy-lilii-na-vygonku.html/nid/69386" TargetMode="External"/><Relationship Id="rId214" Type="http://schemas.openxmlformats.org/officeDocument/2006/relationships/hyperlink" Target="https://plantmarket.pro/lukovitsy-lilii-na-vygonku.html/nid/63692" TargetMode="External"/><Relationship Id="rId298" Type="http://schemas.openxmlformats.org/officeDocument/2006/relationships/hyperlink" Target="https://plantmarket.pro/lukovitsy-lilii-na-vygonku.html/nid/68137" TargetMode="External"/><Relationship Id="rId421" Type="http://schemas.openxmlformats.org/officeDocument/2006/relationships/hyperlink" Target="https://plantmarket.pro/lukovitsy-lilii-na-vygonku.html/nid/63355" TargetMode="External"/><Relationship Id="rId519" Type="http://schemas.openxmlformats.org/officeDocument/2006/relationships/hyperlink" Target="https://plantmarket.pro/lukovitsy-lilii-na-vygonku.html/nid/68669" TargetMode="External"/><Relationship Id="rId1051" Type="http://schemas.openxmlformats.org/officeDocument/2006/relationships/hyperlink" Target="https://plantmarket.ru/lukovitsy-lilii-na-vygonku.html/nid/63929" TargetMode="External"/><Relationship Id="rId1149" Type="http://schemas.openxmlformats.org/officeDocument/2006/relationships/hyperlink" Target="https://plantmarket.pro/lukovitsy-lilii-na-vygonku.html/nid/63778" TargetMode="External"/><Relationship Id="rId158" Type="http://schemas.openxmlformats.org/officeDocument/2006/relationships/hyperlink" Target="https://plantmarket.pro/lukovitsy-lilii-na-vygonku.html/nid/67847" TargetMode="External"/><Relationship Id="rId726" Type="http://schemas.openxmlformats.org/officeDocument/2006/relationships/hyperlink" Target="https://plantmarket.pro/lukovitsy-lilii-na-vygonku.html/nid/64053" TargetMode="External"/><Relationship Id="rId933" Type="http://schemas.openxmlformats.org/officeDocument/2006/relationships/hyperlink" Target="https://plantmarket.ru/lukovitsy-lilii-na-vygonku.html/nid/68201" TargetMode="External"/><Relationship Id="rId1009" Type="http://schemas.openxmlformats.org/officeDocument/2006/relationships/hyperlink" Target="https://plantmarket.ru/lukovitsy-lilii-na-vygonku.html/nid/68578" TargetMode="External"/><Relationship Id="rId62" Type="http://schemas.openxmlformats.org/officeDocument/2006/relationships/hyperlink" Target="https://plantmarket.pro/lukovitsy-lilii-na-vygonku.html/nid/63576" TargetMode="External"/><Relationship Id="rId365" Type="http://schemas.openxmlformats.org/officeDocument/2006/relationships/hyperlink" Target="https://plantmarket.pro/lukovitsy-lilii-na-vygonku.html/nid/69578" TargetMode="External"/><Relationship Id="rId572" Type="http://schemas.openxmlformats.org/officeDocument/2006/relationships/hyperlink" Target="https://plantmarket.pro/lukovitsy-lilii-na-vygonku.html/nid/68741" TargetMode="External"/><Relationship Id="rId1216" Type="http://schemas.openxmlformats.org/officeDocument/2006/relationships/hyperlink" Target="https://plantmarket.pro/lukovitsy-lilii-na-vygonku.html/nid/69430" TargetMode="External"/><Relationship Id="rId225" Type="http://schemas.openxmlformats.org/officeDocument/2006/relationships/hyperlink" Target="https://plantmarket.pro/lukovitsy-lilii-na-vygonku.html/nid/67979" TargetMode="External"/><Relationship Id="rId432" Type="http://schemas.openxmlformats.org/officeDocument/2006/relationships/hyperlink" Target="https://plantmarket.pro/lukovitsy-lilii-na-vygonku.html/nid/69585" TargetMode="External"/><Relationship Id="rId877" Type="http://schemas.openxmlformats.org/officeDocument/2006/relationships/hyperlink" Target="https://plantmarket.pro/lukovitsy-lilii-na-vygonku.html/nid/69389" TargetMode="External"/><Relationship Id="rId1062" Type="http://schemas.openxmlformats.org/officeDocument/2006/relationships/hyperlink" Target="https://plantmarket.ru/lukovitsy-lilii-na-vygonku.html/nid/63998" TargetMode="External"/><Relationship Id="rId737" Type="http://schemas.openxmlformats.org/officeDocument/2006/relationships/hyperlink" Target="https://plantmarket.pro/lukovitsy-lilii-na-vygonku.html/nid/68823" TargetMode="External"/><Relationship Id="rId944" Type="http://schemas.openxmlformats.org/officeDocument/2006/relationships/hyperlink" Target="https://plantmarket.ru/lukovitsy-lilii-na-vygonku.html/nid/63806" TargetMode="External"/><Relationship Id="rId73" Type="http://schemas.openxmlformats.org/officeDocument/2006/relationships/hyperlink" Target="https://plantmarket.pro/lukovitsy-lilii-na-vygonku.html/nid/69531" TargetMode="External"/><Relationship Id="rId169" Type="http://schemas.openxmlformats.org/officeDocument/2006/relationships/hyperlink" Target="https://plantmarket.pro/lukovitsy-lilii-na-vygonku.html/nid/63661" TargetMode="External"/><Relationship Id="rId376" Type="http://schemas.openxmlformats.org/officeDocument/2006/relationships/hyperlink" Target="https://plantmarket.pro/lukovitsy-lilii-na-vygonku.html/nid/69582" TargetMode="External"/><Relationship Id="rId583" Type="http://schemas.openxmlformats.org/officeDocument/2006/relationships/hyperlink" Target="https://plantmarket.pro/lukovitsy-lilii-na-vygonku.html/nid/63933" TargetMode="External"/><Relationship Id="rId790" Type="http://schemas.openxmlformats.org/officeDocument/2006/relationships/hyperlink" Target="https://plantmarket.pro/lukovitsy-lilii-na-vygonku.html/nid/69446" TargetMode="External"/><Relationship Id="rId804" Type="http://schemas.openxmlformats.org/officeDocument/2006/relationships/hyperlink" Target="https://plantmarket.ru/lukovitsy-lilii-na-vygonku.html/nid/67679" TargetMode="External"/><Relationship Id="rId1227" Type="http://schemas.openxmlformats.org/officeDocument/2006/relationships/hyperlink" Target="https://plantmarket.pro/lukovitsy-lilii-na-vygonku.html/nid/69426" TargetMode="External"/><Relationship Id="rId4" Type="http://schemas.openxmlformats.org/officeDocument/2006/relationships/hyperlink" Target="https://plantmarket.pro/lukovitsy-lilii-na-vygonku.html/nid/63535" TargetMode="External"/><Relationship Id="rId236" Type="http://schemas.openxmlformats.org/officeDocument/2006/relationships/hyperlink" Target="https://plantmarket.pro/lukovitsy-lilii-na-vygonku.html/nid/63708" TargetMode="External"/><Relationship Id="rId443" Type="http://schemas.openxmlformats.org/officeDocument/2006/relationships/hyperlink" Target="https://plantmarket.pro/lukovitsy-lilii-na-vygonku.html/nid/69591" TargetMode="External"/><Relationship Id="rId650" Type="http://schemas.openxmlformats.org/officeDocument/2006/relationships/hyperlink" Target="https://plantmarket.pro/lukovitsy-lilii-na-vygonku.html/nid/64004" TargetMode="External"/><Relationship Id="rId888" Type="http://schemas.openxmlformats.org/officeDocument/2006/relationships/hyperlink" Target="https://plantmarket.pro/lukovitsy-lilii-na-vygonku.html/nid/69391" TargetMode="External"/><Relationship Id="rId1073" Type="http://schemas.openxmlformats.org/officeDocument/2006/relationships/hyperlink" Target="https://plantmarket.ru/lukovitsy-lilii-na-vygonku.html/nid/68830" TargetMode="External"/><Relationship Id="rId303" Type="http://schemas.openxmlformats.org/officeDocument/2006/relationships/hyperlink" Target="https://plantmarket.pro/lukovitsy-lilii-na-vygonku.html/nid/63754" TargetMode="External"/><Relationship Id="rId748" Type="http://schemas.openxmlformats.org/officeDocument/2006/relationships/hyperlink" Target="https://plantmarket.pro/lukovitsy-lilii-na-vygonku.html/nid/64063" TargetMode="External"/><Relationship Id="rId955" Type="http://schemas.openxmlformats.org/officeDocument/2006/relationships/hyperlink" Target="https://plantmarket.ru/lukovitsy-lilii-na-vygonku.html/nid/68300" TargetMode="External"/><Relationship Id="rId1140" Type="http://schemas.openxmlformats.org/officeDocument/2006/relationships/hyperlink" Target="https://plantmarket.ru/lukovitsy-lilii-na-vygonku.html/nid/68386" TargetMode="External"/><Relationship Id="rId84" Type="http://schemas.openxmlformats.org/officeDocument/2006/relationships/hyperlink" Target="https://plantmarket.pro/lukovitsy-lilii-na-vygonku.html/nid/63581" TargetMode="External"/><Relationship Id="rId387" Type="http://schemas.openxmlformats.org/officeDocument/2006/relationships/hyperlink" Target="https://plantmarket.pro/lukovitsy-lilii-na-vygonku.html/nid/68343" TargetMode="External"/><Relationship Id="rId510" Type="http://schemas.openxmlformats.org/officeDocument/2006/relationships/hyperlink" Target="https://plantmarket.pro/lukovitsy-lilii-na-vygonku.html/nid/63900" TargetMode="External"/><Relationship Id="rId594" Type="http://schemas.openxmlformats.org/officeDocument/2006/relationships/hyperlink" Target="https://plantmarket.pro/lukovitsy-lilii-na-vygonku.html/nid/63952" TargetMode="External"/><Relationship Id="rId608" Type="http://schemas.openxmlformats.org/officeDocument/2006/relationships/hyperlink" Target="https://plantmarket.pro/lukovitsy-lilii-na-vygonku.html/nid/63963" TargetMode="External"/><Relationship Id="rId815" Type="http://schemas.openxmlformats.org/officeDocument/2006/relationships/hyperlink" Target="https://plantmarket.ru/lukovitsy-lilii-na-vygonku.html/nid/67746" TargetMode="External"/><Relationship Id="rId1238" Type="http://schemas.openxmlformats.org/officeDocument/2006/relationships/hyperlink" Target="https://plantmarket.pro/lukovitsy-lilii-na-vygonku.html/nid/69420" TargetMode="External"/><Relationship Id="rId247" Type="http://schemas.openxmlformats.org/officeDocument/2006/relationships/hyperlink" Target="https://plantmarket.pro/lukovitsy-lilii-na-vygonku.html/nid/69550" TargetMode="External"/><Relationship Id="rId899" Type="http://schemas.openxmlformats.org/officeDocument/2006/relationships/hyperlink" Target="https://plantmarket.pro/lukovitsy-lilii-na-vygonku.html/nid/69392" TargetMode="External"/><Relationship Id="rId1000" Type="http://schemas.openxmlformats.org/officeDocument/2006/relationships/hyperlink" Target="https://plantmarket.ru/lukovitsy-lilii-na-vygonku.html/nid/68555" TargetMode="External"/><Relationship Id="rId1084" Type="http://schemas.openxmlformats.org/officeDocument/2006/relationships/hyperlink" Target="https://plantmarket.ru/lukovitsy-lilii-na-vygonku.html/nid/68887" TargetMode="External"/><Relationship Id="rId107" Type="http://schemas.openxmlformats.org/officeDocument/2006/relationships/hyperlink" Target="https://plantmarket.pro/lukovitsy-lilii-na-vygonku.html/nid/67791" TargetMode="External"/><Relationship Id="rId454" Type="http://schemas.openxmlformats.org/officeDocument/2006/relationships/hyperlink" Target="https://plantmarket.pro/lukovitsy-lilii-na-vygonku.html/nid/68544" TargetMode="External"/><Relationship Id="rId661" Type="http://schemas.openxmlformats.org/officeDocument/2006/relationships/hyperlink" Target="https://plantmarket.pro/lukovitsy-lilii-na-vygonku.html/nid/68781" TargetMode="External"/><Relationship Id="rId759" Type="http://schemas.openxmlformats.org/officeDocument/2006/relationships/hyperlink" Target="https://plantmarket.pro/lukovitsy-lilii-na-vygonku.html/nid/69611" TargetMode="External"/><Relationship Id="rId966" Type="http://schemas.openxmlformats.org/officeDocument/2006/relationships/hyperlink" Target="https://plantmarket.ru/lukovitsy-lilii-na-vygonku.html/nid/68369" TargetMode="External"/><Relationship Id="rId11" Type="http://schemas.openxmlformats.org/officeDocument/2006/relationships/hyperlink" Target="https://plantmarket.pro/lukovitsy-lilii-na-vygonku.html/nid/69518" TargetMode="External"/><Relationship Id="rId314" Type="http://schemas.openxmlformats.org/officeDocument/2006/relationships/hyperlink" Target="https://plantmarket.pro/lukovitsy-lilii-na-vygonku.html/nid/68161" TargetMode="External"/><Relationship Id="rId398" Type="http://schemas.openxmlformats.org/officeDocument/2006/relationships/hyperlink" Target="https://plantmarket.pro/lukovitsy-lilii-na-vygonku.html/nid/68354" TargetMode="External"/><Relationship Id="rId521" Type="http://schemas.openxmlformats.org/officeDocument/2006/relationships/hyperlink" Target="https://plantmarket.pro/lukovitsy-lilii-na-vygonku.html/nid/68671" TargetMode="External"/><Relationship Id="rId619" Type="http://schemas.openxmlformats.org/officeDocument/2006/relationships/hyperlink" Target="https://plantmarket.pro/lukovitsy-lilii-na-vygonku.html/nid/63374" TargetMode="External"/><Relationship Id="rId1151" Type="http://schemas.openxmlformats.org/officeDocument/2006/relationships/hyperlink" Target="https://plantmarket.ru/lukovitsy-lilii-na-vygonku.html/nid/68514" TargetMode="External"/><Relationship Id="rId1249" Type="http://schemas.openxmlformats.org/officeDocument/2006/relationships/hyperlink" Target="https://plantmarket.pro/lukovitsy-lilii-na-vygonku.html/nid/69370" TargetMode="External"/><Relationship Id="rId95" Type="http://schemas.openxmlformats.org/officeDocument/2006/relationships/hyperlink" Target="https://plantmarket.pro/lukovitsy-lilii-na-vygonku.html/nid/63602" TargetMode="External"/><Relationship Id="rId160" Type="http://schemas.openxmlformats.org/officeDocument/2006/relationships/hyperlink" Target="https://plantmarket.pro/lukovitsy-lilii-na-vygonku.html/nid/63655" TargetMode="External"/><Relationship Id="rId826" Type="http://schemas.openxmlformats.org/officeDocument/2006/relationships/hyperlink" Target="https://plantmarket.ru/lukovitsy-lilii-na-vygonku.html/nid/63599" TargetMode="External"/><Relationship Id="rId1011" Type="http://schemas.openxmlformats.org/officeDocument/2006/relationships/hyperlink" Target="https://plantmarket.ru/lukovitsy-lilii-na-vygonku.html/nid/63863" TargetMode="External"/><Relationship Id="rId1109" Type="http://schemas.openxmlformats.org/officeDocument/2006/relationships/hyperlink" Target="https://plantmarket.pro/lukovitsy-lilii-na-vygonku.html/nid/69371" TargetMode="External"/><Relationship Id="rId258" Type="http://schemas.openxmlformats.org/officeDocument/2006/relationships/hyperlink" Target="https://plantmarket.pro/lukovitsy-lilii-na-vygonku.html/nid/69394" TargetMode="External"/><Relationship Id="rId465" Type="http://schemas.openxmlformats.org/officeDocument/2006/relationships/hyperlink" Target="https://plantmarket.pro/lukovitsy-lilii-na-vygonku.html/nid/63860" TargetMode="External"/><Relationship Id="rId672" Type="http://schemas.openxmlformats.org/officeDocument/2006/relationships/hyperlink" Target="https://plantmarket.pro/lukovitsy-lilii-na-vygonku.html/nid/64021" TargetMode="External"/><Relationship Id="rId1095" Type="http://schemas.openxmlformats.org/officeDocument/2006/relationships/hyperlink" Target="https://plantmarket.ru/lukovitsy-lilii-na-vygonku.html/nid/64077" TargetMode="External"/><Relationship Id="rId22" Type="http://schemas.openxmlformats.org/officeDocument/2006/relationships/hyperlink" Target="https://plantmarket.pro/lukovitsy-lilii-na-vygonku.html/nid/67668" TargetMode="External"/><Relationship Id="rId118" Type="http://schemas.openxmlformats.org/officeDocument/2006/relationships/hyperlink" Target="https://plantmarket.pro/lukovitsy-lilii-na-vygonku.html/nid/67809" TargetMode="External"/><Relationship Id="rId325" Type="http://schemas.openxmlformats.org/officeDocument/2006/relationships/hyperlink" Target="https://plantmarket.pro/lukovitsy-lilii-na-vygonku.html/nid/63762" TargetMode="External"/><Relationship Id="rId532" Type="http://schemas.openxmlformats.org/officeDocument/2006/relationships/hyperlink" Target="https://plantmarket.pro/lukovitsy-lilii-na-vygonku.html/nid/63911" TargetMode="External"/><Relationship Id="rId977" Type="http://schemas.openxmlformats.org/officeDocument/2006/relationships/hyperlink" Target="https://plantmarket.ru/lukovitsy-lilii-na-vygonku.html/nid/68430" TargetMode="External"/><Relationship Id="rId1162" Type="http://schemas.openxmlformats.org/officeDocument/2006/relationships/hyperlink" Target="https://plantmarket.pro/lukovitsy-lilii-na-vygonku.html/nid/63809" TargetMode="External"/><Relationship Id="rId171" Type="http://schemas.openxmlformats.org/officeDocument/2006/relationships/hyperlink" Target="https://plantmarket.pro/lukovitsy-lilii-na-vygonku.html/nid/69540" TargetMode="External"/><Relationship Id="rId837" Type="http://schemas.openxmlformats.org/officeDocument/2006/relationships/hyperlink" Target="https://plantmarket.ru/lukovitsy-lilii-na-vygonku.html/nid/63610" TargetMode="External"/><Relationship Id="rId1022" Type="http://schemas.openxmlformats.org/officeDocument/2006/relationships/hyperlink" Target="https://plantmarket.ru/lukovitsy-lilii-na-vygonku.html/nid/68610" TargetMode="External"/><Relationship Id="rId269" Type="http://schemas.openxmlformats.org/officeDocument/2006/relationships/hyperlink" Target="https://plantmarket.pro/lukovitsy-lilii-na-vygonku.html/nid/69564" TargetMode="External"/><Relationship Id="rId476" Type="http://schemas.openxmlformats.org/officeDocument/2006/relationships/hyperlink" Target="https://plantmarket.pro/lukovitsy-lilii-na-vygonku.html/nid/69596" TargetMode="External"/><Relationship Id="rId683" Type="http://schemas.openxmlformats.org/officeDocument/2006/relationships/hyperlink" Target="https://plantmarket.pro/lukovitsy-lilii-na-vygonku.html/nid/64030" TargetMode="External"/><Relationship Id="rId890" Type="http://schemas.openxmlformats.org/officeDocument/2006/relationships/hyperlink" Target="https://plantmarket.pro/lukovitsy-lilii-na-vygonku.html/nid/69391" TargetMode="External"/><Relationship Id="rId904" Type="http://schemas.openxmlformats.org/officeDocument/2006/relationships/hyperlink" Target="https://plantmarket.ru/lukovitsy-lilii-na-vygonku.html/nid/68054" TargetMode="External"/><Relationship Id="rId33" Type="http://schemas.openxmlformats.org/officeDocument/2006/relationships/hyperlink" Target="https://plantmarket.pro/lukovitsy-lilii-na-vygonku.html/nid/69524" TargetMode="External"/><Relationship Id="rId129" Type="http://schemas.openxmlformats.org/officeDocument/2006/relationships/hyperlink" Target="https://plantmarket.pro/lukovitsy-lilii-na-vygonku.html/nid/63621" TargetMode="External"/><Relationship Id="rId336" Type="http://schemas.openxmlformats.org/officeDocument/2006/relationships/hyperlink" Target="https://plantmarket.pro/lukovitsy-lilii-na-vygonku.html/nid/68201" TargetMode="External"/><Relationship Id="rId543" Type="http://schemas.openxmlformats.org/officeDocument/2006/relationships/hyperlink" Target="https://plantmarket.pro/lukovitsy-lilii-na-vygonku.html/nid/68716" TargetMode="External"/><Relationship Id="rId988" Type="http://schemas.openxmlformats.org/officeDocument/2006/relationships/hyperlink" Target="https://plantmarket.ru/lukovitsy-lilii-na-vygonku.html/nid/68452" TargetMode="External"/><Relationship Id="rId1173" Type="http://schemas.openxmlformats.org/officeDocument/2006/relationships/hyperlink" Target="https://plantmarket.pro/lukovitsy-lilii-na-vygonku.html/nid/63818" TargetMode="External"/><Relationship Id="rId182" Type="http://schemas.openxmlformats.org/officeDocument/2006/relationships/hyperlink" Target="https://plantmarket.pro/lukovitsy-lilii-na-vygonku.html/nid/63664" TargetMode="External"/><Relationship Id="rId403" Type="http://schemas.openxmlformats.org/officeDocument/2006/relationships/hyperlink" Target="https://plantmarket.pro/lukovitsy-lilii-na-vygonku.html/nid/63819" TargetMode="External"/><Relationship Id="rId750" Type="http://schemas.openxmlformats.org/officeDocument/2006/relationships/hyperlink" Target="https://plantmarket.pro/lukovitsy-lilii-na-vygonku.html/nid/64065" TargetMode="External"/><Relationship Id="rId848" Type="http://schemas.openxmlformats.org/officeDocument/2006/relationships/hyperlink" Target="https://plantmarket.ru/lukovitsy-lilii-na-vygonku.html/nid/67857" TargetMode="External"/><Relationship Id="rId1033" Type="http://schemas.openxmlformats.org/officeDocument/2006/relationships/hyperlink" Target="https://plantmarket.ru/lukovitsy-lilii-na-vygonku.html/nid/68690" TargetMode="External"/><Relationship Id="rId487" Type="http://schemas.openxmlformats.org/officeDocument/2006/relationships/hyperlink" Target="https://plantmarket.pro/lukovitsy-lilii-na-vygonku.html/nid/63874" TargetMode="External"/><Relationship Id="rId610" Type="http://schemas.openxmlformats.org/officeDocument/2006/relationships/hyperlink" Target="https://plantmarket.pro/lukovitsy-lilii-na-vygonku.html/nid/63965" TargetMode="External"/><Relationship Id="rId694" Type="http://schemas.openxmlformats.org/officeDocument/2006/relationships/hyperlink" Target="https://plantmarket.pro/lukovitsy-lilii-na-vygonku.html/nid/68792" TargetMode="External"/><Relationship Id="rId708" Type="http://schemas.openxmlformats.org/officeDocument/2006/relationships/hyperlink" Target="https://plantmarket.pro/lukovitsy-lilii-na-vygonku.html/nid/64039" TargetMode="External"/><Relationship Id="rId915" Type="http://schemas.openxmlformats.org/officeDocument/2006/relationships/hyperlink" Target="https://plantmarket.ru/lukovitsy-lilii-na-vygonku.html/nid/68247" TargetMode="External"/><Relationship Id="rId1240" Type="http://schemas.openxmlformats.org/officeDocument/2006/relationships/hyperlink" Target="https://plantmarket.pro/lukovitsy-lilii-na-vygonku.html/nid/69418" TargetMode="External"/><Relationship Id="rId347" Type="http://schemas.openxmlformats.org/officeDocument/2006/relationships/hyperlink" Target="https://plantmarket.pro/lukovitsy-lilii-na-vygonku.html/nid/68244" TargetMode="External"/><Relationship Id="rId999" Type="http://schemas.openxmlformats.org/officeDocument/2006/relationships/hyperlink" Target="https://plantmarket.ru/lukovitsy-lilii-na-vygonku.html/nid/68547" TargetMode="External"/><Relationship Id="rId1100" Type="http://schemas.openxmlformats.org/officeDocument/2006/relationships/hyperlink" Target="https://plantmarket.pro/lukovitsy-lilii-na-vygonku.html/nid/68093" TargetMode="External"/><Relationship Id="rId1184" Type="http://schemas.openxmlformats.org/officeDocument/2006/relationships/hyperlink" Target="https://plantmarket.pro/lukovitsy-lilii-na-vygonku.html/nid/68933" TargetMode="External"/><Relationship Id="rId44" Type="http://schemas.openxmlformats.org/officeDocument/2006/relationships/hyperlink" Target="https://plantmarket.pro/lukovitsy-lilii-na-vygonku.html/nid/63557" TargetMode="External"/><Relationship Id="rId554" Type="http://schemas.openxmlformats.org/officeDocument/2006/relationships/hyperlink" Target="https://plantmarket.pro/lukovitsy-lilii-na-vygonku.html/nid/63915" TargetMode="External"/><Relationship Id="rId761" Type="http://schemas.openxmlformats.org/officeDocument/2006/relationships/hyperlink" Target="https://plantmarket.pro/lukovitsy-lilii-na-vygonku.html/nid/69613" TargetMode="External"/><Relationship Id="rId859" Type="http://schemas.openxmlformats.org/officeDocument/2006/relationships/hyperlink" Target="https://plantmarket.ru/lukovitsy-lilii-na-vygonku.html/nid/67905" TargetMode="External"/><Relationship Id="rId193" Type="http://schemas.openxmlformats.org/officeDocument/2006/relationships/hyperlink" Target="https://plantmarket.pro/lukovitsy-lilii-na-vygonku.html/nid/67950" TargetMode="External"/><Relationship Id="rId207" Type="http://schemas.openxmlformats.org/officeDocument/2006/relationships/hyperlink" Target="https://plantmarket.pro/lukovitsy-lilii-na-vygonku.html/nid/67963" TargetMode="External"/><Relationship Id="rId414" Type="http://schemas.openxmlformats.org/officeDocument/2006/relationships/hyperlink" Target="https://plantmarket.pro/lukovitsy-lilii-na-vygonku.html/nid/63837" TargetMode="External"/><Relationship Id="rId498" Type="http://schemas.openxmlformats.org/officeDocument/2006/relationships/hyperlink" Target="https://plantmarket.pro/lukovitsy-lilii-na-vygonku.html/nid/63881" TargetMode="External"/><Relationship Id="rId621" Type="http://schemas.openxmlformats.org/officeDocument/2006/relationships/hyperlink" Target="https://plantmarket.pro/lukovitsy-lilii-na-vygonku.html/nid/63978" TargetMode="External"/><Relationship Id="rId1044" Type="http://schemas.openxmlformats.org/officeDocument/2006/relationships/hyperlink" Target="https://plantmarket.ru/lukovitsy-lilii-na-vygonku.html/nid/68930" TargetMode="External"/><Relationship Id="rId1251" Type="http://schemas.openxmlformats.org/officeDocument/2006/relationships/drawing" Target="../drawings/drawing1.xml"/><Relationship Id="rId260" Type="http://schemas.openxmlformats.org/officeDocument/2006/relationships/hyperlink" Target="https://plantmarket.pro/lukovitsy-lilii-na-vygonku.html/nid/69562" TargetMode="External"/><Relationship Id="rId719" Type="http://schemas.openxmlformats.org/officeDocument/2006/relationships/hyperlink" Target="https://plantmarket.pro/lukovitsy-lilii-na-vygonku.html/nid/64046" TargetMode="External"/><Relationship Id="rId926" Type="http://schemas.openxmlformats.org/officeDocument/2006/relationships/hyperlink" Target="https://plantmarket.ru/lukovitsy-lilii-na-vygonku.html/nid/68386" TargetMode="External"/><Relationship Id="rId1111" Type="http://schemas.openxmlformats.org/officeDocument/2006/relationships/hyperlink" Target="https://plantmarket.pro/lukovitsy-lilii-na-vygonku.html/nid/6938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filterMode="1"/>
  <dimension ref="A1:N1383"/>
  <sheetViews>
    <sheetView showGridLines="0" tabSelected="1" topLeftCell="A2" zoomScaleNormal="100" workbookViewId="0">
      <selection activeCell="K23" sqref="K23"/>
    </sheetView>
  </sheetViews>
  <sheetFormatPr defaultColWidth="11.44140625" defaultRowHeight="14.4" x14ac:dyDescent="0.3"/>
  <cols>
    <col min="1" max="1" width="4.6640625" style="17" customWidth="1"/>
    <col min="2" max="2" width="12" style="17" hidden="1" customWidth="1"/>
    <col min="3" max="3" width="8.88671875" style="17" customWidth="1"/>
    <col min="4" max="4" width="26.6640625" style="18" customWidth="1"/>
    <col min="5" max="5" width="37" style="19" customWidth="1"/>
    <col min="6" max="6" width="11.44140625" style="20"/>
    <col min="7" max="7" width="20" style="20" customWidth="1"/>
    <col min="8" max="8" width="11.33203125" style="17" customWidth="1"/>
    <col min="9" max="9" width="13.33203125" style="17" customWidth="1"/>
    <col min="10" max="10" width="11.44140625" style="17"/>
    <col min="11" max="11" width="13.6640625" style="17" customWidth="1"/>
    <col min="12" max="12" width="18.33203125" style="21" customWidth="1"/>
    <col min="13" max="13" width="11.44140625" style="17"/>
    <col min="14" max="14" width="11.44140625" style="120"/>
    <col min="15" max="253" width="11.44140625" style="17"/>
    <col min="254" max="254" width="13.88671875" style="17" customWidth="1"/>
    <col min="255" max="255" width="24.44140625" style="17" customWidth="1"/>
    <col min="256" max="256" width="25.6640625" style="17" customWidth="1"/>
    <col min="257" max="257" width="17.109375" style="17" customWidth="1"/>
    <col min="258" max="258" width="11.44140625" style="17"/>
    <col min="259" max="259" width="11.33203125" style="17" customWidth="1"/>
    <col min="260" max="260" width="13.33203125" style="17" customWidth="1"/>
    <col min="261" max="261" width="11.44140625" style="17"/>
    <col min="262" max="262" width="13.6640625" style="17" customWidth="1"/>
    <col min="263" max="263" width="18.33203125" style="17" customWidth="1"/>
    <col min="264" max="264" width="21.33203125" style="17" customWidth="1"/>
    <col min="265" max="509" width="11.44140625" style="17"/>
    <col min="510" max="510" width="13.88671875" style="17" customWidth="1"/>
    <col min="511" max="511" width="24.44140625" style="17" customWidth="1"/>
    <col min="512" max="512" width="25.6640625" style="17" customWidth="1"/>
    <col min="513" max="513" width="17.109375" style="17" customWidth="1"/>
    <col min="514" max="514" width="11.44140625" style="17"/>
    <col min="515" max="515" width="11.33203125" style="17" customWidth="1"/>
    <col min="516" max="516" width="13.33203125" style="17" customWidth="1"/>
    <col min="517" max="517" width="11.44140625" style="17"/>
    <col min="518" max="518" width="13.6640625" style="17" customWidth="1"/>
    <col min="519" max="519" width="18.33203125" style="17" customWidth="1"/>
    <col min="520" max="520" width="21.33203125" style="17" customWidth="1"/>
    <col min="521" max="765" width="11.44140625" style="17"/>
    <col min="766" max="766" width="13.88671875" style="17" customWidth="1"/>
    <col min="767" max="767" width="24.44140625" style="17" customWidth="1"/>
    <col min="768" max="768" width="25.6640625" style="17" customWidth="1"/>
    <col min="769" max="769" width="17.109375" style="17" customWidth="1"/>
    <col min="770" max="770" width="11.44140625" style="17"/>
    <col min="771" max="771" width="11.33203125" style="17" customWidth="1"/>
    <col min="772" max="772" width="13.33203125" style="17" customWidth="1"/>
    <col min="773" max="773" width="11.44140625" style="17"/>
    <col min="774" max="774" width="13.6640625" style="17" customWidth="1"/>
    <col min="775" max="775" width="18.33203125" style="17" customWidth="1"/>
    <col min="776" max="776" width="21.33203125" style="17" customWidth="1"/>
    <col min="777" max="1021" width="11.44140625" style="17"/>
    <col min="1022" max="1022" width="13.88671875" style="17" customWidth="1"/>
    <col min="1023" max="1023" width="24.44140625" style="17" customWidth="1"/>
    <col min="1024" max="1024" width="25.6640625" style="17" customWidth="1"/>
    <col min="1025" max="1025" width="17.109375" style="17" customWidth="1"/>
    <col min="1026" max="1026" width="11.44140625" style="17"/>
    <col min="1027" max="1027" width="11.33203125" style="17" customWidth="1"/>
    <col min="1028" max="1028" width="13.33203125" style="17" customWidth="1"/>
    <col min="1029" max="1029" width="11.44140625" style="17"/>
    <col min="1030" max="1030" width="13.6640625" style="17" customWidth="1"/>
    <col min="1031" max="1031" width="18.33203125" style="17" customWidth="1"/>
    <col min="1032" max="1032" width="21.33203125" style="17" customWidth="1"/>
    <col min="1033" max="1277" width="11.44140625" style="17"/>
    <col min="1278" max="1278" width="13.88671875" style="17" customWidth="1"/>
    <col min="1279" max="1279" width="24.44140625" style="17" customWidth="1"/>
    <col min="1280" max="1280" width="25.6640625" style="17" customWidth="1"/>
    <col min="1281" max="1281" width="17.109375" style="17" customWidth="1"/>
    <col min="1282" max="1282" width="11.44140625" style="17"/>
    <col min="1283" max="1283" width="11.33203125" style="17" customWidth="1"/>
    <col min="1284" max="1284" width="13.33203125" style="17" customWidth="1"/>
    <col min="1285" max="1285" width="11.44140625" style="17"/>
    <col min="1286" max="1286" width="13.6640625" style="17" customWidth="1"/>
    <col min="1287" max="1287" width="18.33203125" style="17" customWidth="1"/>
    <col min="1288" max="1288" width="21.33203125" style="17" customWidth="1"/>
    <col min="1289" max="1533" width="11.44140625" style="17"/>
    <col min="1534" max="1534" width="13.88671875" style="17" customWidth="1"/>
    <col min="1535" max="1535" width="24.44140625" style="17" customWidth="1"/>
    <col min="1536" max="1536" width="25.6640625" style="17" customWidth="1"/>
    <col min="1537" max="1537" width="17.109375" style="17" customWidth="1"/>
    <col min="1538" max="1538" width="11.44140625" style="17"/>
    <col min="1539" max="1539" width="11.33203125" style="17" customWidth="1"/>
    <col min="1540" max="1540" width="13.33203125" style="17" customWidth="1"/>
    <col min="1541" max="1541" width="11.44140625" style="17"/>
    <col min="1542" max="1542" width="13.6640625" style="17" customWidth="1"/>
    <col min="1543" max="1543" width="18.33203125" style="17" customWidth="1"/>
    <col min="1544" max="1544" width="21.33203125" style="17" customWidth="1"/>
    <col min="1545" max="1789" width="11.44140625" style="17"/>
    <col min="1790" max="1790" width="13.88671875" style="17" customWidth="1"/>
    <col min="1791" max="1791" width="24.44140625" style="17" customWidth="1"/>
    <col min="1792" max="1792" width="25.6640625" style="17" customWidth="1"/>
    <col min="1793" max="1793" width="17.109375" style="17" customWidth="1"/>
    <col min="1794" max="1794" width="11.44140625" style="17"/>
    <col min="1795" max="1795" width="11.33203125" style="17" customWidth="1"/>
    <col min="1796" max="1796" width="13.33203125" style="17" customWidth="1"/>
    <col min="1797" max="1797" width="11.44140625" style="17"/>
    <col min="1798" max="1798" width="13.6640625" style="17" customWidth="1"/>
    <col min="1799" max="1799" width="18.33203125" style="17" customWidth="1"/>
    <col min="1800" max="1800" width="21.33203125" style="17" customWidth="1"/>
    <col min="1801" max="2045" width="11.44140625" style="17"/>
    <col min="2046" max="2046" width="13.88671875" style="17" customWidth="1"/>
    <col min="2047" max="2047" width="24.44140625" style="17" customWidth="1"/>
    <col min="2048" max="2048" width="25.6640625" style="17" customWidth="1"/>
    <col min="2049" max="2049" width="17.109375" style="17" customWidth="1"/>
    <col min="2050" max="2050" width="11.44140625" style="17"/>
    <col min="2051" max="2051" width="11.33203125" style="17" customWidth="1"/>
    <col min="2052" max="2052" width="13.33203125" style="17" customWidth="1"/>
    <col min="2053" max="2053" width="11.44140625" style="17"/>
    <col min="2054" max="2054" width="13.6640625" style="17" customWidth="1"/>
    <col min="2055" max="2055" width="18.33203125" style="17" customWidth="1"/>
    <col min="2056" max="2056" width="21.33203125" style="17" customWidth="1"/>
    <col min="2057" max="2301" width="11.44140625" style="17"/>
    <col min="2302" max="2302" width="13.88671875" style="17" customWidth="1"/>
    <col min="2303" max="2303" width="24.44140625" style="17" customWidth="1"/>
    <col min="2304" max="2304" width="25.6640625" style="17" customWidth="1"/>
    <col min="2305" max="2305" width="17.109375" style="17" customWidth="1"/>
    <col min="2306" max="2306" width="11.44140625" style="17"/>
    <col min="2307" max="2307" width="11.33203125" style="17" customWidth="1"/>
    <col min="2308" max="2308" width="13.33203125" style="17" customWidth="1"/>
    <col min="2309" max="2309" width="11.44140625" style="17"/>
    <col min="2310" max="2310" width="13.6640625" style="17" customWidth="1"/>
    <col min="2311" max="2311" width="18.33203125" style="17" customWidth="1"/>
    <col min="2312" max="2312" width="21.33203125" style="17" customWidth="1"/>
    <col min="2313" max="2557" width="11.44140625" style="17"/>
    <col min="2558" max="2558" width="13.88671875" style="17" customWidth="1"/>
    <col min="2559" max="2559" width="24.44140625" style="17" customWidth="1"/>
    <col min="2560" max="2560" width="25.6640625" style="17" customWidth="1"/>
    <col min="2561" max="2561" width="17.109375" style="17" customWidth="1"/>
    <col min="2562" max="2562" width="11.44140625" style="17"/>
    <col min="2563" max="2563" width="11.33203125" style="17" customWidth="1"/>
    <col min="2564" max="2564" width="13.33203125" style="17" customWidth="1"/>
    <col min="2565" max="2565" width="11.44140625" style="17"/>
    <col min="2566" max="2566" width="13.6640625" style="17" customWidth="1"/>
    <col min="2567" max="2567" width="18.33203125" style="17" customWidth="1"/>
    <col min="2568" max="2568" width="21.33203125" style="17" customWidth="1"/>
    <col min="2569" max="2813" width="11.44140625" style="17"/>
    <col min="2814" max="2814" width="13.88671875" style="17" customWidth="1"/>
    <col min="2815" max="2815" width="24.44140625" style="17" customWidth="1"/>
    <col min="2816" max="2816" width="25.6640625" style="17" customWidth="1"/>
    <col min="2817" max="2817" width="17.109375" style="17" customWidth="1"/>
    <col min="2818" max="2818" width="11.44140625" style="17"/>
    <col min="2819" max="2819" width="11.33203125" style="17" customWidth="1"/>
    <col min="2820" max="2820" width="13.33203125" style="17" customWidth="1"/>
    <col min="2821" max="2821" width="11.44140625" style="17"/>
    <col min="2822" max="2822" width="13.6640625" style="17" customWidth="1"/>
    <col min="2823" max="2823" width="18.33203125" style="17" customWidth="1"/>
    <col min="2824" max="2824" width="21.33203125" style="17" customWidth="1"/>
    <col min="2825" max="3069" width="11.44140625" style="17"/>
    <col min="3070" max="3070" width="13.88671875" style="17" customWidth="1"/>
    <col min="3071" max="3071" width="24.44140625" style="17" customWidth="1"/>
    <col min="3072" max="3072" width="25.6640625" style="17" customWidth="1"/>
    <col min="3073" max="3073" width="17.109375" style="17" customWidth="1"/>
    <col min="3074" max="3074" width="11.44140625" style="17"/>
    <col min="3075" max="3075" width="11.33203125" style="17" customWidth="1"/>
    <col min="3076" max="3076" width="13.33203125" style="17" customWidth="1"/>
    <col min="3077" max="3077" width="11.44140625" style="17"/>
    <col min="3078" max="3078" width="13.6640625" style="17" customWidth="1"/>
    <col min="3079" max="3079" width="18.33203125" style="17" customWidth="1"/>
    <col min="3080" max="3080" width="21.33203125" style="17" customWidth="1"/>
    <col min="3081" max="3325" width="11.44140625" style="17"/>
    <col min="3326" max="3326" width="13.88671875" style="17" customWidth="1"/>
    <col min="3327" max="3327" width="24.44140625" style="17" customWidth="1"/>
    <col min="3328" max="3328" width="25.6640625" style="17" customWidth="1"/>
    <col min="3329" max="3329" width="17.109375" style="17" customWidth="1"/>
    <col min="3330" max="3330" width="11.44140625" style="17"/>
    <col min="3331" max="3331" width="11.33203125" style="17" customWidth="1"/>
    <col min="3332" max="3332" width="13.33203125" style="17" customWidth="1"/>
    <col min="3333" max="3333" width="11.44140625" style="17"/>
    <col min="3334" max="3334" width="13.6640625" style="17" customWidth="1"/>
    <col min="3335" max="3335" width="18.33203125" style="17" customWidth="1"/>
    <col min="3336" max="3336" width="21.33203125" style="17" customWidth="1"/>
    <col min="3337" max="3581" width="11.44140625" style="17"/>
    <col min="3582" max="3582" width="13.88671875" style="17" customWidth="1"/>
    <col min="3583" max="3583" width="24.44140625" style="17" customWidth="1"/>
    <col min="3584" max="3584" width="25.6640625" style="17" customWidth="1"/>
    <col min="3585" max="3585" width="17.109375" style="17" customWidth="1"/>
    <col min="3586" max="3586" width="11.44140625" style="17"/>
    <col min="3587" max="3587" width="11.33203125" style="17" customWidth="1"/>
    <col min="3588" max="3588" width="13.33203125" style="17" customWidth="1"/>
    <col min="3589" max="3589" width="11.44140625" style="17"/>
    <col min="3590" max="3590" width="13.6640625" style="17" customWidth="1"/>
    <col min="3591" max="3591" width="18.33203125" style="17" customWidth="1"/>
    <col min="3592" max="3592" width="21.33203125" style="17" customWidth="1"/>
    <col min="3593" max="3837" width="11.44140625" style="17"/>
    <col min="3838" max="3838" width="13.88671875" style="17" customWidth="1"/>
    <col min="3839" max="3839" width="24.44140625" style="17" customWidth="1"/>
    <col min="3840" max="3840" width="25.6640625" style="17" customWidth="1"/>
    <col min="3841" max="3841" width="17.109375" style="17" customWidth="1"/>
    <col min="3842" max="3842" width="11.44140625" style="17"/>
    <col min="3843" max="3843" width="11.33203125" style="17" customWidth="1"/>
    <col min="3844" max="3844" width="13.33203125" style="17" customWidth="1"/>
    <col min="3845" max="3845" width="11.44140625" style="17"/>
    <col min="3846" max="3846" width="13.6640625" style="17" customWidth="1"/>
    <col min="3847" max="3847" width="18.33203125" style="17" customWidth="1"/>
    <col min="3848" max="3848" width="21.33203125" style="17" customWidth="1"/>
    <col min="3849" max="4093" width="11.44140625" style="17"/>
    <col min="4094" max="4094" width="13.88671875" style="17" customWidth="1"/>
    <col min="4095" max="4095" width="24.44140625" style="17" customWidth="1"/>
    <col min="4096" max="4096" width="25.6640625" style="17" customWidth="1"/>
    <col min="4097" max="4097" width="17.109375" style="17" customWidth="1"/>
    <col min="4098" max="4098" width="11.44140625" style="17"/>
    <col min="4099" max="4099" width="11.33203125" style="17" customWidth="1"/>
    <col min="4100" max="4100" width="13.33203125" style="17" customWidth="1"/>
    <col min="4101" max="4101" width="11.44140625" style="17"/>
    <col min="4102" max="4102" width="13.6640625" style="17" customWidth="1"/>
    <col min="4103" max="4103" width="18.33203125" style="17" customWidth="1"/>
    <col min="4104" max="4104" width="21.33203125" style="17" customWidth="1"/>
    <col min="4105" max="4349" width="11.44140625" style="17"/>
    <col min="4350" max="4350" width="13.88671875" style="17" customWidth="1"/>
    <col min="4351" max="4351" width="24.44140625" style="17" customWidth="1"/>
    <col min="4352" max="4352" width="25.6640625" style="17" customWidth="1"/>
    <col min="4353" max="4353" width="17.109375" style="17" customWidth="1"/>
    <col min="4354" max="4354" width="11.44140625" style="17"/>
    <col min="4355" max="4355" width="11.33203125" style="17" customWidth="1"/>
    <col min="4356" max="4356" width="13.33203125" style="17" customWidth="1"/>
    <col min="4357" max="4357" width="11.44140625" style="17"/>
    <col min="4358" max="4358" width="13.6640625" style="17" customWidth="1"/>
    <col min="4359" max="4359" width="18.33203125" style="17" customWidth="1"/>
    <col min="4360" max="4360" width="21.33203125" style="17" customWidth="1"/>
    <col min="4361" max="4605" width="11.44140625" style="17"/>
    <col min="4606" max="4606" width="13.88671875" style="17" customWidth="1"/>
    <col min="4607" max="4607" width="24.44140625" style="17" customWidth="1"/>
    <col min="4608" max="4608" width="25.6640625" style="17" customWidth="1"/>
    <col min="4609" max="4609" width="17.109375" style="17" customWidth="1"/>
    <col min="4610" max="4610" width="11.44140625" style="17"/>
    <col min="4611" max="4611" width="11.33203125" style="17" customWidth="1"/>
    <col min="4612" max="4612" width="13.33203125" style="17" customWidth="1"/>
    <col min="4613" max="4613" width="11.44140625" style="17"/>
    <col min="4614" max="4614" width="13.6640625" style="17" customWidth="1"/>
    <col min="4615" max="4615" width="18.33203125" style="17" customWidth="1"/>
    <col min="4616" max="4616" width="21.33203125" style="17" customWidth="1"/>
    <col min="4617" max="4861" width="11.44140625" style="17"/>
    <col min="4862" max="4862" width="13.88671875" style="17" customWidth="1"/>
    <col min="4863" max="4863" width="24.44140625" style="17" customWidth="1"/>
    <col min="4864" max="4864" width="25.6640625" style="17" customWidth="1"/>
    <col min="4865" max="4865" width="17.109375" style="17" customWidth="1"/>
    <col min="4866" max="4866" width="11.44140625" style="17"/>
    <col min="4867" max="4867" width="11.33203125" style="17" customWidth="1"/>
    <col min="4868" max="4868" width="13.33203125" style="17" customWidth="1"/>
    <col min="4869" max="4869" width="11.44140625" style="17"/>
    <col min="4870" max="4870" width="13.6640625" style="17" customWidth="1"/>
    <col min="4871" max="4871" width="18.33203125" style="17" customWidth="1"/>
    <col min="4872" max="4872" width="21.33203125" style="17" customWidth="1"/>
    <col min="4873" max="5117" width="11.44140625" style="17"/>
    <col min="5118" max="5118" width="13.88671875" style="17" customWidth="1"/>
    <col min="5119" max="5119" width="24.44140625" style="17" customWidth="1"/>
    <col min="5120" max="5120" width="25.6640625" style="17" customWidth="1"/>
    <col min="5121" max="5121" width="17.109375" style="17" customWidth="1"/>
    <col min="5122" max="5122" width="11.44140625" style="17"/>
    <col min="5123" max="5123" width="11.33203125" style="17" customWidth="1"/>
    <col min="5124" max="5124" width="13.33203125" style="17" customWidth="1"/>
    <col min="5125" max="5125" width="11.44140625" style="17"/>
    <col min="5126" max="5126" width="13.6640625" style="17" customWidth="1"/>
    <col min="5127" max="5127" width="18.33203125" style="17" customWidth="1"/>
    <col min="5128" max="5128" width="21.33203125" style="17" customWidth="1"/>
    <col min="5129" max="5373" width="11.44140625" style="17"/>
    <col min="5374" max="5374" width="13.88671875" style="17" customWidth="1"/>
    <col min="5375" max="5375" width="24.44140625" style="17" customWidth="1"/>
    <col min="5376" max="5376" width="25.6640625" style="17" customWidth="1"/>
    <col min="5377" max="5377" width="17.109375" style="17" customWidth="1"/>
    <col min="5378" max="5378" width="11.44140625" style="17"/>
    <col min="5379" max="5379" width="11.33203125" style="17" customWidth="1"/>
    <col min="5380" max="5380" width="13.33203125" style="17" customWidth="1"/>
    <col min="5381" max="5381" width="11.44140625" style="17"/>
    <col min="5382" max="5382" width="13.6640625" style="17" customWidth="1"/>
    <col min="5383" max="5383" width="18.33203125" style="17" customWidth="1"/>
    <col min="5384" max="5384" width="21.33203125" style="17" customWidth="1"/>
    <col min="5385" max="5629" width="11.44140625" style="17"/>
    <col min="5630" max="5630" width="13.88671875" style="17" customWidth="1"/>
    <col min="5631" max="5631" width="24.44140625" style="17" customWidth="1"/>
    <col min="5632" max="5632" width="25.6640625" style="17" customWidth="1"/>
    <col min="5633" max="5633" width="17.109375" style="17" customWidth="1"/>
    <col min="5634" max="5634" width="11.44140625" style="17"/>
    <col min="5635" max="5635" width="11.33203125" style="17" customWidth="1"/>
    <col min="5636" max="5636" width="13.33203125" style="17" customWidth="1"/>
    <col min="5637" max="5637" width="11.44140625" style="17"/>
    <col min="5638" max="5638" width="13.6640625" style="17" customWidth="1"/>
    <col min="5639" max="5639" width="18.33203125" style="17" customWidth="1"/>
    <col min="5640" max="5640" width="21.33203125" style="17" customWidth="1"/>
    <col min="5641" max="5885" width="11.44140625" style="17"/>
    <col min="5886" max="5886" width="13.88671875" style="17" customWidth="1"/>
    <col min="5887" max="5887" width="24.44140625" style="17" customWidth="1"/>
    <col min="5888" max="5888" width="25.6640625" style="17" customWidth="1"/>
    <col min="5889" max="5889" width="17.109375" style="17" customWidth="1"/>
    <col min="5890" max="5890" width="11.44140625" style="17"/>
    <col min="5891" max="5891" width="11.33203125" style="17" customWidth="1"/>
    <col min="5892" max="5892" width="13.33203125" style="17" customWidth="1"/>
    <col min="5893" max="5893" width="11.44140625" style="17"/>
    <col min="5894" max="5894" width="13.6640625" style="17" customWidth="1"/>
    <col min="5895" max="5895" width="18.33203125" style="17" customWidth="1"/>
    <col min="5896" max="5896" width="21.33203125" style="17" customWidth="1"/>
    <col min="5897" max="6141" width="11.44140625" style="17"/>
    <col min="6142" max="6142" width="13.88671875" style="17" customWidth="1"/>
    <col min="6143" max="6143" width="24.44140625" style="17" customWidth="1"/>
    <col min="6144" max="6144" width="25.6640625" style="17" customWidth="1"/>
    <col min="6145" max="6145" width="17.109375" style="17" customWidth="1"/>
    <col min="6146" max="6146" width="11.44140625" style="17"/>
    <col min="6147" max="6147" width="11.33203125" style="17" customWidth="1"/>
    <col min="6148" max="6148" width="13.33203125" style="17" customWidth="1"/>
    <col min="6149" max="6149" width="11.44140625" style="17"/>
    <col min="6150" max="6150" width="13.6640625" style="17" customWidth="1"/>
    <col min="6151" max="6151" width="18.33203125" style="17" customWidth="1"/>
    <col min="6152" max="6152" width="21.33203125" style="17" customWidth="1"/>
    <col min="6153" max="6397" width="11.44140625" style="17"/>
    <col min="6398" max="6398" width="13.88671875" style="17" customWidth="1"/>
    <col min="6399" max="6399" width="24.44140625" style="17" customWidth="1"/>
    <col min="6400" max="6400" width="25.6640625" style="17" customWidth="1"/>
    <col min="6401" max="6401" width="17.109375" style="17" customWidth="1"/>
    <col min="6402" max="6402" width="11.44140625" style="17"/>
    <col min="6403" max="6403" width="11.33203125" style="17" customWidth="1"/>
    <col min="6404" max="6404" width="13.33203125" style="17" customWidth="1"/>
    <col min="6405" max="6405" width="11.44140625" style="17"/>
    <col min="6406" max="6406" width="13.6640625" style="17" customWidth="1"/>
    <col min="6407" max="6407" width="18.33203125" style="17" customWidth="1"/>
    <col min="6408" max="6408" width="21.33203125" style="17" customWidth="1"/>
    <col min="6409" max="6653" width="11.44140625" style="17"/>
    <col min="6654" max="6654" width="13.88671875" style="17" customWidth="1"/>
    <col min="6655" max="6655" width="24.44140625" style="17" customWidth="1"/>
    <col min="6656" max="6656" width="25.6640625" style="17" customWidth="1"/>
    <col min="6657" max="6657" width="17.109375" style="17" customWidth="1"/>
    <col min="6658" max="6658" width="11.44140625" style="17"/>
    <col min="6659" max="6659" width="11.33203125" style="17" customWidth="1"/>
    <col min="6660" max="6660" width="13.33203125" style="17" customWidth="1"/>
    <col min="6661" max="6661" width="11.44140625" style="17"/>
    <col min="6662" max="6662" width="13.6640625" style="17" customWidth="1"/>
    <col min="6663" max="6663" width="18.33203125" style="17" customWidth="1"/>
    <col min="6664" max="6664" width="21.33203125" style="17" customWidth="1"/>
    <col min="6665" max="6909" width="11.44140625" style="17"/>
    <col min="6910" max="6910" width="13.88671875" style="17" customWidth="1"/>
    <col min="6911" max="6911" width="24.44140625" style="17" customWidth="1"/>
    <col min="6912" max="6912" width="25.6640625" style="17" customWidth="1"/>
    <col min="6913" max="6913" width="17.109375" style="17" customWidth="1"/>
    <col min="6914" max="6914" width="11.44140625" style="17"/>
    <col min="6915" max="6915" width="11.33203125" style="17" customWidth="1"/>
    <col min="6916" max="6916" width="13.33203125" style="17" customWidth="1"/>
    <col min="6917" max="6917" width="11.44140625" style="17"/>
    <col min="6918" max="6918" width="13.6640625" style="17" customWidth="1"/>
    <col min="6919" max="6919" width="18.33203125" style="17" customWidth="1"/>
    <col min="6920" max="6920" width="21.33203125" style="17" customWidth="1"/>
    <col min="6921" max="7165" width="11.44140625" style="17"/>
    <col min="7166" max="7166" width="13.88671875" style="17" customWidth="1"/>
    <col min="7167" max="7167" width="24.44140625" style="17" customWidth="1"/>
    <col min="7168" max="7168" width="25.6640625" style="17" customWidth="1"/>
    <col min="7169" max="7169" width="17.109375" style="17" customWidth="1"/>
    <col min="7170" max="7170" width="11.44140625" style="17"/>
    <col min="7171" max="7171" width="11.33203125" style="17" customWidth="1"/>
    <col min="7172" max="7172" width="13.33203125" style="17" customWidth="1"/>
    <col min="7173" max="7173" width="11.44140625" style="17"/>
    <col min="7174" max="7174" width="13.6640625" style="17" customWidth="1"/>
    <col min="7175" max="7175" width="18.33203125" style="17" customWidth="1"/>
    <col min="7176" max="7176" width="21.33203125" style="17" customWidth="1"/>
    <col min="7177" max="7421" width="11.44140625" style="17"/>
    <col min="7422" max="7422" width="13.88671875" style="17" customWidth="1"/>
    <col min="7423" max="7423" width="24.44140625" style="17" customWidth="1"/>
    <col min="7424" max="7424" width="25.6640625" style="17" customWidth="1"/>
    <col min="7425" max="7425" width="17.109375" style="17" customWidth="1"/>
    <col min="7426" max="7426" width="11.44140625" style="17"/>
    <col min="7427" max="7427" width="11.33203125" style="17" customWidth="1"/>
    <col min="7428" max="7428" width="13.33203125" style="17" customWidth="1"/>
    <col min="7429" max="7429" width="11.44140625" style="17"/>
    <col min="7430" max="7430" width="13.6640625" style="17" customWidth="1"/>
    <col min="7431" max="7431" width="18.33203125" style="17" customWidth="1"/>
    <col min="7432" max="7432" width="21.33203125" style="17" customWidth="1"/>
    <col min="7433" max="7677" width="11.44140625" style="17"/>
    <col min="7678" max="7678" width="13.88671875" style="17" customWidth="1"/>
    <col min="7679" max="7679" width="24.44140625" style="17" customWidth="1"/>
    <col min="7680" max="7680" width="25.6640625" style="17" customWidth="1"/>
    <col min="7681" max="7681" width="17.109375" style="17" customWidth="1"/>
    <col min="7682" max="7682" width="11.44140625" style="17"/>
    <col min="7683" max="7683" width="11.33203125" style="17" customWidth="1"/>
    <col min="7684" max="7684" width="13.33203125" style="17" customWidth="1"/>
    <col min="7685" max="7685" width="11.44140625" style="17"/>
    <col min="7686" max="7686" width="13.6640625" style="17" customWidth="1"/>
    <col min="7687" max="7687" width="18.33203125" style="17" customWidth="1"/>
    <col min="7688" max="7688" width="21.33203125" style="17" customWidth="1"/>
    <col min="7689" max="7933" width="11.44140625" style="17"/>
    <col min="7934" max="7934" width="13.88671875" style="17" customWidth="1"/>
    <col min="7935" max="7935" width="24.44140625" style="17" customWidth="1"/>
    <col min="7936" max="7936" width="25.6640625" style="17" customWidth="1"/>
    <col min="7937" max="7937" width="17.109375" style="17" customWidth="1"/>
    <col min="7938" max="7938" width="11.44140625" style="17"/>
    <col min="7939" max="7939" width="11.33203125" style="17" customWidth="1"/>
    <col min="7940" max="7940" width="13.33203125" style="17" customWidth="1"/>
    <col min="7941" max="7941" width="11.44140625" style="17"/>
    <col min="7942" max="7942" width="13.6640625" style="17" customWidth="1"/>
    <col min="7943" max="7943" width="18.33203125" style="17" customWidth="1"/>
    <col min="7944" max="7944" width="21.33203125" style="17" customWidth="1"/>
    <col min="7945" max="8189" width="11.44140625" style="17"/>
    <col min="8190" max="8190" width="13.88671875" style="17" customWidth="1"/>
    <col min="8191" max="8191" width="24.44140625" style="17" customWidth="1"/>
    <col min="8192" max="8192" width="25.6640625" style="17" customWidth="1"/>
    <col min="8193" max="8193" width="17.109375" style="17" customWidth="1"/>
    <col min="8194" max="8194" width="11.44140625" style="17"/>
    <col min="8195" max="8195" width="11.33203125" style="17" customWidth="1"/>
    <col min="8196" max="8196" width="13.33203125" style="17" customWidth="1"/>
    <col min="8197" max="8197" width="11.44140625" style="17"/>
    <col min="8198" max="8198" width="13.6640625" style="17" customWidth="1"/>
    <col min="8199" max="8199" width="18.33203125" style="17" customWidth="1"/>
    <col min="8200" max="8200" width="21.33203125" style="17" customWidth="1"/>
    <col min="8201" max="8445" width="11.44140625" style="17"/>
    <col min="8446" max="8446" width="13.88671875" style="17" customWidth="1"/>
    <col min="8447" max="8447" width="24.44140625" style="17" customWidth="1"/>
    <col min="8448" max="8448" width="25.6640625" style="17" customWidth="1"/>
    <col min="8449" max="8449" width="17.109375" style="17" customWidth="1"/>
    <col min="8450" max="8450" width="11.44140625" style="17"/>
    <col min="8451" max="8451" width="11.33203125" style="17" customWidth="1"/>
    <col min="8452" max="8452" width="13.33203125" style="17" customWidth="1"/>
    <col min="8453" max="8453" width="11.44140625" style="17"/>
    <col min="8454" max="8454" width="13.6640625" style="17" customWidth="1"/>
    <col min="8455" max="8455" width="18.33203125" style="17" customWidth="1"/>
    <col min="8456" max="8456" width="21.33203125" style="17" customWidth="1"/>
    <col min="8457" max="8701" width="11.44140625" style="17"/>
    <col min="8702" max="8702" width="13.88671875" style="17" customWidth="1"/>
    <col min="8703" max="8703" width="24.44140625" style="17" customWidth="1"/>
    <col min="8704" max="8704" width="25.6640625" style="17" customWidth="1"/>
    <col min="8705" max="8705" width="17.109375" style="17" customWidth="1"/>
    <col min="8706" max="8706" width="11.44140625" style="17"/>
    <col min="8707" max="8707" width="11.33203125" style="17" customWidth="1"/>
    <col min="8708" max="8708" width="13.33203125" style="17" customWidth="1"/>
    <col min="8709" max="8709" width="11.44140625" style="17"/>
    <col min="8710" max="8710" width="13.6640625" style="17" customWidth="1"/>
    <col min="8711" max="8711" width="18.33203125" style="17" customWidth="1"/>
    <col min="8712" max="8712" width="21.33203125" style="17" customWidth="1"/>
    <col min="8713" max="8957" width="11.44140625" style="17"/>
    <col min="8958" max="8958" width="13.88671875" style="17" customWidth="1"/>
    <col min="8959" max="8959" width="24.44140625" style="17" customWidth="1"/>
    <col min="8960" max="8960" width="25.6640625" style="17" customWidth="1"/>
    <col min="8961" max="8961" width="17.109375" style="17" customWidth="1"/>
    <col min="8962" max="8962" width="11.44140625" style="17"/>
    <col min="8963" max="8963" width="11.33203125" style="17" customWidth="1"/>
    <col min="8964" max="8964" width="13.33203125" style="17" customWidth="1"/>
    <col min="8965" max="8965" width="11.44140625" style="17"/>
    <col min="8966" max="8966" width="13.6640625" style="17" customWidth="1"/>
    <col min="8967" max="8967" width="18.33203125" style="17" customWidth="1"/>
    <col min="8968" max="8968" width="21.33203125" style="17" customWidth="1"/>
    <col min="8969" max="9213" width="11.44140625" style="17"/>
    <col min="9214" max="9214" width="13.88671875" style="17" customWidth="1"/>
    <col min="9215" max="9215" width="24.44140625" style="17" customWidth="1"/>
    <col min="9216" max="9216" width="25.6640625" style="17" customWidth="1"/>
    <col min="9217" max="9217" width="17.109375" style="17" customWidth="1"/>
    <col min="9218" max="9218" width="11.44140625" style="17"/>
    <col min="9219" max="9219" width="11.33203125" style="17" customWidth="1"/>
    <col min="9220" max="9220" width="13.33203125" style="17" customWidth="1"/>
    <col min="9221" max="9221" width="11.44140625" style="17"/>
    <col min="9222" max="9222" width="13.6640625" style="17" customWidth="1"/>
    <col min="9223" max="9223" width="18.33203125" style="17" customWidth="1"/>
    <col min="9224" max="9224" width="21.33203125" style="17" customWidth="1"/>
    <col min="9225" max="9469" width="11.44140625" style="17"/>
    <col min="9470" max="9470" width="13.88671875" style="17" customWidth="1"/>
    <col min="9471" max="9471" width="24.44140625" style="17" customWidth="1"/>
    <col min="9472" max="9472" width="25.6640625" style="17" customWidth="1"/>
    <col min="9473" max="9473" width="17.109375" style="17" customWidth="1"/>
    <col min="9474" max="9474" width="11.44140625" style="17"/>
    <col min="9475" max="9475" width="11.33203125" style="17" customWidth="1"/>
    <col min="9476" max="9476" width="13.33203125" style="17" customWidth="1"/>
    <col min="9477" max="9477" width="11.44140625" style="17"/>
    <col min="9478" max="9478" width="13.6640625" style="17" customWidth="1"/>
    <col min="9479" max="9479" width="18.33203125" style="17" customWidth="1"/>
    <col min="9480" max="9480" width="21.33203125" style="17" customWidth="1"/>
    <col min="9481" max="9725" width="11.44140625" style="17"/>
    <col min="9726" max="9726" width="13.88671875" style="17" customWidth="1"/>
    <col min="9727" max="9727" width="24.44140625" style="17" customWidth="1"/>
    <col min="9728" max="9728" width="25.6640625" style="17" customWidth="1"/>
    <col min="9729" max="9729" width="17.109375" style="17" customWidth="1"/>
    <col min="9730" max="9730" width="11.44140625" style="17"/>
    <col min="9731" max="9731" width="11.33203125" style="17" customWidth="1"/>
    <col min="9732" max="9732" width="13.33203125" style="17" customWidth="1"/>
    <col min="9733" max="9733" width="11.44140625" style="17"/>
    <col min="9734" max="9734" width="13.6640625" style="17" customWidth="1"/>
    <col min="9735" max="9735" width="18.33203125" style="17" customWidth="1"/>
    <col min="9736" max="9736" width="21.33203125" style="17" customWidth="1"/>
    <col min="9737" max="9981" width="11.44140625" style="17"/>
    <col min="9982" max="9982" width="13.88671875" style="17" customWidth="1"/>
    <col min="9983" max="9983" width="24.44140625" style="17" customWidth="1"/>
    <col min="9984" max="9984" width="25.6640625" style="17" customWidth="1"/>
    <col min="9985" max="9985" width="17.109375" style="17" customWidth="1"/>
    <col min="9986" max="9986" width="11.44140625" style="17"/>
    <col min="9987" max="9987" width="11.33203125" style="17" customWidth="1"/>
    <col min="9988" max="9988" width="13.33203125" style="17" customWidth="1"/>
    <col min="9989" max="9989" width="11.44140625" style="17"/>
    <col min="9990" max="9990" width="13.6640625" style="17" customWidth="1"/>
    <col min="9991" max="9991" width="18.33203125" style="17" customWidth="1"/>
    <col min="9992" max="9992" width="21.33203125" style="17" customWidth="1"/>
    <col min="9993" max="10237" width="11.44140625" style="17"/>
    <col min="10238" max="10238" width="13.88671875" style="17" customWidth="1"/>
    <col min="10239" max="10239" width="24.44140625" style="17" customWidth="1"/>
    <col min="10240" max="10240" width="25.6640625" style="17" customWidth="1"/>
    <col min="10241" max="10241" width="17.109375" style="17" customWidth="1"/>
    <col min="10242" max="10242" width="11.44140625" style="17"/>
    <col min="10243" max="10243" width="11.33203125" style="17" customWidth="1"/>
    <col min="10244" max="10244" width="13.33203125" style="17" customWidth="1"/>
    <col min="10245" max="10245" width="11.44140625" style="17"/>
    <col min="10246" max="10246" width="13.6640625" style="17" customWidth="1"/>
    <col min="10247" max="10247" width="18.33203125" style="17" customWidth="1"/>
    <col min="10248" max="10248" width="21.33203125" style="17" customWidth="1"/>
    <col min="10249" max="10493" width="11.44140625" style="17"/>
    <col min="10494" max="10494" width="13.88671875" style="17" customWidth="1"/>
    <col min="10495" max="10495" width="24.44140625" style="17" customWidth="1"/>
    <col min="10496" max="10496" width="25.6640625" style="17" customWidth="1"/>
    <col min="10497" max="10497" width="17.109375" style="17" customWidth="1"/>
    <col min="10498" max="10498" width="11.44140625" style="17"/>
    <col min="10499" max="10499" width="11.33203125" style="17" customWidth="1"/>
    <col min="10500" max="10500" width="13.33203125" style="17" customWidth="1"/>
    <col min="10501" max="10501" width="11.44140625" style="17"/>
    <col min="10502" max="10502" width="13.6640625" style="17" customWidth="1"/>
    <col min="10503" max="10503" width="18.33203125" style="17" customWidth="1"/>
    <col min="10504" max="10504" width="21.33203125" style="17" customWidth="1"/>
    <col min="10505" max="10749" width="11.44140625" style="17"/>
    <col min="10750" max="10750" width="13.88671875" style="17" customWidth="1"/>
    <col min="10751" max="10751" width="24.44140625" style="17" customWidth="1"/>
    <col min="10752" max="10752" width="25.6640625" style="17" customWidth="1"/>
    <col min="10753" max="10753" width="17.109375" style="17" customWidth="1"/>
    <col min="10754" max="10754" width="11.44140625" style="17"/>
    <col min="10755" max="10755" width="11.33203125" style="17" customWidth="1"/>
    <col min="10756" max="10756" width="13.33203125" style="17" customWidth="1"/>
    <col min="10757" max="10757" width="11.44140625" style="17"/>
    <col min="10758" max="10758" width="13.6640625" style="17" customWidth="1"/>
    <col min="10759" max="10759" width="18.33203125" style="17" customWidth="1"/>
    <col min="10760" max="10760" width="21.33203125" style="17" customWidth="1"/>
    <col min="10761" max="11005" width="11.44140625" style="17"/>
    <col min="11006" max="11006" width="13.88671875" style="17" customWidth="1"/>
    <col min="11007" max="11007" width="24.44140625" style="17" customWidth="1"/>
    <col min="11008" max="11008" width="25.6640625" style="17" customWidth="1"/>
    <col min="11009" max="11009" width="17.109375" style="17" customWidth="1"/>
    <col min="11010" max="11010" width="11.44140625" style="17"/>
    <col min="11011" max="11011" width="11.33203125" style="17" customWidth="1"/>
    <col min="11012" max="11012" width="13.33203125" style="17" customWidth="1"/>
    <col min="11013" max="11013" width="11.44140625" style="17"/>
    <col min="11014" max="11014" width="13.6640625" style="17" customWidth="1"/>
    <col min="11015" max="11015" width="18.33203125" style="17" customWidth="1"/>
    <col min="11016" max="11016" width="21.33203125" style="17" customWidth="1"/>
    <col min="11017" max="11261" width="11.44140625" style="17"/>
    <col min="11262" max="11262" width="13.88671875" style="17" customWidth="1"/>
    <col min="11263" max="11263" width="24.44140625" style="17" customWidth="1"/>
    <col min="11264" max="11264" width="25.6640625" style="17" customWidth="1"/>
    <col min="11265" max="11265" width="17.109375" style="17" customWidth="1"/>
    <col min="11266" max="11266" width="11.44140625" style="17"/>
    <col min="11267" max="11267" width="11.33203125" style="17" customWidth="1"/>
    <col min="11268" max="11268" width="13.33203125" style="17" customWidth="1"/>
    <col min="11269" max="11269" width="11.44140625" style="17"/>
    <col min="11270" max="11270" width="13.6640625" style="17" customWidth="1"/>
    <col min="11271" max="11271" width="18.33203125" style="17" customWidth="1"/>
    <col min="11272" max="11272" width="21.33203125" style="17" customWidth="1"/>
    <col min="11273" max="11517" width="11.44140625" style="17"/>
    <col min="11518" max="11518" width="13.88671875" style="17" customWidth="1"/>
    <col min="11519" max="11519" width="24.44140625" style="17" customWidth="1"/>
    <col min="11520" max="11520" width="25.6640625" style="17" customWidth="1"/>
    <col min="11521" max="11521" width="17.109375" style="17" customWidth="1"/>
    <col min="11522" max="11522" width="11.44140625" style="17"/>
    <col min="11523" max="11523" width="11.33203125" style="17" customWidth="1"/>
    <col min="11524" max="11524" width="13.33203125" style="17" customWidth="1"/>
    <col min="11525" max="11525" width="11.44140625" style="17"/>
    <col min="11526" max="11526" width="13.6640625" style="17" customWidth="1"/>
    <col min="11527" max="11527" width="18.33203125" style="17" customWidth="1"/>
    <col min="11528" max="11528" width="21.33203125" style="17" customWidth="1"/>
    <col min="11529" max="11773" width="11.44140625" style="17"/>
    <col min="11774" max="11774" width="13.88671875" style="17" customWidth="1"/>
    <col min="11775" max="11775" width="24.44140625" style="17" customWidth="1"/>
    <col min="11776" max="11776" width="25.6640625" style="17" customWidth="1"/>
    <col min="11777" max="11777" width="17.109375" style="17" customWidth="1"/>
    <col min="11778" max="11778" width="11.44140625" style="17"/>
    <col min="11779" max="11779" width="11.33203125" style="17" customWidth="1"/>
    <col min="11780" max="11780" width="13.33203125" style="17" customWidth="1"/>
    <col min="11781" max="11781" width="11.44140625" style="17"/>
    <col min="11782" max="11782" width="13.6640625" style="17" customWidth="1"/>
    <col min="11783" max="11783" width="18.33203125" style="17" customWidth="1"/>
    <col min="11784" max="11784" width="21.33203125" style="17" customWidth="1"/>
    <col min="11785" max="12029" width="11.44140625" style="17"/>
    <col min="12030" max="12030" width="13.88671875" style="17" customWidth="1"/>
    <col min="12031" max="12031" width="24.44140625" style="17" customWidth="1"/>
    <col min="12032" max="12032" width="25.6640625" style="17" customWidth="1"/>
    <col min="12033" max="12033" width="17.109375" style="17" customWidth="1"/>
    <col min="12034" max="12034" width="11.44140625" style="17"/>
    <col min="12035" max="12035" width="11.33203125" style="17" customWidth="1"/>
    <col min="12036" max="12036" width="13.33203125" style="17" customWidth="1"/>
    <col min="12037" max="12037" width="11.44140625" style="17"/>
    <col min="12038" max="12038" width="13.6640625" style="17" customWidth="1"/>
    <col min="12039" max="12039" width="18.33203125" style="17" customWidth="1"/>
    <col min="12040" max="12040" width="21.33203125" style="17" customWidth="1"/>
    <col min="12041" max="12285" width="11.44140625" style="17"/>
    <col min="12286" max="12286" width="13.88671875" style="17" customWidth="1"/>
    <col min="12287" max="12287" width="24.44140625" style="17" customWidth="1"/>
    <col min="12288" max="12288" width="25.6640625" style="17" customWidth="1"/>
    <col min="12289" max="12289" width="17.109375" style="17" customWidth="1"/>
    <col min="12290" max="12290" width="11.44140625" style="17"/>
    <col min="12291" max="12291" width="11.33203125" style="17" customWidth="1"/>
    <col min="12292" max="12292" width="13.33203125" style="17" customWidth="1"/>
    <col min="12293" max="12293" width="11.44140625" style="17"/>
    <col min="12294" max="12294" width="13.6640625" style="17" customWidth="1"/>
    <col min="12295" max="12295" width="18.33203125" style="17" customWidth="1"/>
    <col min="12296" max="12296" width="21.33203125" style="17" customWidth="1"/>
    <col min="12297" max="12541" width="11.44140625" style="17"/>
    <col min="12542" max="12542" width="13.88671875" style="17" customWidth="1"/>
    <col min="12543" max="12543" width="24.44140625" style="17" customWidth="1"/>
    <col min="12544" max="12544" width="25.6640625" style="17" customWidth="1"/>
    <col min="12545" max="12545" width="17.109375" style="17" customWidth="1"/>
    <col min="12546" max="12546" width="11.44140625" style="17"/>
    <col min="12547" max="12547" width="11.33203125" style="17" customWidth="1"/>
    <col min="12548" max="12548" width="13.33203125" style="17" customWidth="1"/>
    <col min="12549" max="12549" width="11.44140625" style="17"/>
    <col min="12550" max="12550" width="13.6640625" style="17" customWidth="1"/>
    <col min="12551" max="12551" width="18.33203125" style="17" customWidth="1"/>
    <col min="12552" max="12552" width="21.33203125" style="17" customWidth="1"/>
    <col min="12553" max="12797" width="11.44140625" style="17"/>
    <col min="12798" max="12798" width="13.88671875" style="17" customWidth="1"/>
    <col min="12799" max="12799" width="24.44140625" style="17" customWidth="1"/>
    <col min="12800" max="12800" width="25.6640625" style="17" customWidth="1"/>
    <col min="12801" max="12801" width="17.109375" style="17" customWidth="1"/>
    <col min="12802" max="12802" width="11.44140625" style="17"/>
    <col min="12803" max="12803" width="11.33203125" style="17" customWidth="1"/>
    <col min="12804" max="12804" width="13.33203125" style="17" customWidth="1"/>
    <col min="12805" max="12805" width="11.44140625" style="17"/>
    <col min="12806" max="12806" width="13.6640625" style="17" customWidth="1"/>
    <col min="12807" max="12807" width="18.33203125" style="17" customWidth="1"/>
    <col min="12808" max="12808" width="21.33203125" style="17" customWidth="1"/>
    <col min="12809" max="13053" width="11.44140625" style="17"/>
    <col min="13054" max="13054" width="13.88671875" style="17" customWidth="1"/>
    <col min="13055" max="13055" width="24.44140625" style="17" customWidth="1"/>
    <col min="13056" max="13056" width="25.6640625" style="17" customWidth="1"/>
    <col min="13057" max="13057" width="17.109375" style="17" customWidth="1"/>
    <col min="13058" max="13058" width="11.44140625" style="17"/>
    <col min="13059" max="13059" width="11.33203125" style="17" customWidth="1"/>
    <col min="13060" max="13060" width="13.33203125" style="17" customWidth="1"/>
    <col min="13061" max="13061" width="11.44140625" style="17"/>
    <col min="13062" max="13062" width="13.6640625" style="17" customWidth="1"/>
    <col min="13063" max="13063" width="18.33203125" style="17" customWidth="1"/>
    <col min="13064" max="13064" width="21.33203125" style="17" customWidth="1"/>
    <col min="13065" max="13309" width="11.44140625" style="17"/>
    <col min="13310" max="13310" width="13.88671875" style="17" customWidth="1"/>
    <col min="13311" max="13311" width="24.44140625" style="17" customWidth="1"/>
    <col min="13312" max="13312" width="25.6640625" style="17" customWidth="1"/>
    <col min="13313" max="13313" width="17.109375" style="17" customWidth="1"/>
    <col min="13314" max="13314" width="11.44140625" style="17"/>
    <col min="13315" max="13315" width="11.33203125" style="17" customWidth="1"/>
    <col min="13316" max="13316" width="13.33203125" style="17" customWidth="1"/>
    <col min="13317" max="13317" width="11.44140625" style="17"/>
    <col min="13318" max="13318" width="13.6640625" style="17" customWidth="1"/>
    <col min="13319" max="13319" width="18.33203125" style="17" customWidth="1"/>
    <col min="13320" max="13320" width="21.33203125" style="17" customWidth="1"/>
    <col min="13321" max="13565" width="11.44140625" style="17"/>
    <col min="13566" max="13566" width="13.88671875" style="17" customWidth="1"/>
    <col min="13567" max="13567" width="24.44140625" style="17" customWidth="1"/>
    <col min="13568" max="13568" width="25.6640625" style="17" customWidth="1"/>
    <col min="13569" max="13569" width="17.109375" style="17" customWidth="1"/>
    <col min="13570" max="13570" width="11.44140625" style="17"/>
    <col min="13571" max="13571" width="11.33203125" style="17" customWidth="1"/>
    <col min="13572" max="13572" width="13.33203125" style="17" customWidth="1"/>
    <col min="13573" max="13573" width="11.44140625" style="17"/>
    <col min="13574" max="13574" width="13.6640625" style="17" customWidth="1"/>
    <col min="13575" max="13575" width="18.33203125" style="17" customWidth="1"/>
    <col min="13576" max="13576" width="21.33203125" style="17" customWidth="1"/>
    <col min="13577" max="13821" width="11.44140625" style="17"/>
    <col min="13822" max="13822" width="13.88671875" style="17" customWidth="1"/>
    <col min="13823" max="13823" width="24.44140625" style="17" customWidth="1"/>
    <col min="13824" max="13824" width="25.6640625" style="17" customWidth="1"/>
    <col min="13825" max="13825" width="17.109375" style="17" customWidth="1"/>
    <col min="13826" max="13826" width="11.44140625" style="17"/>
    <col min="13827" max="13827" width="11.33203125" style="17" customWidth="1"/>
    <col min="13828" max="13828" width="13.33203125" style="17" customWidth="1"/>
    <col min="13829" max="13829" width="11.44140625" style="17"/>
    <col min="13830" max="13830" width="13.6640625" style="17" customWidth="1"/>
    <col min="13831" max="13831" width="18.33203125" style="17" customWidth="1"/>
    <col min="13832" max="13832" width="21.33203125" style="17" customWidth="1"/>
    <col min="13833" max="14077" width="11.44140625" style="17"/>
    <col min="14078" max="14078" width="13.88671875" style="17" customWidth="1"/>
    <col min="14079" max="14079" width="24.44140625" style="17" customWidth="1"/>
    <col min="14080" max="14080" width="25.6640625" style="17" customWidth="1"/>
    <col min="14081" max="14081" width="17.109375" style="17" customWidth="1"/>
    <col min="14082" max="14082" width="11.44140625" style="17"/>
    <col min="14083" max="14083" width="11.33203125" style="17" customWidth="1"/>
    <col min="14084" max="14084" width="13.33203125" style="17" customWidth="1"/>
    <col min="14085" max="14085" width="11.44140625" style="17"/>
    <col min="14086" max="14086" width="13.6640625" style="17" customWidth="1"/>
    <col min="14087" max="14087" width="18.33203125" style="17" customWidth="1"/>
    <col min="14088" max="14088" width="21.33203125" style="17" customWidth="1"/>
    <col min="14089" max="14333" width="11.44140625" style="17"/>
    <col min="14334" max="14334" width="13.88671875" style="17" customWidth="1"/>
    <col min="14335" max="14335" width="24.44140625" style="17" customWidth="1"/>
    <col min="14336" max="14336" width="25.6640625" style="17" customWidth="1"/>
    <col min="14337" max="14337" width="17.109375" style="17" customWidth="1"/>
    <col min="14338" max="14338" width="11.44140625" style="17"/>
    <col min="14339" max="14339" width="11.33203125" style="17" customWidth="1"/>
    <col min="14340" max="14340" width="13.33203125" style="17" customWidth="1"/>
    <col min="14341" max="14341" width="11.44140625" style="17"/>
    <col min="14342" max="14342" width="13.6640625" style="17" customWidth="1"/>
    <col min="14343" max="14343" width="18.33203125" style="17" customWidth="1"/>
    <col min="14344" max="14344" width="21.33203125" style="17" customWidth="1"/>
    <col min="14345" max="14589" width="11.44140625" style="17"/>
    <col min="14590" max="14590" width="13.88671875" style="17" customWidth="1"/>
    <col min="14591" max="14591" width="24.44140625" style="17" customWidth="1"/>
    <col min="14592" max="14592" width="25.6640625" style="17" customWidth="1"/>
    <col min="14593" max="14593" width="17.109375" style="17" customWidth="1"/>
    <col min="14594" max="14594" width="11.44140625" style="17"/>
    <col min="14595" max="14595" width="11.33203125" style="17" customWidth="1"/>
    <col min="14596" max="14596" width="13.33203125" style="17" customWidth="1"/>
    <col min="14597" max="14597" width="11.44140625" style="17"/>
    <col min="14598" max="14598" width="13.6640625" style="17" customWidth="1"/>
    <col min="14599" max="14599" width="18.33203125" style="17" customWidth="1"/>
    <col min="14600" max="14600" width="21.33203125" style="17" customWidth="1"/>
    <col min="14601" max="14845" width="11.44140625" style="17"/>
    <col min="14846" max="14846" width="13.88671875" style="17" customWidth="1"/>
    <col min="14847" max="14847" width="24.44140625" style="17" customWidth="1"/>
    <col min="14848" max="14848" width="25.6640625" style="17" customWidth="1"/>
    <col min="14849" max="14849" width="17.109375" style="17" customWidth="1"/>
    <col min="14850" max="14850" width="11.44140625" style="17"/>
    <col min="14851" max="14851" width="11.33203125" style="17" customWidth="1"/>
    <col min="14852" max="14852" width="13.33203125" style="17" customWidth="1"/>
    <col min="14853" max="14853" width="11.44140625" style="17"/>
    <col min="14854" max="14854" width="13.6640625" style="17" customWidth="1"/>
    <col min="14855" max="14855" width="18.33203125" style="17" customWidth="1"/>
    <col min="14856" max="14856" width="21.33203125" style="17" customWidth="1"/>
    <col min="14857" max="15101" width="11.44140625" style="17"/>
    <col min="15102" max="15102" width="13.88671875" style="17" customWidth="1"/>
    <col min="15103" max="15103" width="24.44140625" style="17" customWidth="1"/>
    <col min="15104" max="15104" width="25.6640625" style="17" customWidth="1"/>
    <col min="15105" max="15105" width="17.109375" style="17" customWidth="1"/>
    <col min="15106" max="15106" width="11.44140625" style="17"/>
    <col min="15107" max="15107" width="11.33203125" style="17" customWidth="1"/>
    <col min="15108" max="15108" width="13.33203125" style="17" customWidth="1"/>
    <col min="15109" max="15109" width="11.44140625" style="17"/>
    <col min="15110" max="15110" width="13.6640625" style="17" customWidth="1"/>
    <col min="15111" max="15111" width="18.33203125" style="17" customWidth="1"/>
    <col min="15112" max="15112" width="21.33203125" style="17" customWidth="1"/>
    <col min="15113" max="15357" width="11.44140625" style="17"/>
    <col min="15358" max="15358" width="13.88671875" style="17" customWidth="1"/>
    <col min="15359" max="15359" width="24.44140625" style="17" customWidth="1"/>
    <col min="15360" max="15360" width="25.6640625" style="17" customWidth="1"/>
    <col min="15361" max="15361" width="17.109375" style="17" customWidth="1"/>
    <col min="15362" max="15362" width="11.44140625" style="17"/>
    <col min="15363" max="15363" width="11.33203125" style="17" customWidth="1"/>
    <col min="15364" max="15364" width="13.33203125" style="17" customWidth="1"/>
    <col min="15365" max="15365" width="11.44140625" style="17"/>
    <col min="15366" max="15366" width="13.6640625" style="17" customWidth="1"/>
    <col min="15367" max="15367" width="18.33203125" style="17" customWidth="1"/>
    <col min="15368" max="15368" width="21.33203125" style="17" customWidth="1"/>
    <col min="15369" max="15613" width="11.44140625" style="17"/>
    <col min="15614" max="15614" width="13.88671875" style="17" customWidth="1"/>
    <col min="15615" max="15615" width="24.44140625" style="17" customWidth="1"/>
    <col min="15616" max="15616" width="25.6640625" style="17" customWidth="1"/>
    <col min="15617" max="15617" width="17.109375" style="17" customWidth="1"/>
    <col min="15618" max="15618" width="11.44140625" style="17"/>
    <col min="15619" max="15619" width="11.33203125" style="17" customWidth="1"/>
    <col min="15620" max="15620" width="13.33203125" style="17" customWidth="1"/>
    <col min="15621" max="15621" width="11.44140625" style="17"/>
    <col min="15622" max="15622" width="13.6640625" style="17" customWidth="1"/>
    <col min="15623" max="15623" width="18.33203125" style="17" customWidth="1"/>
    <col min="15624" max="15624" width="21.33203125" style="17" customWidth="1"/>
    <col min="15625" max="15869" width="11.44140625" style="17"/>
    <col min="15870" max="15870" width="13.88671875" style="17" customWidth="1"/>
    <col min="15871" max="15871" width="24.44140625" style="17" customWidth="1"/>
    <col min="15872" max="15872" width="25.6640625" style="17" customWidth="1"/>
    <col min="15873" max="15873" width="17.109375" style="17" customWidth="1"/>
    <col min="15874" max="15874" width="11.44140625" style="17"/>
    <col min="15875" max="15875" width="11.33203125" style="17" customWidth="1"/>
    <col min="15876" max="15876" width="13.33203125" style="17" customWidth="1"/>
    <col min="15877" max="15877" width="11.44140625" style="17"/>
    <col min="15878" max="15878" width="13.6640625" style="17" customWidth="1"/>
    <col min="15879" max="15879" width="18.33203125" style="17" customWidth="1"/>
    <col min="15880" max="15880" width="21.33203125" style="17" customWidth="1"/>
    <col min="15881" max="16125" width="11.44140625" style="17"/>
    <col min="16126" max="16126" width="13.88671875" style="17" customWidth="1"/>
    <col min="16127" max="16127" width="24.44140625" style="17" customWidth="1"/>
    <col min="16128" max="16128" width="25.6640625" style="17" customWidth="1"/>
    <col min="16129" max="16129" width="17.109375" style="17" customWidth="1"/>
    <col min="16130" max="16130" width="11.44140625" style="17"/>
    <col min="16131" max="16131" width="11.33203125" style="17" customWidth="1"/>
    <col min="16132" max="16132" width="13.33203125" style="17" customWidth="1"/>
    <col min="16133" max="16133" width="11.44140625" style="17"/>
    <col min="16134" max="16134" width="13.6640625" style="17" customWidth="1"/>
    <col min="16135" max="16135" width="18.33203125" style="17" customWidth="1"/>
    <col min="16136" max="16136" width="21.33203125" style="17" customWidth="1"/>
    <col min="16137" max="16384" width="11.44140625" style="17"/>
  </cols>
  <sheetData>
    <row r="1" spans="2:12" ht="24" customHeight="1" x14ac:dyDescent="0.3"/>
    <row r="2" spans="2:12" ht="42" customHeight="1" x14ac:dyDescent="0.3">
      <c r="C2" s="131" t="s">
        <v>1874</v>
      </c>
      <c r="D2" s="131"/>
      <c r="E2" s="131"/>
      <c r="F2" s="131"/>
      <c r="G2" s="131"/>
      <c r="H2" s="131"/>
      <c r="I2" s="131"/>
      <c r="J2" s="131"/>
      <c r="K2" s="131"/>
      <c r="L2" s="131"/>
    </row>
    <row r="3" spans="2:12" ht="15.75" customHeight="1" x14ac:dyDescent="0.45">
      <c r="B3" s="23"/>
      <c r="C3" s="23"/>
      <c r="D3" s="23"/>
      <c r="E3" s="23"/>
      <c r="F3" s="24"/>
      <c r="G3" s="24"/>
      <c r="H3" s="1" t="s">
        <v>0</v>
      </c>
      <c r="I3" s="25"/>
      <c r="J3" s="23"/>
      <c r="K3" s="23"/>
      <c r="L3" s="23"/>
    </row>
    <row r="4" spans="2:12" ht="15.75" customHeight="1" x14ac:dyDescent="0.3">
      <c r="B4" s="23"/>
      <c r="C4" s="23"/>
      <c r="D4" s="23"/>
      <c r="E4" s="23"/>
      <c r="F4" s="132" t="s">
        <v>1</v>
      </c>
      <c r="G4" s="132"/>
      <c r="H4" s="132"/>
      <c r="I4" s="132"/>
      <c r="J4" s="23"/>
      <c r="K4" s="23"/>
      <c r="L4" s="23"/>
    </row>
    <row r="5" spans="2:12" ht="15.75" customHeight="1" x14ac:dyDescent="0.3">
      <c r="B5" s="23"/>
      <c r="C5" s="23"/>
      <c r="D5" s="23"/>
      <c r="E5" s="23"/>
      <c r="F5" s="26"/>
      <c r="G5" s="26"/>
      <c r="H5" s="2" t="s">
        <v>2</v>
      </c>
      <c r="I5" s="3" t="s">
        <v>3</v>
      </c>
      <c r="J5" s="23"/>
      <c r="K5" s="23"/>
      <c r="L5" s="23"/>
    </row>
    <row r="7" spans="2:12" x14ac:dyDescent="0.3">
      <c r="C7" s="27" t="s">
        <v>4</v>
      </c>
      <c r="J7" s="133">
        <v>82.81</v>
      </c>
      <c r="K7" s="134">
        <v>72</v>
      </c>
      <c r="L7" s="4" t="s">
        <v>5</v>
      </c>
    </row>
    <row r="8" spans="2:12" x14ac:dyDescent="0.3">
      <c r="C8" s="27" t="s">
        <v>6</v>
      </c>
      <c r="D8" s="28"/>
      <c r="E8" s="29"/>
      <c r="F8" s="30"/>
      <c r="G8" s="30"/>
      <c r="H8" s="31"/>
      <c r="J8" s="135" t="s">
        <v>1385</v>
      </c>
      <c r="K8" s="136"/>
      <c r="L8" s="32" t="s">
        <v>7</v>
      </c>
    </row>
    <row r="9" spans="2:12" x14ac:dyDescent="0.3">
      <c r="C9" s="27" t="s">
        <v>1384</v>
      </c>
      <c r="D9" s="28"/>
      <c r="E9" s="29"/>
      <c r="F9" s="30"/>
      <c r="G9" s="30"/>
      <c r="H9" s="31"/>
      <c r="J9" s="137">
        <f>SUM(K22:K1378)</f>
        <v>0</v>
      </c>
      <c r="K9" s="138" t="e">
        <f>SUM(#REF!)</f>
        <v>#REF!</v>
      </c>
      <c r="L9" s="4" t="s">
        <v>1379</v>
      </c>
    </row>
    <row r="10" spans="2:12" x14ac:dyDescent="0.3">
      <c r="C10" s="27" t="s">
        <v>930</v>
      </c>
      <c r="D10" s="28"/>
      <c r="E10" s="29"/>
      <c r="F10" s="30"/>
      <c r="G10" s="30"/>
      <c r="H10" s="31"/>
      <c r="J10" s="129">
        <f>SUM(L22:L1378)</f>
        <v>0</v>
      </c>
      <c r="K10" s="130" t="e">
        <f>SUM(#REF!)</f>
        <v>#REF!</v>
      </c>
      <c r="L10" s="4" t="s">
        <v>8</v>
      </c>
    </row>
    <row r="11" spans="2:12" x14ac:dyDescent="0.3">
      <c r="C11" s="33" t="s">
        <v>9</v>
      </c>
      <c r="D11" s="28"/>
      <c r="E11" s="29"/>
      <c r="F11" s="30"/>
      <c r="G11" s="30"/>
      <c r="H11" s="31"/>
      <c r="J11" s="129">
        <f>IF(J8="11 неделя (14-19 марта)",J9*0.8,0)</f>
        <v>0</v>
      </c>
      <c r="K11" s="130">
        <f>IF(K8="12 неделя (16-22 марта)",K9*0.6,0)</f>
        <v>0</v>
      </c>
      <c r="L11" s="4" t="s">
        <v>10</v>
      </c>
    </row>
    <row r="12" spans="2:12" x14ac:dyDescent="0.3">
      <c r="C12" s="33" t="s">
        <v>11</v>
      </c>
      <c r="D12" s="28"/>
      <c r="E12" s="29"/>
      <c r="F12" s="30"/>
      <c r="G12" s="30"/>
      <c r="H12" s="31"/>
      <c r="J12" s="129">
        <f>J10+J11</f>
        <v>0</v>
      </c>
      <c r="K12" s="130" t="e">
        <f>K11+K10</f>
        <v>#REF!</v>
      </c>
      <c r="L12" s="4" t="s">
        <v>12</v>
      </c>
    </row>
    <row r="13" spans="2:12" x14ac:dyDescent="0.3">
      <c r="C13" s="27" t="s">
        <v>13</v>
      </c>
      <c r="D13" s="28"/>
      <c r="E13" s="29"/>
      <c r="F13" s="30"/>
      <c r="G13" s="30"/>
      <c r="H13" s="31"/>
      <c r="J13" s="139" t="str">
        <f>IF(J12=0,"-     %",IF(J12-J11&gt;=3500,0.03,IF(J12-J11&gt;=2500,0.02,IF(J12-J11&gt;=1500,0.01,0))))</f>
        <v>-     %</v>
      </c>
      <c r="K13" s="140" t="e">
        <f>IF(K12=0,"-     %",IF(K12&gt;3500,0.03,IF(K12&gt;2500,0.02,IF(K12&gt;1500,0.01,0))))</f>
        <v>#REF!</v>
      </c>
      <c r="L13" s="4" t="s">
        <v>14</v>
      </c>
    </row>
    <row r="14" spans="2:12" x14ac:dyDescent="0.3">
      <c r="C14" s="27" t="s">
        <v>15</v>
      </c>
      <c r="D14" s="28"/>
      <c r="E14" s="29"/>
      <c r="F14" s="30"/>
      <c r="G14" s="30"/>
      <c r="H14" s="31"/>
      <c r="J14" s="141" t="str">
        <f>IF(J9=0,"-     €",J12-J10*J13)</f>
        <v>-     €</v>
      </c>
      <c r="K14" s="142" t="e">
        <f>IF(K9=0,"-",K12-K12*K13)</f>
        <v>#REF!</v>
      </c>
      <c r="L14" s="5" t="s">
        <v>16</v>
      </c>
    </row>
    <row r="15" spans="2:12" x14ac:dyDescent="0.3">
      <c r="C15" s="33" t="s">
        <v>931</v>
      </c>
      <c r="D15" s="28"/>
      <c r="E15" s="29"/>
      <c r="F15" s="30"/>
      <c r="G15" s="30"/>
      <c r="H15" s="31"/>
      <c r="J15" s="143" t="str">
        <f>IF(J9=0,"-     ₽",J14*J7)</f>
        <v>-     ₽</v>
      </c>
      <c r="K15" s="144" t="e">
        <f>IF(K9=0,"-",K14*K7)</f>
        <v>#REF!</v>
      </c>
      <c r="L15" s="4" t="s">
        <v>16</v>
      </c>
    </row>
    <row r="16" spans="2:12" x14ac:dyDescent="0.3">
      <c r="C16" s="27" t="s">
        <v>17</v>
      </c>
      <c r="D16" s="28"/>
      <c r="E16" s="29"/>
      <c r="F16" s="30"/>
      <c r="G16" s="30"/>
      <c r="H16" s="31"/>
      <c r="J16" s="6"/>
      <c r="K16" s="6"/>
      <c r="L16" s="4"/>
    </row>
    <row r="17" spans="1:14" x14ac:dyDescent="0.3">
      <c r="C17" s="27" t="s">
        <v>18</v>
      </c>
      <c r="D17" s="28"/>
      <c r="E17" s="29"/>
      <c r="F17" s="30"/>
      <c r="G17" s="30"/>
      <c r="H17" s="31"/>
      <c r="J17" s="6"/>
      <c r="K17" s="6"/>
      <c r="L17" s="16"/>
    </row>
    <row r="18" spans="1:14" x14ac:dyDescent="0.3">
      <c r="C18" s="27" t="s">
        <v>928</v>
      </c>
      <c r="D18" s="28"/>
      <c r="E18" s="29"/>
      <c r="F18" s="30"/>
      <c r="G18" s="30"/>
      <c r="H18" s="31"/>
    </row>
    <row r="19" spans="1:14" x14ac:dyDescent="0.3">
      <c r="C19" s="89" t="s">
        <v>1376</v>
      </c>
      <c r="D19" s="28"/>
      <c r="E19" s="29"/>
      <c r="F19" s="30"/>
      <c r="G19" s="30"/>
      <c r="H19" s="31"/>
    </row>
    <row r="21" spans="1:14" s="34" customFormat="1" ht="61.5" customHeight="1" x14ac:dyDescent="0.3">
      <c r="B21" s="7" t="s">
        <v>19</v>
      </c>
      <c r="C21" s="8" t="s">
        <v>1377</v>
      </c>
      <c r="D21" s="8" t="s">
        <v>20</v>
      </c>
      <c r="E21" s="8" t="s">
        <v>21</v>
      </c>
      <c r="F21" s="8" t="s">
        <v>22</v>
      </c>
      <c r="G21" s="8" t="s">
        <v>1398</v>
      </c>
      <c r="H21" s="9" t="s">
        <v>932</v>
      </c>
      <c r="I21" s="9" t="s">
        <v>933</v>
      </c>
      <c r="J21" s="8" t="s">
        <v>23</v>
      </c>
      <c r="K21" s="8" t="s">
        <v>24</v>
      </c>
      <c r="L21" s="8" t="s">
        <v>25</v>
      </c>
      <c r="N21" s="121"/>
    </row>
    <row r="22" spans="1:14" hidden="1" x14ac:dyDescent="0.3">
      <c r="A22"/>
      <c r="B22" s="96" t="s">
        <v>1402</v>
      </c>
      <c r="C22" s="116" t="s">
        <v>1378</v>
      </c>
      <c r="D22" s="97" t="s">
        <v>56</v>
      </c>
      <c r="E22" s="98" t="s">
        <v>1403</v>
      </c>
      <c r="F22" s="99" t="s">
        <v>935</v>
      </c>
      <c r="G22" s="117" t="s">
        <v>1399</v>
      </c>
      <c r="H22" s="127">
        <v>0.37</v>
      </c>
      <c r="I22" s="128"/>
      <c r="J22" s="101">
        <v>400</v>
      </c>
      <c r="K22" s="114"/>
      <c r="L22" s="118">
        <f>H22*K22*J22</f>
        <v>0</v>
      </c>
    </row>
    <row r="23" spans="1:14" ht="15" customHeight="1" x14ac:dyDescent="0.3">
      <c r="A23"/>
      <c r="B23" s="125" t="s">
        <v>27</v>
      </c>
      <c r="C23" s="104" t="s">
        <v>1378</v>
      </c>
      <c r="D23" s="109" t="s">
        <v>28</v>
      </c>
      <c r="E23" s="110" t="s">
        <v>29</v>
      </c>
      <c r="F23" s="111" t="s">
        <v>935</v>
      </c>
      <c r="G23" s="111" t="s">
        <v>1399</v>
      </c>
      <c r="H23" s="36">
        <v>0.4</v>
      </c>
      <c r="I23" s="36">
        <v>0.42</v>
      </c>
      <c r="J23" s="112">
        <v>400</v>
      </c>
      <c r="K23" s="122"/>
      <c r="L23" s="123">
        <f t="shared" ref="L23:L85" si="0">IF(K23&lt;5,I23*K23*J23,H23*K23*J23)</f>
        <v>0</v>
      </c>
    </row>
    <row r="24" spans="1:14" ht="15" customHeight="1" x14ac:dyDescent="0.3">
      <c r="A24"/>
      <c r="B24" s="125" t="s">
        <v>30</v>
      </c>
      <c r="C24" s="104" t="s">
        <v>1378</v>
      </c>
      <c r="D24" s="109" t="s">
        <v>28</v>
      </c>
      <c r="E24" s="110" t="s">
        <v>29</v>
      </c>
      <c r="F24" s="111" t="s">
        <v>936</v>
      </c>
      <c r="G24" s="111" t="s">
        <v>1399</v>
      </c>
      <c r="H24" s="36">
        <v>0.51</v>
      </c>
      <c r="I24" s="36">
        <v>0.53</v>
      </c>
      <c r="J24" s="112">
        <v>300</v>
      </c>
      <c r="K24" s="122"/>
      <c r="L24" s="123">
        <f t="shared" si="0"/>
        <v>0</v>
      </c>
    </row>
    <row r="25" spans="1:14" ht="15" customHeight="1" x14ac:dyDescent="0.3">
      <c r="A25"/>
      <c r="B25" s="125" t="s">
        <v>31</v>
      </c>
      <c r="C25" s="104" t="s">
        <v>1378</v>
      </c>
      <c r="D25" s="109" t="s">
        <v>28</v>
      </c>
      <c r="E25" s="110" t="s">
        <v>29</v>
      </c>
      <c r="F25" s="111" t="s">
        <v>845</v>
      </c>
      <c r="G25" s="111" t="s">
        <v>1399</v>
      </c>
      <c r="H25" s="36">
        <v>0.64</v>
      </c>
      <c r="I25" s="36">
        <v>0.67</v>
      </c>
      <c r="J25" s="112">
        <v>200</v>
      </c>
      <c r="K25" s="122"/>
      <c r="L25" s="123">
        <f t="shared" si="0"/>
        <v>0</v>
      </c>
    </row>
    <row r="26" spans="1:14" ht="15" customHeight="1" x14ac:dyDescent="0.3">
      <c r="A26"/>
      <c r="B26" s="125" t="s">
        <v>32</v>
      </c>
      <c r="C26" s="104" t="s">
        <v>1378</v>
      </c>
      <c r="D26" s="109" t="s">
        <v>28</v>
      </c>
      <c r="E26" s="110" t="s">
        <v>29</v>
      </c>
      <c r="F26" s="111" t="s">
        <v>937</v>
      </c>
      <c r="G26" s="111" t="s">
        <v>1399</v>
      </c>
      <c r="H26" s="36">
        <v>0.69000000000000006</v>
      </c>
      <c r="I26" s="36">
        <v>0.74</v>
      </c>
      <c r="J26" s="112">
        <v>150</v>
      </c>
      <c r="K26" s="122"/>
      <c r="L26" s="123">
        <f t="shared" si="0"/>
        <v>0</v>
      </c>
    </row>
    <row r="27" spans="1:14" ht="15" customHeight="1" x14ac:dyDescent="0.3">
      <c r="A27"/>
      <c r="B27" s="125" t="s">
        <v>33</v>
      </c>
      <c r="C27" s="104" t="s">
        <v>1378</v>
      </c>
      <c r="D27" s="109" t="s">
        <v>938</v>
      </c>
      <c r="E27" s="110" t="s">
        <v>34</v>
      </c>
      <c r="F27" s="111" t="s">
        <v>935</v>
      </c>
      <c r="G27" s="111" t="s">
        <v>1399</v>
      </c>
      <c r="H27" s="36">
        <v>0.49</v>
      </c>
      <c r="I27" s="36">
        <v>0.5</v>
      </c>
      <c r="J27" s="112">
        <v>400</v>
      </c>
      <c r="K27" s="122"/>
      <c r="L27" s="123">
        <f t="shared" si="0"/>
        <v>0</v>
      </c>
    </row>
    <row r="28" spans="1:14" ht="15" customHeight="1" x14ac:dyDescent="0.3">
      <c r="A28"/>
      <c r="B28" s="125" t="s">
        <v>35</v>
      </c>
      <c r="C28" s="104" t="s">
        <v>1378</v>
      </c>
      <c r="D28" s="109" t="s">
        <v>938</v>
      </c>
      <c r="E28" s="110" t="s">
        <v>34</v>
      </c>
      <c r="F28" s="111" t="s">
        <v>936</v>
      </c>
      <c r="G28" s="111" t="s">
        <v>1399</v>
      </c>
      <c r="H28" s="36">
        <v>0.72</v>
      </c>
      <c r="I28" s="36">
        <v>0.74</v>
      </c>
      <c r="J28" s="112">
        <v>300</v>
      </c>
      <c r="K28" s="122"/>
      <c r="L28" s="123">
        <f t="shared" si="0"/>
        <v>0</v>
      </c>
    </row>
    <row r="29" spans="1:14" ht="15" customHeight="1" x14ac:dyDescent="0.3">
      <c r="A29"/>
      <c r="B29" s="125" t="s">
        <v>36</v>
      </c>
      <c r="C29" s="104" t="s">
        <v>1378</v>
      </c>
      <c r="D29" s="109" t="s">
        <v>938</v>
      </c>
      <c r="E29" s="110" t="s">
        <v>34</v>
      </c>
      <c r="F29" s="111" t="s">
        <v>845</v>
      </c>
      <c r="G29" s="111" t="s">
        <v>1399</v>
      </c>
      <c r="H29" s="36">
        <v>0.95</v>
      </c>
      <c r="I29" s="36">
        <v>0.99</v>
      </c>
      <c r="J29" s="112">
        <v>200</v>
      </c>
      <c r="K29" s="122"/>
      <c r="L29" s="123">
        <f t="shared" si="0"/>
        <v>0</v>
      </c>
    </row>
    <row r="30" spans="1:14" ht="15" customHeight="1" x14ac:dyDescent="0.3">
      <c r="A30"/>
      <c r="B30" s="125" t="s">
        <v>37</v>
      </c>
      <c r="C30" s="104" t="s">
        <v>1378</v>
      </c>
      <c r="D30" s="109" t="s">
        <v>938</v>
      </c>
      <c r="E30" s="110" t="s">
        <v>34</v>
      </c>
      <c r="F30" s="111" t="s">
        <v>937</v>
      </c>
      <c r="G30" s="111" t="s">
        <v>1399</v>
      </c>
      <c r="H30" s="36">
        <v>1.1499999999999999</v>
      </c>
      <c r="I30" s="36">
        <v>1.2</v>
      </c>
      <c r="J30" s="112">
        <v>150</v>
      </c>
      <c r="K30" s="122"/>
      <c r="L30" s="123">
        <f t="shared" si="0"/>
        <v>0</v>
      </c>
    </row>
    <row r="31" spans="1:14" s="22" customFormat="1" ht="15" customHeight="1" x14ac:dyDescent="0.3">
      <c r="A31"/>
      <c r="B31" s="125" t="s">
        <v>38</v>
      </c>
      <c r="C31" s="104" t="s">
        <v>1378</v>
      </c>
      <c r="D31" s="109" t="s">
        <v>938</v>
      </c>
      <c r="E31" s="110" t="s">
        <v>34</v>
      </c>
      <c r="F31" s="111" t="s">
        <v>939</v>
      </c>
      <c r="G31" s="111" t="s">
        <v>1399</v>
      </c>
      <c r="H31" s="36">
        <v>1.18</v>
      </c>
      <c r="I31" s="36">
        <v>1.23</v>
      </c>
      <c r="J31" s="112">
        <v>125</v>
      </c>
      <c r="K31" s="122"/>
      <c r="L31" s="123">
        <f t="shared" si="0"/>
        <v>0</v>
      </c>
      <c r="N31" s="120"/>
    </row>
    <row r="32" spans="1:14" s="22" customFormat="1" hidden="1" x14ac:dyDescent="0.3">
      <c r="A32"/>
      <c r="B32" s="96" t="s">
        <v>1404</v>
      </c>
      <c r="C32" s="104" t="s">
        <v>1378</v>
      </c>
      <c r="D32" s="97" t="s">
        <v>1408</v>
      </c>
      <c r="E32" s="98" t="s">
        <v>1409</v>
      </c>
      <c r="F32" s="99" t="s">
        <v>1047</v>
      </c>
      <c r="G32" s="117" t="s">
        <v>1399</v>
      </c>
      <c r="H32" s="127">
        <v>0.91</v>
      </c>
      <c r="I32" s="128"/>
      <c r="J32" s="101">
        <v>400</v>
      </c>
      <c r="K32" s="114"/>
      <c r="L32" s="118">
        <f t="shared" ref="L32:L35" si="1">H32*K32*J32</f>
        <v>0</v>
      </c>
      <c r="N32" s="120"/>
    </row>
    <row r="33" spans="1:14" s="22" customFormat="1" hidden="1" x14ac:dyDescent="0.3">
      <c r="A33"/>
      <c r="B33" s="96" t="s">
        <v>1405</v>
      </c>
      <c r="C33" s="104" t="s">
        <v>1378</v>
      </c>
      <c r="D33" s="97" t="s">
        <v>1408</v>
      </c>
      <c r="E33" s="98" t="s">
        <v>1409</v>
      </c>
      <c r="F33" s="99" t="s">
        <v>935</v>
      </c>
      <c r="G33" s="117" t="s">
        <v>1399</v>
      </c>
      <c r="H33" s="127">
        <v>1.02</v>
      </c>
      <c r="I33" s="128"/>
      <c r="J33" s="101">
        <v>300</v>
      </c>
      <c r="K33" s="114"/>
      <c r="L33" s="118">
        <f t="shared" si="1"/>
        <v>0</v>
      </c>
      <c r="N33" s="120"/>
    </row>
    <row r="34" spans="1:14" s="22" customFormat="1" hidden="1" x14ac:dyDescent="0.3">
      <c r="A34"/>
      <c r="B34" s="96" t="s">
        <v>1406</v>
      </c>
      <c r="C34" s="104" t="s">
        <v>1378</v>
      </c>
      <c r="D34" s="97" t="s">
        <v>1408</v>
      </c>
      <c r="E34" s="98" t="s">
        <v>1409</v>
      </c>
      <c r="F34" s="99" t="s">
        <v>936</v>
      </c>
      <c r="G34" s="117" t="s">
        <v>1399</v>
      </c>
      <c r="H34" s="127">
        <v>1.1599999999999999</v>
      </c>
      <c r="I34" s="128"/>
      <c r="J34" s="101">
        <v>200</v>
      </c>
      <c r="K34" s="114"/>
      <c r="L34" s="118">
        <f t="shared" si="1"/>
        <v>0</v>
      </c>
      <c r="N34" s="120"/>
    </row>
    <row r="35" spans="1:14" s="22" customFormat="1" hidden="1" x14ac:dyDescent="0.3">
      <c r="A35"/>
      <c r="B35" s="96" t="s">
        <v>1407</v>
      </c>
      <c r="C35" s="104" t="s">
        <v>1378</v>
      </c>
      <c r="D35" s="97" t="s">
        <v>1408</v>
      </c>
      <c r="E35" s="98" t="s">
        <v>1409</v>
      </c>
      <c r="F35" s="99" t="s">
        <v>845</v>
      </c>
      <c r="G35" s="117" t="s">
        <v>1399</v>
      </c>
      <c r="H35" s="127">
        <v>1.31</v>
      </c>
      <c r="I35" s="128"/>
      <c r="J35" s="101">
        <v>150</v>
      </c>
      <c r="K35" s="114"/>
      <c r="L35" s="118">
        <f t="shared" si="1"/>
        <v>0</v>
      </c>
      <c r="N35" s="120"/>
    </row>
    <row r="36" spans="1:14" s="22" customFormat="1" ht="15" customHeight="1" x14ac:dyDescent="0.3">
      <c r="A36"/>
      <c r="B36" s="125" t="s">
        <v>941</v>
      </c>
      <c r="C36" s="104" t="s">
        <v>1378</v>
      </c>
      <c r="D36" s="109" t="s">
        <v>39</v>
      </c>
      <c r="E36" s="110" t="s">
        <v>40</v>
      </c>
      <c r="F36" s="111" t="s">
        <v>935</v>
      </c>
      <c r="G36" s="111" t="s">
        <v>1399</v>
      </c>
      <c r="H36" s="36">
        <v>0.26</v>
      </c>
      <c r="I36" s="36">
        <v>0.27</v>
      </c>
      <c r="J36" s="112">
        <v>400</v>
      </c>
      <c r="K36" s="122"/>
      <c r="L36" s="123">
        <f t="shared" si="0"/>
        <v>0</v>
      </c>
      <c r="N36" s="120"/>
    </row>
    <row r="37" spans="1:14" s="22" customFormat="1" ht="15" customHeight="1" x14ac:dyDescent="0.3">
      <c r="A37"/>
      <c r="B37" s="125" t="s">
        <v>942</v>
      </c>
      <c r="C37" s="104" t="s">
        <v>1378</v>
      </c>
      <c r="D37" s="109" t="s">
        <v>39</v>
      </c>
      <c r="E37" s="110" t="s">
        <v>40</v>
      </c>
      <c r="F37" s="111" t="s">
        <v>936</v>
      </c>
      <c r="G37" s="111" t="s">
        <v>1399</v>
      </c>
      <c r="H37" s="36">
        <v>0.34</v>
      </c>
      <c r="I37" s="36">
        <v>0.36</v>
      </c>
      <c r="J37" s="112">
        <v>300</v>
      </c>
      <c r="K37" s="122"/>
      <c r="L37" s="123">
        <f t="shared" si="0"/>
        <v>0</v>
      </c>
      <c r="N37" s="120"/>
    </row>
    <row r="38" spans="1:14" s="22" customFormat="1" ht="15" customHeight="1" x14ac:dyDescent="0.3">
      <c r="A38"/>
      <c r="B38" s="125" t="s">
        <v>41</v>
      </c>
      <c r="C38" s="104" t="s">
        <v>1378</v>
      </c>
      <c r="D38" s="109" t="s">
        <v>39</v>
      </c>
      <c r="E38" s="110" t="s">
        <v>40</v>
      </c>
      <c r="F38" s="111" t="s">
        <v>845</v>
      </c>
      <c r="G38" s="111" t="s">
        <v>1399</v>
      </c>
      <c r="H38" s="36">
        <v>0.44</v>
      </c>
      <c r="I38" s="36">
        <v>0.47000000000000003</v>
      </c>
      <c r="J38" s="112">
        <v>200</v>
      </c>
      <c r="K38" s="122"/>
      <c r="L38" s="123">
        <f t="shared" si="0"/>
        <v>0</v>
      </c>
      <c r="N38" s="120"/>
    </row>
    <row r="39" spans="1:14" s="22" customFormat="1" ht="15" customHeight="1" x14ac:dyDescent="0.3">
      <c r="A39"/>
      <c r="B39" s="125" t="s">
        <v>943</v>
      </c>
      <c r="C39" s="104" t="s">
        <v>1378</v>
      </c>
      <c r="D39" s="109" t="s">
        <v>39</v>
      </c>
      <c r="E39" s="110" t="s">
        <v>42</v>
      </c>
      <c r="F39" s="111" t="s">
        <v>935</v>
      </c>
      <c r="G39" s="111" t="s">
        <v>1399</v>
      </c>
      <c r="H39" s="36">
        <v>0.26</v>
      </c>
      <c r="I39" s="36">
        <v>0.27</v>
      </c>
      <c r="J39" s="112">
        <v>400</v>
      </c>
      <c r="K39" s="122"/>
      <c r="L39" s="123">
        <f t="shared" si="0"/>
        <v>0</v>
      </c>
      <c r="N39" s="120"/>
    </row>
    <row r="40" spans="1:14" s="22" customFormat="1" ht="15" customHeight="1" x14ac:dyDescent="0.3">
      <c r="A40"/>
      <c r="B40" s="125" t="s">
        <v>944</v>
      </c>
      <c r="C40" s="104" t="s">
        <v>1378</v>
      </c>
      <c r="D40" s="109" t="s">
        <v>39</v>
      </c>
      <c r="E40" s="110" t="s">
        <v>42</v>
      </c>
      <c r="F40" s="111" t="s">
        <v>936</v>
      </c>
      <c r="G40" s="111" t="s">
        <v>1399</v>
      </c>
      <c r="H40" s="36">
        <v>0.32</v>
      </c>
      <c r="I40" s="36">
        <v>0.35000000000000003</v>
      </c>
      <c r="J40" s="112">
        <v>300</v>
      </c>
      <c r="K40" s="122"/>
      <c r="L40" s="123">
        <f t="shared" si="0"/>
        <v>0</v>
      </c>
      <c r="N40" s="120"/>
    </row>
    <row r="41" spans="1:14" s="22" customFormat="1" ht="15" customHeight="1" x14ac:dyDescent="0.3">
      <c r="A41"/>
      <c r="B41" s="125" t="s">
        <v>945</v>
      </c>
      <c r="C41" s="104" t="s">
        <v>1378</v>
      </c>
      <c r="D41" s="109" t="s">
        <v>39</v>
      </c>
      <c r="E41" s="110" t="s">
        <v>42</v>
      </c>
      <c r="F41" s="111" t="s">
        <v>845</v>
      </c>
      <c r="G41" s="111" t="s">
        <v>1399</v>
      </c>
      <c r="H41" s="36">
        <v>0.43</v>
      </c>
      <c r="I41" s="36">
        <v>0.46</v>
      </c>
      <c r="J41" s="112">
        <v>200</v>
      </c>
      <c r="K41" s="122"/>
      <c r="L41" s="123">
        <f t="shared" si="0"/>
        <v>0</v>
      </c>
      <c r="N41" s="120"/>
    </row>
    <row r="42" spans="1:14" s="22" customFormat="1" ht="15" customHeight="1" x14ac:dyDescent="0.3">
      <c r="A42"/>
      <c r="B42" s="125" t="s">
        <v>946</v>
      </c>
      <c r="C42" s="104" t="s">
        <v>1378</v>
      </c>
      <c r="D42" s="109" t="s">
        <v>39</v>
      </c>
      <c r="E42" s="110" t="s">
        <v>43</v>
      </c>
      <c r="F42" s="111" t="s">
        <v>936</v>
      </c>
      <c r="G42" s="111" t="s">
        <v>1399</v>
      </c>
      <c r="H42" s="36">
        <v>0.34</v>
      </c>
      <c r="I42" s="36">
        <v>0.36</v>
      </c>
      <c r="J42" s="112">
        <v>300</v>
      </c>
      <c r="K42" s="122"/>
      <c r="L42" s="123">
        <f t="shared" si="0"/>
        <v>0</v>
      </c>
      <c r="N42" s="120"/>
    </row>
    <row r="43" spans="1:14" s="22" customFormat="1" ht="15" customHeight="1" x14ac:dyDescent="0.3">
      <c r="A43"/>
      <c r="B43" s="125" t="s">
        <v>947</v>
      </c>
      <c r="C43" s="104" t="s">
        <v>1378</v>
      </c>
      <c r="D43" s="109" t="s">
        <v>39</v>
      </c>
      <c r="E43" s="110" t="s">
        <v>43</v>
      </c>
      <c r="F43" s="111" t="s">
        <v>845</v>
      </c>
      <c r="G43" s="111" t="s">
        <v>1399</v>
      </c>
      <c r="H43" s="36">
        <v>0.44</v>
      </c>
      <c r="I43" s="36">
        <v>0.47000000000000003</v>
      </c>
      <c r="J43" s="112">
        <v>200</v>
      </c>
      <c r="K43" s="122"/>
      <c r="L43" s="123">
        <f t="shared" si="0"/>
        <v>0</v>
      </c>
      <c r="N43" s="120"/>
    </row>
    <row r="44" spans="1:14" s="22" customFormat="1" ht="15" customHeight="1" x14ac:dyDescent="0.3">
      <c r="A44"/>
      <c r="B44" s="125" t="s">
        <v>44</v>
      </c>
      <c r="C44" s="104" t="s">
        <v>1378</v>
      </c>
      <c r="D44" s="109" t="s">
        <v>938</v>
      </c>
      <c r="E44" s="110" t="s">
        <v>45</v>
      </c>
      <c r="F44" s="111" t="s">
        <v>935</v>
      </c>
      <c r="G44" s="111" t="s">
        <v>1399</v>
      </c>
      <c r="H44" s="36">
        <v>0.49</v>
      </c>
      <c r="I44" s="36">
        <v>0.5</v>
      </c>
      <c r="J44" s="112">
        <v>400</v>
      </c>
      <c r="K44" s="122"/>
      <c r="L44" s="123">
        <f t="shared" si="0"/>
        <v>0</v>
      </c>
      <c r="N44" s="120"/>
    </row>
    <row r="45" spans="1:14" s="22" customFormat="1" ht="15" customHeight="1" x14ac:dyDescent="0.3">
      <c r="A45"/>
      <c r="B45" s="125" t="s">
        <v>46</v>
      </c>
      <c r="C45" s="104" t="s">
        <v>1378</v>
      </c>
      <c r="D45" s="109" t="s">
        <v>938</v>
      </c>
      <c r="E45" s="110" t="s">
        <v>45</v>
      </c>
      <c r="F45" s="111" t="s">
        <v>936</v>
      </c>
      <c r="G45" s="111" t="s">
        <v>1399</v>
      </c>
      <c r="H45" s="36">
        <v>0.72</v>
      </c>
      <c r="I45" s="36">
        <v>0.74</v>
      </c>
      <c r="J45" s="112">
        <v>300</v>
      </c>
      <c r="K45" s="122"/>
      <c r="L45" s="123">
        <f t="shared" si="0"/>
        <v>0</v>
      </c>
      <c r="N45" s="120"/>
    </row>
    <row r="46" spans="1:14" s="22" customFormat="1" ht="15" customHeight="1" x14ac:dyDescent="0.3">
      <c r="A46"/>
      <c r="B46" s="125" t="s">
        <v>47</v>
      </c>
      <c r="C46" s="104" t="s">
        <v>1378</v>
      </c>
      <c r="D46" s="109" t="s">
        <v>938</v>
      </c>
      <c r="E46" s="110" t="s">
        <v>45</v>
      </c>
      <c r="F46" s="111" t="s">
        <v>845</v>
      </c>
      <c r="G46" s="111" t="s">
        <v>1399</v>
      </c>
      <c r="H46" s="36">
        <v>0.95</v>
      </c>
      <c r="I46" s="36">
        <v>0.99</v>
      </c>
      <c r="J46" s="112">
        <v>200</v>
      </c>
      <c r="K46" s="122"/>
      <c r="L46" s="123">
        <f t="shared" si="0"/>
        <v>0</v>
      </c>
      <c r="N46" s="120"/>
    </row>
    <row r="47" spans="1:14" s="22" customFormat="1" ht="15" customHeight="1" x14ac:dyDescent="0.3">
      <c r="A47"/>
      <c r="B47" s="125" t="s">
        <v>48</v>
      </c>
      <c r="C47" s="104" t="s">
        <v>1378</v>
      </c>
      <c r="D47" s="109" t="s">
        <v>938</v>
      </c>
      <c r="E47" s="110" t="s">
        <v>45</v>
      </c>
      <c r="F47" s="111" t="s">
        <v>937</v>
      </c>
      <c r="G47" s="111" t="s">
        <v>1399</v>
      </c>
      <c r="H47" s="36">
        <v>1.1499999999999999</v>
      </c>
      <c r="I47" s="36">
        <v>1.2</v>
      </c>
      <c r="J47" s="112">
        <v>150</v>
      </c>
      <c r="K47" s="122"/>
      <c r="L47" s="123">
        <f t="shared" si="0"/>
        <v>0</v>
      </c>
      <c r="N47" s="120"/>
    </row>
    <row r="48" spans="1:14" s="22" customFormat="1" ht="15" customHeight="1" x14ac:dyDescent="0.3">
      <c r="A48"/>
      <c r="B48" s="125" t="s">
        <v>49</v>
      </c>
      <c r="C48" s="104" t="s">
        <v>1378</v>
      </c>
      <c r="D48" s="109" t="s">
        <v>938</v>
      </c>
      <c r="E48" s="110" t="s">
        <v>45</v>
      </c>
      <c r="F48" s="111" t="s">
        <v>939</v>
      </c>
      <c r="G48" s="111" t="s">
        <v>1399</v>
      </c>
      <c r="H48" s="36">
        <v>1.18</v>
      </c>
      <c r="I48" s="36">
        <v>1.23</v>
      </c>
      <c r="J48" s="112">
        <v>125</v>
      </c>
      <c r="K48" s="122"/>
      <c r="L48" s="123">
        <f t="shared" si="0"/>
        <v>0</v>
      </c>
      <c r="N48" s="120"/>
    </row>
    <row r="49" spans="1:14" s="22" customFormat="1" ht="15" customHeight="1" x14ac:dyDescent="0.3">
      <c r="A49"/>
      <c r="B49" s="125" t="s">
        <v>50</v>
      </c>
      <c r="C49" s="104" t="s">
        <v>1378</v>
      </c>
      <c r="D49" s="109" t="s">
        <v>938</v>
      </c>
      <c r="E49" s="110" t="s">
        <v>51</v>
      </c>
      <c r="F49" s="111" t="s">
        <v>935</v>
      </c>
      <c r="G49" s="111" t="s">
        <v>1399</v>
      </c>
      <c r="H49" s="36">
        <v>0.49</v>
      </c>
      <c r="I49" s="36">
        <v>0.5</v>
      </c>
      <c r="J49" s="112">
        <v>400</v>
      </c>
      <c r="K49" s="122"/>
      <c r="L49" s="123">
        <f t="shared" si="0"/>
        <v>0</v>
      </c>
      <c r="N49" s="120"/>
    </row>
    <row r="50" spans="1:14" s="22" customFormat="1" ht="15" customHeight="1" x14ac:dyDescent="0.3">
      <c r="A50"/>
      <c r="B50" s="125" t="s">
        <v>52</v>
      </c>
      <c r="C50" s="104" t="s">
        <v>1378</v>
      </c>
      <c r="D50" s="109" t="s">
        <v>938</v>
      </c>
      <c r="E50" s="110" t="s">
        <v>51</v>
      </c>
      <c r="F50" s="111" t="s">
        <v>936</v>
      </c>
      <c r="G50" s="111" t="s">
        <v>1399</v>
      </c>
      <c r="H50" s="36">
        <v>0.72</v>
      </c>
      <c r="I50" s="36">
        <v>0.74</v>
      </c>
      <c r="J50" s="112">
        <v>300</v>
      </c>
      <c r="K50" s="122"/>
      <c r="L50" s="123">
        <f t="shared" si="0"/>
        <v>0</v>
      </c>
      <c r="N50" s="120"/>
    </row>
    <row r="51" spans="1:14" s="22" customFormat="1" ht="15" customHeight="1" x14ac:dyDescent="0.3">
      <c r="A51"/>
      <c r="B51" s="125" t="s">
        <v>53</v>
      </c>
      <c r="C51" s="104" t="s">
        <v>1378</v>
      </c>
      <c r="D51" s="109" t="s">
        <v>938</v>
      </c>
      <c r="E51" s="110" t="s">
        <v>51</v>
      </c>
      <c r="F51" s="111" t="s">
        <v>845</v>
      </c>
      <c r="G51" s="111" t="s">
        <v>1399</v>
      </c>
      <c r="H51" s="36">
        <v>0.95</v>
      </c>
      <c r="I51" s="36">
        <v>0.99</v>
      </c>
      <c r="J51" s="112">
        <v>200</v>
      </c>
      <c r="K51" s="122"/>
      <c r="L51" s="123">
        <f t="shared" si="0"/>
        <v>0</v>
      </c>
      <c r="N51" s="120"/>
    </row>
    <row r="52" spans="1:14" s="22" customFormat="1" ht="15" customHeight="1" x14ac:dyDescent="0.3">
      <c r="A52"/>
      <c r="B52" s="125" t="s">
        <v>54</v>
      </c>
      <c r="C52" s="104" t="s">
        <v>1378</v>
      </c>
      <c r="D52" s="109" t="s">
        <v>938</v>
      </c>
      <c r="E52" s="110" t="s">
        <v>51</v>
      </c>
      <c r="F52" s="111" t="s">
        <v>937</v>
      </c>
      <c r="G52" s="111" t="s">
        <v>1399</v>
      </c>
      <c r="H52" s="36">
        <v>1.1499999999999999</v>
      </c>
      <c r="I52" s="36">
        <v>1.2</v>
      </c>
      <c r="J52" s="112">
        <v>150</v>
      </c>
      <c r="K52" s="122"/>
      <c r="L52" s="123">
        <f t="shared" si="0"/>
        <v>0</v>
      </c>
      <c r="N52" s="120"/>
    </row>
    <row r="53" spans="1:14" s="22" customFormat="1" ht="15" hidden="1" customHeight="1" x14ac:dyDescent="0.3">
      <c r="A53"/>
      <c r="B53" s="96" t="s">
        <v>55</v>
      </c>
      <c r="C53" s="104" t="s">
        <v>1378</v>
      </c>
      <c r="D53" s="97" t="s">
        <v>938</v>
      </c>
      <c r="E53" s="98" t="s">
        <v>51</v>
      </c>
      <c r="F53" s="99" t="s">
        <v>939</v>
      </c>
      <c r="G53" s="99" t="s">
        <v>1399</v>
      </c>
      <c r="H53" s="100">
        <v>1.18</v>
      </c>
      <c r="I53" s="100">
        <v>1.23</v>
      </c>
      <c r="J53" s="101">
        <v>125</v>
      </c>
      <c r="K53" s="115"/>
      <c r="L53" s="118">
        <f t="shared" si="0"/>
        <v>0</v>
      </c>
      <c r="N53" s="120"/>
    </row>
    <row r="54" spans="1:14" s="22" customFormat="1" hidden="1" x14ac:dyDescent="0.3">
      <c r="B54" s="96" t="s">
        <v>1410</v>
      </c>
      <c r="C54" s="104" t="s">
        <v>1378</v>
      </c>
      <c r="D54" s="97" t="s">
        <v>26</v>
      </c>
      <c r="E54" s="98" t="s">
        <v>1416</v>
      </c>
      <c r="F54" s="99" t="s">
        <v>1047</v>
      </c>
      <c r="G54" s="117" t="s">
        <v>1399</v>
      </c>
      <c r="H54" s="127">
        <v>0.57999999999999996</v>
      </c>
      <c r="I54" s="128"/>
      <c r="J54" s="101">
        <v>500</v>
      </c>
      <c r="K54" s="114"/>
      <c r="L54" s="118">
        <f t="shared" ref="L54:L59" si="2">H54*K54*J54</f>
        <v>0</v>
      </c>
      <c r="N54" s="120"/>
    </row>
    <row r="55" spans="1:14" s="22" customFormat="1" hidden="1" x14ac:dyDescent="0.3">
      <c r="B55" s="96" t="s">
        <v>1411</v>
      </c>
      <c r="C55" s="104" t="s">
        <v>1378</v>
      </c>
      <c r="D55" s="97" t="s">
        <v>26</v>
      </c>
      <c r="E55" s="98" t="s">
        <v>1416</v>
      </c>
      <c r="F55" s="99" t="s">
        <v>935</v>
      </c>
      <c r="G55" s="117" t="s">
        <v>1399</v>
      </c>
      <c r="H55" s="127">
        <v>0.68</v>
      </c>
      <c r="I55" s="128"/>
      <c r="J55" s="101">
        <v>400</v>
      </c>
      <c r="K55" s="114"/>
      <c r="L55" s="118">
        <f t="shared" si="2"/>
        <v>0</v>
      </c>
      <c r="N55" s="120"/>
    </row>
    <row r="56" spans="1:14" s="22" customFormat="1" hidden="1" x14ac:dyDescent="0.3">
      <c r="B56" s="96" t="s">
        <v>1412</v>
      </c>
      <c r="C56" s="104" t="s">
        <v>1378</v>
      </c>
      <c r="D56" s="97" t="s">
        <v>1408</v>
      </c>
      <c r="E56" s="98" t="s">
        <v>1417</v>
      </c>
      <c r="F56" s="99" t="s">
        <v>1047</v>
      </c>
      <c r="G56" s="117" t="s">
        <v>1399</v>
      </c>
      <c r="H56" s="127">
        <v>0.91</v>
      </c>
      <c r="I56" s="128"/>
      <c r="J56" s="101">
        <v>400</v>
      </c>
      <c r="K56" s="114"/>
      <c r="L56" s="118">
        <f t="shared" si="2"/>
        <v>0</v>
      </c>
      <c r="N56" s="120"/>
    </row>
    <row r="57" spans="1:14" s="22" customFormat="1" hidden="1" x14ac:dyDescent="0.3">
      <c r="B57" s="96" t="s">
        <v>1413</v>
      </c>
      <c r="C57" s="104" t="s">
        <v>1378</v>
      </c>
      <c r="D57" s="97" t="s">
        <v>1408</v>
      </c>
      <c r="E57" s="98" t="s">
        <v>1417</v>
      </c>
      <c r="F57" s="99" t="s">
        <v>935</v>
      </c>
      <c r="G57" s="117" t="s">
        <v>1399</v>
      </c>
      <c r="H57" s="127">
        <v>1.02</v>
      </c>
      <c r="I57" s="128"/>
      <c r="J57" s="101">
        <v>300</v>
      </c>
      <c r="K57" s="114"/>
      <c r="L57" s="118">
        <f t="shared" si="2"/>
        <v>0</v>
      </c>
      <c r="N57" s="120"/>
    </row>
    <row r="58" spans="1:14" s="22" customFormat="1" hidden="1" x14ac:dyDescent="0.3">
      <c r="B58" s="96" t="s">
        <v>1414</v>
      </c>
      <c r="C58" s="104" t="s">
        <v>1378</v>
      </c>
      <c r="D58" s="97" t="s">
        <v>1408</v>
      </c>
      <c r="E58" s="98" t="s">
        <v>1417</v>
      </c>
      <c r="F58" s="99" t="s">
        <v>936</v>
      </c>
      <c r="G58" s="117" t="s">
        <v>1399</v>
      </c>
      <c r="H58" s="127">
        <v>1.1599999999999999</v>
      </c>
      <c r="I58" s="128"/>
      <c r="J58" s="101">
        <v>200</v>
      </c>
      <c r="K58" s="114"/>
      <c r="L58" s="118">
        <f t="shared" si="2"/>
        <v>0</v>
      </c>
      <c r="N58" s="120"/>
    </row>
    <row r="59" spans="1:14" s="22" customFormat="1" hidden="1" x14ac:dyDescent="0.3">
      <c r="B59" s="96" t="s">
        <v>1415</v>
      </c>
      <c r="C59" s="104" t="s">
        <v>1378</v>
      </c>
      <c r="D59" s="97" t="s">
        <v>1408</v>
      </c>
      <c r="E59" s="98" t="s">
        <v>1417</v>
      </c>
      <c r="F59" s="99" t="s">
        <v>845</v>
      </c>
      <c r="G59" s="117" t="s">
        <v>1399</v>
      </c>
      <c r="H59" s="127">
        <v>1.31</v>
      </c>
      <c r="I59" s="128"/>
      <c r="J59" s="101">
        <v>150</v>
      </c>
      <c r="K59" s="114"/>
      <c r="L59" s="118">
        <f t="shared" si="2"/>
        <v>0</v>
      </c>
      <c r="N59" s="120"/>
    </row>
    <row r="60" spans="1:14" s="22" customFormat="1" ht="15" customHeight="1" x14ac:dyDescent="0.3">
      <c r="B60" s="125" t="s">
        <v>948</v>
      </c>
      <c r="C60" s="104" t="s">
        <v>1378</v>
      </c>
      <c r="D60" s="109" t="s">
        <v>39</v>
      </c>
      <c r="E60" s="110" t="s">
        <v>57</v>
      </c>
      <c r="F60" s="111" t="s">
        <v>936</v>
      </c>
      <c r="G60" s="111" t="s">
        <v>1399</v>
      </c>
      <c r="H60" s="36">
        <v>0.32</v>
      </c>
      <c r="I60" s="36">
        <v>0.35000000000000003</v>
      </c>
      <c r="J60" s="112">
        <v>300</v>
      </c>
      <c r="K60" s="122"/>
      <c r="L60" s="123">
        <f t="shared" si="0"/>
        <v>0</v>
      </c>
      <c r="N60" s="120"/>
    </row>
    <row r="61" spans="1:14" s="22" customFormat="1" ht="15" customHeight="1" x14ac:dyDescent="0.3">
      <c r="B61" s="125" t="s">
        <v>949</v>
      </c>
      <c r="C61" s="104" t="s">
        <v>1378</v>
      </c>
      <c r="D61" s="109" t="s">
        <v>39</v>
      </c>
      <c r="E61" s="110" t="s">
        <v>57</v>
      </c>
      <c r="F61" s="111" t="s">
        <v>845</v>
      </c>
      <c r="G61" s="111" t="s">
        <v>1399</v>
      </c>
      <c r="H61" s="36">
        <v>0.45</v>
      </c>
      <c r="I61" s="36">
        <v>0.51</v>
      </c>
      <c r="J61" s="112">
        <v>200</v>
      </c>
      <c r="K61" s="122"/>
      <c r="L61" s="123">
        <f t="shared" si="0"/>
        <v>0</v>
      </c>
      <c r="N61" s="120"/>
    </row>
    <row r="62" spans="1:14" s="22" customFormat="1" ht="15" customHeight="1" x14ac:dyDescent="0.3">
      <c r="B62" s="125" t="s">
        <v>950</v>
      </c>
      <c r="C62" s="104" t="s">
        <v>1378</v>
      </c>
      <c r="D62" s="109" t="s">
        <v>39</v>
      </c>
      <c r="E62" s="110" t="s">
        <v>58</v>
      </c>
      <c r="F62" s="111" t="s">
        <v>935</v>
      </c>
      <c r="G62" s="111" t="s">
        <v>1399</v>
      </c>
      <c r="H62" s="36">
        <v>0.27</v>
      </c>
      <c r="I62" s="36">
        <v>0.29000000000000004</v>
      </c>
      <c r="J62" s="112">
        <v>400</v>
      </c>
      <c r="K62" s="122"/>
      <c r="L62" s="123">
        <f t="shared" si="0"/>
        <v>0</v>
      </c>
      <c r="N62" s="120"/>
    </row>
    <row r="63" spans="1:14" s="22" customFormat="1" ht="15" customHeight="1" x14ac:dyDescent="0.3">
      <c r="B63" s="125" t="s">
        <v>951</v>
      </c>
      <c r="C63" s="104" t="s">
        <v>1378</v>
      </c>
      <c r="D63" s="109" t="s">
        <v>39</v>
      </c>
      <c r="E63" s="110" t="s">
        <v>58</v>
      </c>
      <c r="F63" s="111" t="s">
        <v>936</v>
      </c>
      <c r="G63" s="111" t="s">
        <v>1399</v>
      </c>
      <c r="H63" s="36">
        <v>0.34</v>
      </c>
      <c r="I63" s="36">
        <v>0.36</v>
      </c>
      <c r="J63" s="112">
        <v>300</v>
      </c>
      <c r="K63" s="122"/>
      <c r="L63" s="123">
        <f t="shared" si="0"/>
        <v>0</v>
      </c>
      <c r="N63" s="120"/>
    </row>
    <row r="64" spans="1:14" s="22" customFormat="1" ht="15" customHeight="1" x14ac:dyDescent="0.3">
      <c r="B64" s="125" t="s">
        <v>952</v>
      </c>
      <c r="C64" s="104" t="s">
        <v>1378</v>
      </c>
      <c r="D64" s="109" t="s">
        <v>39</v>
      </c>
      <c r="E64" s="110" t="s">
        <v>58</v>
      </c>
      <c r="F64" s="111" t="s">
        <v>845</v>
      </c>
      <c r="G64" s="111" t="s">
        <v>1399</v>
      </c>
      <c r="H64" s="36">
        <v>0.44</v>
      </c>
      <c r="I64" s="36">
        <v>0.47000000000000003</v>
      </c>
      <c r="J64" s="112">
        <v>200</v>
      </c>
      <c r="K64" s="122"/>
      <c r="L64" s="123">
        <f t="shared" si="0"/>
        <v>0</v>
      </c>
      <c r="N64" s="120"/>
    </row>
    <row r="65" spans="2:14" s="22" customFormat="1" ht="15" customHeight="1" x14ac:dyDescent="0.3">
      <c r="B65" s="125" t="s">
        <v>953</v>
      </c>
      <c r="C65" s="104" t="s">
        <v>1378</v>
      </c>
      <c r="D65" s="109" t="s">
        <v>938</v>
      </c>
      <c r="E65" s="110" t="s">
        <v>954</v>
      </c>
      <c r="F65" s="111" t="s">
        <v>935</v>
      </c>
      <c r="G65" s="111" t="s">
        <v>1399</v>
      </c>
      <c r="H65" s="36">
        <v>0.49</v>
      </c>
      <c r="I65" s="36">
        <v>0.5</v>
      </c>
      <c r="J65" s="112">
        <v>400</v>
      </c>
      <c r="K65" s="122"/>
      <c r="L65" s="123">
        <f t="shared" si="0"/>
        <v>0</v>
      </c>
      <c r="N65" s="120"/>
    </row>
    <row r="66" spans="2:14" s="22" customFormat="1" ht="15" customHeight="1" x14ac:dyDescent="0.3">
      <c r="B66" s="125" t="s">
        <v>955</v>
      </c>
      <c r="C66" s="104" t="s">
        <v>1378</v>
      </c>
      <c r="D66" s="109" t="s">
        <v>938</v>
      </c>
      <c r="E66" s="110" t="s">
        <v>954</v>
      </c>
      <c r="F66" s="111" t="s">
        <v>936</v>
      </c>
      <c r="G66" s="111" t="s">
        <v>1399</v>
      </c>
      <c r="H66" s="36">
        <v>0.72</v>
      </c>
      <c r="I66" s="36">
        <v>0.74</v>
      </c>
      <c r="J66" s="112">
        <v>300</v>
      </c>
      <c r="K66" s="122"/>
      <c r="L66" s="123">
        <f t="shared" si="0"/>
        <v>0</v>
      </c>
      <c r="N66" s="120"/>
    </row>
    <row r="67" spans="2:14" s="22" customFormat="1" ht="15" customHeight="1" x14ac:dyDescent="0.3">
      <c r="B67" s="125" t="s">
        <v>956</v>
      </c>
      <c r="C67" s="104" t="s">
        <v>1378</v>
      </c>
      <c r="D67" s="109" t="s">
        <v>938</v>
      </c>
      <c r="E67" s="110" t="s">
        <v>954</v>
      </c>
      <c r="F67" s="111" t="s">
        <v>845</v>
      </c>
      <c r="G67" s="111" t="s">
        <v>1399</v>
      </c>
      <c r="H67" s="36">
        <v>0.95</v>
      </c>
      <c r="I67" s="36">
        <v>0.99</v>
      </c>
      <c r="J67" s="112">
        <v>200</v>
      </c>
      <c r="K67" s="122"/>
      <c r="L67" s="123">
        <f t="shared" si="0"/>
        <v>0</v>
      </c>
      <c r="N67" s="120"/>
    </row>
    <row r="68" spans="2:14" s="22" customFormat="1" ht="15" customHeight="1" x14ac:dyDescent="0.3">
      <c r="B68" s="125" t="s">
        <v>957</v>
      </c>
      <c r="C68" s="104" t="s">
        <v>1378</v>
      </c>
      <c r="D68" s="109" t="s">
        <v>938</v>
      </c>
      <c r="E68" s="110" t="s">
        <v>954</v>
      </c>
      <c r="F68" s="111" t="s">
        <v>937</v>
      </c>
      <c r="G68" s="111" t="s">
        <v>1399</v>
      </c>
      <c r="H68" s="36">
        <v>1.1499999999999999</v>
      </c>
      <c r="I68" s="36">
        <v>1.2</v>
      </c>
      <c r="J68" s="112">
        <v>150</v>
      </c>
      <c r="K68" s="122"/>
      <c r="L68" s="123">
        <f t="shared" si="0"/>
        <v>0</v>
      </c>
      <c r="N68" s="120"/>
    </row>
    <row r="69" spans="2:14" s="22" customFormat="1" ht="15" customHeight="1" x14ac:dyDescent="0.3">
      <c r="B69" s="125" t="s">
        <v>958</v>
      </c>
      <c r="C69" s="104" t="s">
        <v>1378</v>
      </c>
      <c r="D69" s="109" t="s">
        <v>938</v>
      </c>
      <c r="E69" s="110" t="s">
        <v>954</v>
      </c>
      <c r="F69" s="111" t="s">
        <v>939</v>
      </c>
      <c r="G69" s="111" t="s">
        <v>1399</v>
      </c>
      <c r="H69" s="36">
        <v>1.18</v>
      </c>
      <c r="I69" s="36">
        <v>1.23</v>
      </c>
      <c r="J69" s="112">
        <v>125</v>
      </c>
      <c r="K69" s="122"/>
      <c r="L69" s="123">
        <f t="shared" si="0"/>
        <v>0</v>
      </c>
      <c r="N69" s="120"/>
    </row>
    <row r="70" spans="2:14" s="22" customFormat="1" ht="15" customHeight="1" x14ac:dyDescent="0.3">
      <c r="B70" s="125" t="s">
        <v>959</v>
      </c>
      <c r="C70" s="104" t="s">
        <v>1378</v>
      </c>
      <c r="D70" s="109" t="s">
        <v>940</v>
      </c>
      <c r="E70" s="110" t="s">
        <v>59</v>
      </c>
      <c r="F70" s="111" t="s">
        <v>936</v>
      </c>
      <c r="G70" s="111" t="s">
        <v>1399</v>
      </c>
      <c r="H70" s="36">
        <v>0.37</v>
      </c>
      <c r="I70" s="36">
        <v>0.39</v>
      </c>
      <c r="J70" s="112">
        <v>300</v>
      </c>
      <c r="K70" s="122"/>
      <c r="L70" s="123">
        <f t="shared" si="0"/>
        <v>0</v>
      </c>
      <c r="N70" s="120"/>
    </row>
    <row r="71" spans="2:14" s="22" customFormat="1" ht="15" customHeight="1" x14ac:dyDescent="0.3">
      <c r="B71" s="125" t="s">
        <v>960</v>
      </c>
      <c r="C71" s="104" t="s">
        <v>1378</v>
      </c>
      <c r="D71" s="109" t="s">
        <v>940</v>
      </c>
      <c r="E71" s="110" t="s">
        <v>59</v>
      </c>
      <c r="F71" s="111" t="s">
        <v>845</v>
      </c>
      <c r="G71" s="111" t="s">
        <v>1399</v>
      </c>
      <c r="H71" s="36">
        <v>0.56000000000000005</v>
      </c>
      <c r="I71" s="36">
        <v>0.59</v>
      </c>
      <c r="J71" s="112">
        <v>200</v>
      </c>
      <c r="K71" s="122"/>
      <c r="L71" s="123">
        <f t="shared" si="0"/>
        <v>0</v>
      </c>
      <c r="N71" s="120"/>
    </row>
    <row r="72" spans="2:14" s="22" customFormat="1" ht="15" customHeight="1" x14ac:dyDescent="0.3">
      <c r="B72" s="125" t="s">
        <v>961</v>
      </c>
      <c r="C72" s="104" t="s">
        <v>1378</v>
      </c>
      <c r="D72" s="109" t="s">
        <v>940</v>
      </c>
      <c r="E72" s="110" t="s">
        <v>59</v>
      </c>
      <c r="F72" s="111" t="s">
        <v>937</v>
      </c>
      <c r="G72" s="111" t="s">
        <v>1399</v>
      </c>
      <c r="H72" s="36">
        <v>0.68</v>
      </c>
      <c r="I72" s="36">
        <v>0.72</v>
      </c>
      <c r="J72" s="112">
        <v>150</v>
      </c>
      <c r="K72" s="122"/>
      <c r="L72" s="123">
        <f t="shared" si="0"/>
        <v>0</v>
      </c>
      <c r="N72" s="120"/>
    </row>
    <row r="73" spans="2:14" s="22" customFormat="1" ht="15" customHeight="1" x14ac:dyDescent="0.3">
      <c r="B73" s="125" t="s">
        <v>962</v>
      </c>
      <c r="C73" s="104" t="s">
        <v>1378</v>
      </c>
      <c r="D73" s="109" t="s">
        <v>940</v>
      </c>
      <c r="E73" s="110" t="s">
        <v>59</v>
      </c>
      <c r="F73" s="111" t="s">
        <v>939</v>
      </c>
      <c r="G73" s="111" t="s">
        <v>1399</v>
      </c>
      <c r="H73" s="36">
        <v>0.82000000000000006</v>
      </c>
      <c r="I73" s="36">
        <v>0.87</v>
      </c>
      <c r="J73" s="112">
        <v>125</v>
      </c>
      <c r="K73" s="122"/>
      <c r="L73" s="123">
        <f t="shared" si="0"/>
        <v>0</v>
      </c>
      <c r="N73" s="120"/>
    </row>
    <row r="74" spans="2:14" s="22" customFormat="1" ht="15" customHeight="1" x14ac:dyDescent="0.3">
      <c r="B74" s="125" t="s">
        <v>963</v>
      </c>
      <c r="C74" s="104" t="s">
        <v>1378</v>
      </c>
      <c r="D74" s="109" t="s">
        <v>940</v>
      </c>
      <c r="E74" s="110" t="s">
        <v>59</v>
      </c>
      <c r="F74" s="111" t="s">
        <v>964</v>
      </c>
      <c r="G74" s="111" t="s">
        <v>1399</v>
      </c>
      <c r="H74" s="36">
        <v>0.9</v>
      </c>
      <c r="I74" s="36">
        <v>0.96</v>
      </c>
      <c r="J74" s="112">
        <v>100</v>
      </c>
      <c r="K74" s="122"/>
      <c r="L74" s="123">
        <f t="shared" si="0"/>
        <v>0</v>
      </c>
      <c r="N74" s="120"/>
    </row>
    <row r="75" spans="2:14" s="22" customFormat="1" ht="15" customHeight="1" x14ac:dyDescent="0.3">
      <c r="B75" s="125" t="s">
        <v>61</v>
      </c>
      <c r="C75" s="104" t="s">
        <v>1378</v>
      </c>
      <c r="D75" s="109" t="s">
        <v>28</v>
      </c>
      <c r="E75" s="110" t="s">
        <v>60</v>
      </c>
      <c r="F75" s="111" t="s">
        <v>936</v>
      </c>
      <c r="G75" s="111" t="s">
        <v>1399</v>
      </c>
      <c r="H75" s="36">
        <v>0.39</v>
      </c>
      <c r="I75" s="36">
        <v>0.42</v>
      </c>
      <c r="J75" s="112">
        <v>300</v>
      </c>
      <c r="K75" s="122"/>
      <c r="L75" s="123">
        <f t="shared" si="0"/>
        <v>0</v>
      </c>
      <c r="N75" s="120"/>
    </row>
    <row r="76" spans="2:14" s="22" customFormat="1" ht="15" customHeight="1" x14ac:dyDescent="0.3">
      <c r="B76" s="125" t="s">
        <v>62</v>
      </c>
      <c r="C76" s="104" t="s">
        <v>1378</v>
      </c>
      <c r="D76" s="109" t="s">
        <v>28</v>
      </c>
      <c r="E76" s="110" t="s">
        <v>60</v>
      </c>
      <c r="F76" s="111" t="s">
        <v>845</v>
      </c>
      <c r="G76" s="111" t="s">
        <v>1399</v>
      </c>
      <c r="H76" s="36">
        <v>0.57000000000000006</v>
      </c>
      <c r="I76" s="36">
        <v>0.63</v>
      </c>
      <c r="J76" s="112">
        <v>200</v>
      </c>
      <c r="K76" s="122"/>
      <c r="L76" s="123">
        <f t="shared" si="0"/>
        <v>0</v>
      </c>
      <c r="N76" s="120"/>
    </row>
    <row r="77" spans="2:14" s="22" customFormat="1" ht="15" customHeight="1" x14ac:dyDescent="0.3">
      <c r="B77" s="125" t="s">
        <v>965</v>
      </c>
      <c r="C77" s="104" t="s">
        <v>1378</v>
      </c>
      <c r="D77" s="109" t="s">
        <v>28</v>
      </c>
      <c r="E77" s="110" t="s">
        <v>60</v>
      </c>
      <c r="F77" s="111" t="s">
        <v>937</v>
      </c>
      <c r="G77" s="111" t="s">
        <v>1399</v>
      </c>
      <c r="H77" s="36">
        <v>0.71</v>
      </c>
      <c r="I77" s="36">
        <v>0.77</v>
      </c>
      <c r="J77" s="112">
        <v>150</v>
      </c>
      <c r="K77" s="122"/>
      <c r="L77" s="123">
        <f t="shared" si="0"/>
        <v>0</v>
      </c>
      <c r="N77" s="120"/>
    </row>
    <row r="78" spans="2:14" s="22" customFormat="1" ht="15" customHeight="1" x14ac:dyDescent="0.3">
      <c r="B78" s="125" t="s">
        <v>63</v>
      </c>
      <c r="C78" s="104" t="s">
        <v>1378</v>
      </c>
      <c r="D78" s="109" t="s">
        <v>28</v>
      </c>
      <c r="E78" s="110" t="s">
        <v>60</v>
      </c>
      <c r="F78" s="111" t="s">
        <v>939</v>
      </c>
      <c r="G78" s="111" t="s">
        <v>1399</v>
      </c>
      <c r="H78" s="36">
        <v>0.82000000000000006</v>
      </c>
      <c r="I78" s="36">
        <v>0.91</v>
      </c>
      <c r="J78" s="112">
        <v>125</v>
      </c>
      <c r="K78" s="122"/>
      <c r="L78" s="123">
        <f t="shared" si="0"/>
        <v>0</v>
      </c>
      <c r="N78" s="120"/>
    </row>
    <row r="79" spans="2:14" s="22" customFormat="1" ht="15" customHeight="1" x14ac:dyDescent="0.3">
      <c r="B79" s="125" t="s">
        <v>966</v>
      </c>
      <c r="C79" s="104" t="s">
        <v>1378</v>
      </c>
      <c r="D79" s="109" t="s">
        <v>28</v>
      </c>
      <c r="E79" s="110" t="s">
        <v>60</v>
      </c>
      <c r="F79" s="111" t="s">
        <v>964</v>
      </c>
      <c r="G79" s="111" t="s">
        <v>1399</v>
      </c>
      <c r="H79" s="36">
        <v>0.88</v>
      </c>
      <c r="I79" s="36">
        <v>0.94000000000000006</v>
      </c>
      <c r="J79" s="112">
        <v>100</v>
      </c>
      <c r="K79" s="122"/>
      <c r="L79" s="123">
        <f t="shared" si="0"/>
        <v>0</v>
      </c>
      <c r="N79" s="120"/>
    </row>
    <row r="80" spans="2:14" s="22" customFormat="1" ht="15" customHeight="1" x14ac:dyDescent="0.3">
      <c r="B80" s="125" t="s">
        <v>967</v>
      </c>
      <c r="C80" s="104" t="s">
        <v>1378</v>
      </c>
      <c r="D80" s="109" t="s">
        <v>39</v>
      </c>
      <c r="E80" s="110" t="s">
        <v>64</v>
      </c>
      <c r="F80" s="111" t="s">
        <v>936</v>
      </c>
      <c r="G80" s="111" t="s">
        <v>1399</v>
      </c>
      <c r="H80" s="36">
        <v>0.33</v>
      </c>
      <c r="I80" s="36">
        <v>0.37</v>
      </c>
      <c r="J80" s="112">
        <v>300</v>
      </c>
      <c r="K80" s="122"/>
      <c r="L80" s="123">
        <f t="shared" si="0"/>
        <v>0</v>
      </c>
      <c r="N80" s="120"/>
    </row>
    <row r="81" spans="2:14" s="22" customFormat="1" ht="15" customHeight="1" x14ac:dyDescent="0.3">
      <c r="B81" s="125" t="s">
        <v>968</v>
      </c>
      <c r="C81" s="104" t="s">
        <v>1378</v>
      </c>
      <c r="D81" s="109" t="s">
        <v>39</v>
      </c>
      <c r="E81" s="110" t="s">
        <v>64</v>
      </c>
      <c r="F81" s="111" t="s">
        <v>845</v>
      </c>
      <c r="G81" s="111" t="s">
        <v>1399</v>
      </c>
      <c r="H81" s="36">
        <v>0.44</v>
      </c>
      <c r="I81" s="36">
        <v>0.47000000000000003</v>
      </c>
      <c r="J81" s="112">
        <v>200</v>
      </c>
      <c r="K81" s="122"/>
      <c r="L81" s="123">
        <f t="shared" si="0"/>
        <v>0</v>
      </c>
      <c r="N81" s="120"/>
    </row>
    <row r="82" spans="2:14" s="22" customFormat="1" hidden="1" x14ac:dyDescent="0.3">
      <c r="B82" s="96" t="s">
        <v>1418</v>
      </c>
      <c r="C82" s="104" t="s">
        <v>1378</v>
      </c>
      <c r="D82" s="97" t="s">
        <v>28</v>
      </c>
      <c r="E82" s="98" t="s">
        <v>1419</v>
      </c>
      <c r="F82" s="99" t="s">
        <v>935</v>
      </c>
      <c r="G82" s="117" t="s">
        <v>1399</v>
      </c>
      <c r="H82" s="127">
        <v>0.32</v>
      </c>
      <c r="I82" s="128"/>
      <c r="J82" s="101">
        <v>400</v>
      </c>
      <c r="K82" s="114"/>
      <c r="L82" s="118">
        <f>H82*K82*J82</f>
        <v>0</v>
      </c>
      <c r="N82" s="120"/>
    </row>
    <row r="83" spans="2:14" s="22" customFormat="1" ht="15" customHeight="1" x14ac:dyDescent="0.3">
      <c r="B83" s="125" t="s">
        <v>969</v>
      </c>
      <c r="C83" s="104" t="s">
        <v>1378</v>
      </c>
      <c r="D83" s="109" t="s">
        <v>28</v>
      </c>
      <c r="E83" s="110" t="s">
        <v>970</v>
      </c>
      <c r="F83" s="111" t="s">
        <v>936</v>
      </c>
      <c r="G83" s="111" t="s">
        <v>1399</v>
      </c>
      <c r="H83" s="36">
        <v>0.5</v>
      </c>
      <c r="I83" s="36">
        <v>0.54</v>
      </c>
      <c r="J83" s="112">
        <v>300</v>
      </c>
      <c r="K83" s="122"/>
      <c r="L83" s="123">
        <f t="shared" si="0"/>
        <v>0</v>
      </c>
      <c r="N83" s="120"/>
    </row>
    <row r="84" spans="2:14" s="22" customFormat="1" ht="15" customHeight="1" x14ac:dyDescent="0.3">
      <c r="B84" s="125" t="s">
        <v>971</v>
      </c>
      <c r="C84" s="104" t="s">
        <v>1378</v>
      </c>
      <c r="D84" s="109" t="s">
        <v>28</v>
      </c>
      <c r="E84" s="110" t="s">
        <v>970</v>
      </c>
      <c r="F84" s="111" t="s">
        <v>845</v>
      </c>
      <c r="G84" s="111" t="s">
        <v>1399</v>
      </c>
      <c r="H84" s="36">
        <v>0.63</v>
      </c>
      <c r="I84" s="36">
        <v>0.69000000000000006</v>
      </c>
      <c r="J84" s="112">
        <v>200</v>
      </c>
      <c r="K84" s="122"/>
      <c r="L84" s="123">
        <f t="shared" si="0"/>
        <v>0</v>
      </c>
      <c r="N84" s="120"/>
    </row>
    <row r="85" spans="2:14" s="22" customFormat="1" ht="15" customHeight="1" x14ac:dyDescent="0.3">
      <c r="B85" s="125" t="s">
        <v>972</v>
      </c>
      <c r="C85" s="104" t="s">
        <v>1378</v>
      </c>
      <c r="D85" s="109" t="s">
        <v>39</v>
      </c>
      <c r="E85" s="110" t="s">
        <v>973</v>
      </c>
      <c r="F85" s="111" t="s">
        <v>935</v>
      </c>
      <c r="G85" s="111" t="s">
        <v>1399</v>
      </c>
      <c r="H85" s="36">
        <v>0.24000000000000002</v>
      </c>
      <c r="I85" s="36">
        <v>0.26</v>
      </c>
      <c r="J85" s="112">
        <v>400</v>
      </c>
      <c r="K85" s="122"/>
      <c r="L85" s="123">
        <f t="shared" si="0"/>
        <v>0</v>
      </c>
      <c r="N85" s="120"/>
    </row>
    <row r="86" spans="2:14" s="22" customFormat="1" ht="15" customHeight="1" x14ac:dyDescent="0.3">
      <c r="B86" s="125" t="s">
        <v>974</v>
      </c>
      <c r="C86" s="104" t="s">
        <v>1378</v>
      </c>
      <c r="D86" s="109" t="s">
        <v>39</v>
      </c>
      <c r="E86" s="110" t="s">
        <v>973</v>
      </c>
      <c r="F86" s="111" t="s">
        <v>936</v>
      </c>
      <c r="G86" s="111" t="s">
        <v>1399</v>
      </c>
      <c r="H86" s="36">
        <v>0.32</v>
      </c>
      <c r="I86" s="36">
        <v>0.35000000000000003</v>
      </c>
      <c r="J86" s="112">
        <v>300</v>
      </c>
      <c r="K86" s="122"/>
      <c r="L86" s="123">
        <f t="shared" ref="L86:L150" si="3">IF(K86&lt;5,I86*K86*J86,H86*K86*J86)</f>
        <v>0</v>
      </c>
      <c r="N86" s="120"/>
    </row>
    <row r="87" spans="2:14" s="22" customFormat="1" ht="15" customHeight="1" x14ac:dyDescent="0.3">
      <c r="B87" s="125" t="s">
        <v>975</v>
      </c>
      <c r="C87" s="104" t="s">
        <v>1378</v>
      </c>
      <c r="D87" s="109" t="s">
        <v>39</v>
      </c>
      <c r="E87" s="110" t="s">
        <v>973</v>
      </c>
      <c r="F87" s="111" t="s">
        <v>845</v>
      </c>
      <c r="G87" s="111" t="s">
        <v>1399</v>
      </c>
      <c r="H87" s="36">
        <v>0.44</v>
      </c>
      <c r="I87" s="36">
        <v>0.47000000000000003</v>
      </c>
      <c r="J87" s="112">
        <v>200</v>
      </c>
      <c r="K87" s="122"/>
      <c r="L87" s="123">
        <f t="shared" si="3"/>
        <v>0</v>
      </c>
      <c r="N87" s="120"/>
    </row>
    <row r="88" spans="2:14" s="22" customFormat="1" ht="15" customHeight="1" x14ac:dyDescent="0.3">
      <c r="B88" s="125" t="s">
        <v>976</v>
      </c>
      <c r="C88" s="104" t="s">
        <v>1378</v>
      </c>
      <c r="D88" s="109" t="s">
        <v>940</v>
      </c>
      <c r="E88" s="110" t="s">
        <v>977</v>
      </c>
      <c r="F88" s="111" t="s">
        <v>845</v>
      </c>
      <c r="G88" s="111" t="s">
        <v>1399</v>
      </c>
      <c r="H88" s="36">
        <v>0.57000000000000006</v>
      </c>
      <c r="I88" s="36">
        <v>0.61</v>
      </c>
      <c r="J88" s="112">
        <v>200</v>
      </c>
      <c r="K88" s="122"/>
      <c r="L88" s="123">
        <f t="shared" si="3"/>
        <v>0</v>
      </c>
      <c r="N88" s="120"/>
    </row>
    <row r="89" spans="2:14" s="22" customFormat="1" ht="15" customHeight="1" x14ac:dyDescent="0.3">
      <c r="B89" s="125" t="s">
        <v>978</v>
      </c>
      <c r="C89" s="104" t="s">
        <v>1378</v>
      </c>
      <c r="D89" s="109" t="s">
        <v>940</v>
      </c>
      <c r="E89" s="110" t="s">
        <v>977</v>
      </c>
      <c r="F89" s="111" t="s">
        <v>937</v>
      </c>
      <c r="G89" s="111" t="s">
        <v>1399</v>
      </c>
      <c r="H89" s="36">
        <v>0.79</v>
      </c>
      <c r="I89" s="36">
        <v>0.83</v>
      </c>
      <c r="J89" s="112">
        <v>150</v>
      </c>
      <c r="K89" s="122"/>
      <c r="L89" s="123">
        <f t="shared" si="3"/>
        <v>0</v>
      </c>
      <c r="N89" s="120"/>
    </row>
    <row r="90" spans="2:14" s="22" customFormat="1" ht="15" customHeight="1" x14ac:dyDescent="0.3">
      <c r="B90" s="125" t="s">
        <v>979</v>
      </c>
      <c r="C90" s="104" t="s">
        <v>1378</v>
      </c>
      <c r="D90" s="109" t="s">
        <v>940</v>
      </c>
      <c r="E90" s="110" t="s">
        <v>977</v>
      </c>
      <c r="F90" s="111" t="s">
        <v>939</v>
      </c>
      <c r="G90" s="111" t="s">
        <v>1399</v>
      </c>
      <c r="H90" s="36">
        <v>0.89</v>
      </c>
      <c r="I90" s="36">
        <v>0.94000000000000006</v>
      </c>
      <c r="J90" s="112">
        <v>125</v>
      </c>
      <c r="K90" s="122"/>
      <c r="L90" s="123">
        <f t="shared" si="3"/>
        <v>0</v>
      </c>
      <c r="N90" s="120"/>
    </row>
    <row r="91" spans="2:14" s="22" customFormat="1" ht="15" customHeight="1" x14ac:dyDescent="0.3">
      <c r="B91" s="125" t="s">
        <v>65</v>
      </c>
      <c r="C91" s="104" t="s">
        <v>1378</v>
      </c>
      <c r="D91" s="109" t="s">
        <v>940</v>
      </c>
      <c r="E91" s="110" t="s">
        <v>66</v>
      </c>
      <c r="F91" s="111" t="s">
        <v>936</v>
      </c>
      <c r="G91" s="111" t="s">
        <v>1399</v>
      </c>
      <c r="H91" s="36">
        <v>0.37</v>
      </c>
      <c r="I91" s="36">
        <v>0.39</v>
      </c>
      <c r="J91" s="112">
        <v>300</v>
      </c>
      <c r="K91" s="122"/>
      <c r="L91" s="123">
        <f t="shared" si="3"/>
        <v>0</v>
      </c>
      <c r="N91" s="120"/>
    </row>
    <row r="92" spans="2:14" s="22" customFormat="1" ht="15" customHeight="1" x14ac:dyDescent="0.3">
      <c r="B92" s="125" t="s">
        <v>67</v>
      </c>
      <c r="C92" s="104" t="s">
        <v>1378</v>
      </c>
      <c r="D92" s="109" t="s">
        <v>940</v>
      </c>
      <c r="E92" s="110" t="s">
        <v>66</v>
      </c>
      <c r="F92" s="111" t="s">
        <v>845</v>
      </c>
      <c r="G92" s="111" t="s">
        <v>1399</v>
      </c>
      <c r="H92" s="36">
        <v>0.56000000000000005</v>
      </c>
      <c r="I92" s="36">
        <v>0.59</v>
      </c>
      <c r="J92" s="112">
        <v>200</v>
      </c>
      <c r="K92" s="122"/>
      <c r="L92" s="123">
        <f t="shared" si="3"/>
        <v>0</v>
      </c>
      <c r="N92" s="120"/>
    </row>
    <row r="93" spans="2:14" s="22" customFormat="1" ht="15" customHeight="1" x14ac:dyDescent="0.3">
      <c r="B93" s="125" t="s">
        <v>68</v>
      </c>
      <c r="C93" s="104" t="s">
        <v>1378</v>
      </c>
      <c r="D93" s="109" t="s">
        <v>940</v>
      </c>
      <c r="E93" s="110" t="s">
        <v>66</v>
      </c>
      <c r="F93" s="111" t="s">
        <v>937</v>
      </c>
      <c r="G93" s="111" t="s">
        <v>1399</v>
      </c>
      <c r="H93" s="36">
        <v>0.68</v>
      </c>
      <c r="I93" s="36">
        <v>0.72</v>
      </c>
      <c r="J93" s="112">
        <v>150</v>
      </c>
      <c r="K93" s="122"/>
      <c r="L93" s="123">
        <f t="shared" si="3"/>
        <v>0</v>
      </c>
      <c r="N93" s="120"/>
    </row>
    <row r="94" spans="2:14" s="22" customFormat="1" ht="15" customHeight="1" x14ac:dyDescent="0.3">
      <c r="B94" s="125" t="s">
        <v>69</v>
      </c>
      <c r="C94" s="104" t="s">
        <v>1378</v>
      </c>
      <c r="D94" s="109" t="s">
        <v>940</v>
      </c>
      <c r="E94" s="110" t="s">
        <v>66</v>
      </c>
      <c r="F94" s="111" t="s">
        <v>939</v>
      </c>
      <c r="G94" s="111" t="s">
        <v>1399</v>
      </c>
      <c r="H94" s="36">
        <v>0.8</v>
      </c>
      <c r="I94" s="36">
        <v>0.86</v>
      </c>
      <c r="J94" s="112">
        <v>125</v>
      </c>
      <c r="K94" s="122"/>
      <c r="L94" s="123">
        <f t="shared" si="3"/>
        <v>0</v>
      </c>
      <c r="N94" s="120"/>
    </row>
    <row r="95" spans="2:14" s="22" customFormat="1" ht="15" customHeight="1" x14ac:dyDescent="0.3">
      <c r="B95" s="125" t="s">
        <v>980</v>
      </c>
      <c r="C95" s="104" t="s">
        <v>1378</v>
      </c>
      <c r="D95" s="109" t="s">
        <v>940</v>
      </c>
      <c r="E95" s="110" t="s">
        <v>66</v>
      </c>
      <c r="F95" s="111" t="s">
        <v>964</v>
      </c>
      <c r="G95" s="111" t="s">
        <v>1399</v>
      </c>
      <c r="H95" s="36">
        <v>0.9</v>
      </c>
      <c r="I95" s="36">
        <v>0.96</v>
      </c>
      <c r="J95" s="112">
        <v>100</v>
      </c>
      <c r="K95" s="122"/>
      <c r="L95" s="123">
        <f t="shared" si="3"/>
        <v>0</v>
      </c>
      <c r="N95" s="120"/>
    </row>
    <row r="96" spans="2:14" s="22" customFormat="1" ht="15" customHeight="1" x14ac:dyDescent="0.3">
      <c r="B96" s="125" t="s">
        <v>981</v>
      </c>
      <c r="C96" s="104" t="s">
        <v>1378</v>
      </c>
      <c r="D96" s="109" t="s">
        <v>940</v>
      </c>
      <c r="E96" s="110" t="s">
        <v>70</v>
      </c>
      <c r="F96" s="111" t="s">
        <v>936</v>
      </c>
      <c r="G96" s="111" t="s">
        <v>1399</v>
      </c>
      <c r="H96" s="36">
        <v>0.42</v>
      </c>
      <c r="I96" s="36">
        <v>0.44</v>
      </c>
      <c r="J96" s="112">
        <v>300</v>
      </c>
      <c r="K96" s="122"/>
      <c r="L96" s="123">
        <f t="shared" si="3"/>
        <v>0</v>
      </c>
      <c r="N96" s="120"/>
    </row>
    <row r="97" spans="2:14" s="22" customFormat="1" ht="15" customHeight="1" x14ac:dyDescent="0.3">
      <c r="B97" s="125" t="s">
        <v>982</v>
      </c>
      <c r="C97" s="104" t="s">
        <v>1378</v>
      </c>
      <c r="D97" s="109" t="s">
        <v>940</v>
      </c>
      <c r="E97" s="110" t="s">
        <v>70</v>
      </c>
      <c r="F97" s="111" t="s">
        <v>845</v>
      </c>
      <c r="G97" s="111" t="s">
        <v>1399</v>
      </c>
      <c r="H97" s="36">
        <v>0.57000000000000006</v>
      </c>
      <c r="I97" s="36">
        <v>0.61</v>
      </c>
      <c r="J97" s="112">
        <v>200</v>
      </c>
      <c r="K97" s="122"/>
      <c r="L97" s="123">
        <f t="shared" si="3"/>
        <v>0</v>
      </c>
      <c r="N97" s="120"/>
    </row>
    <row r="98" spans="2:14" s="22" customFormat="1" ht="15" customHeight="1" x14ac:dyDescent="0.3">
      <c r="B98" s="125" t="s">
        <v>983</v>
      </c>
      <c r="C98" s="104" t="s">
        <v>1378</v>
      </c>
      <c r="D98" s="109" t="s">
        <v>940</v>
      </c>
      <c r="E98" s="110" t="s">
        <v>70</v>
      </c>
      <c r="F98" s="111" t="s">
        <v>937</v>
      </c>
      <c r="G98" s="111" t="s">
        <v>1399</v>
      </c>
      <c r="H98" s="36">
        <v>0.74</v>
      </c>
      <c r="I98" s="36">
        <v>0.82000000000000006</v>
      </c>
      <c r="J98" s="112">
        <v>150</v>
      </c>
      <c r="K98" s="122"/>
      <c r="L98" s="123">
        <f t="shared" si="3"/>
        <v>0</v>
      </c>
      <c r="N98" s="120"/>
    </row>
    <row r="99" spans="2:14" s="22" customFormat="1" ht="15" customHeight="1" x14ac:dyDescent="0.3">
      <c r="B99" s="125" t="s">
        <v>71</v>
      </c>
      <c r="C99" s="104" t="s">
        <v>1378</v>
      </c>
      <c r="D99" s="109" t="s">
        <v>940</v>
      </c>
      <c r="E99" s="110" t="s">
        <v>70</v>
      </c>
      <c r="F99" s="111" t="s">
        <v>939</v>
      </c>
      <c r="G99" s="111" t="s">
        <v>1399</v>
      </c>
      <c r="H99" s="36">
        <v>0.85</v>
      </c>
      <c r="I99" s="36">
        <v>0.95</v>
      </c>
      <c r="J99" s="112">
        <v>125</v>
      </c>
      <c r="K99" s="122"/>
      <c r="L99" s="123">
        <f t="shared" si="3"/>
        <v>0</v>
      </c>
      <c r="N99" s="120"/>
    </row>
    <row r="100" spans="2:14" s="22" customFormat="1" ht="15" customHeight="1" x14ac:dyDescent="0.3">
      <c r="B100" s="125" t="s">
        <v>984</v>
      </c>
      <c r="C100" s="104" t="s">
        <v>1378</v>
      </c>
      <c r="D100" s="109" t="s">
        <v>940</v>
      </c>
      <c r="E100" s="110" t="s">
        <v>70</v>
      </c>
      <c r="F100" s="111" t="s">
        <v>964</v>
      </c>
      <c r="G100" s="111" t="s">
        <v>1399</v>
      </c>
      <c r="H100" s="36">
        <v>0.95</v>
      </c>
      <c r="I100" s="36">
        <v>1.01</v>
      </c>
      <c r="J100" s="112">
        <v>100</v>
      </c>
      <c r="K100" s="122"/>
      <c r="L100" s="123">
        <f t="shared" si="3"/>
        <v>0</v>
      </c>
      <c r="N100" s="120"/>
    </row>
    <row r="101" spans="2:14" s="22" customFormat="1" ht="15" customHeight="1" x14ac:dyDescent="0.3">
      <c r="B101" s="125" t="s">
        <v>72</v>
      </c>
      <c r="C101" s="104" t="s">
        <v>1378</v>
      </c>
      <c r="D101" s="109" t="s">
        <v>28</v>
      </c>
      <c r="E101" s="110" t="s">
        <v>73</v>
      </c>
      <c r="F101" s="111" t="s">
        <v>936</v>
      </c>
      <c r="G101" s="111" t="s">
        <v>1399</v>
      </c>
      <c r="H101" s="36">
        <v>0.44</v>
      </c>
      <c r="I101" s="36">
        <v>0.46</v>
      </c>
      <c r="J101" s="112">
        <v>300</v>
      </c>
      <c r="K101" s="122"/>
      <c r="L101" s="123">
        <f t="shared" si="3"/>
        <v>0</v>
      </c>
      <c r="N101" s="120"/>
    </row>
    <row r="102" spans="2:14" s="22" customFormat="1" ht="15" customHeight="1" x14ac:dyDescent="0.3">
      <c r="B102" s="125" t="s">
        <v>74</v>
      </c>
      <c r="C102" s="104" t="s">
        <v>1378</v>
      </c>
      <c r="D102" s="109" t="s">
        <v>28</v>
      </c>
      <c r="E102" s="110" t="s">
        <v>73</v>
      </c>
      <c r="F102" s="111" t="s">
        <v>845</v>
      </c>
      <c r="G102" s="111" t="s">
        <v>1399</v>
      </c>
      <c r="H102" s="36">
        <v>0.56000000000000005</v>
      </c>
      <c r="I102" s="36">
        <v>0.59</v>
      </c>
      <c r="J102" s="112">
        <v>200</v>
      </c>
      <c r="K102" s="122"/>
      <c r="L102" s="123">
        <f t="shared" si="3"/>
        <v>0</v>
      </c>
      <c r="N102" s="120"/>
    </row>
    <row r="103" spans="2:14" s="22" customFormat="1" ht="15" customHeight="1" x14ac:dyDescent="0.3">
      <c r="B103" s="125" t="s">
        <v>75</v>
      </c>
      <c r="C103" s="104" t="s">
        <v>1378</v>
      </c>
      <c r="D103" s="109" t="s">
        <v>28</v>
      </c>
      <c r="E103" s="110" t="s">
        <v>73</v>
      </c>
      <c r="F103" s="111" t="s">
        <v>937</v>
      </c>
      <c r="G103" s="111" t="s">
        <v>1399</v>
      </c>
      <c r="H103" s="36">
        <v>0.74</v>
      </c>
      <c r="I103" s="36">
        <v>0.78</v>
      </c>
      <c r="J103" s="112">
        <v>150</v>
      </c>
      <c r="K103" s="122"/>
      <c r="L103" s="123">
        <f t="shared" si="3"/>
        <v>0</v>
      </c>
      <c r="N103" s="120"/>
    </row>
    <row r="104" spans="2:14" s="22" customFormat="1" ht="15" customHeight="1" x14ac:dyDescent="0.3">
      <c r="B104" s="125" t="s">
        <v>76</v>
      </c>
      <c r="C104" s="104" t="s">
        <v>1378</v>
      </c>
      <c r="D104" s="109" t="s">
        <v>28</v>
      </c>
      <c r="E104" s="110" t="s">
        <v>73</v>
      </c>
      <c r="F104" s="111" t="s">
        <v>939</v>
      </c>
      <c r="G104" s="111" t="s">
        <v>1399</v>
      </c>
      <c r="H104" s="36">
        <v>0.82000000000000006</v>
      </c>
      <c r="I104" s="36">
        <v>0.87</v>
      </c>
      <c r="J104" s="112">
        <v>125</v>
      </c>
      <c r="K104" s="122"/>
      <c r="L104" s="123">
        <f t="shared" si="3"/>
        <v>0</v>
      </c>
      <c r="N104" s="120"/>
    </row>
    <row r="105" spans="2:14" s="22" customFormat="1" ht="15" customHeight="1" x14ac:dyDescent="0.3">
      <c r="B105" s="125" t="s">
        <v>985</v>
      </c>
      <c r="C105" s="104" t="s">
        <v>1378</v>
      </c>
      <c r="D105" s="109" t="s">
        <v>39</v>
      </c>
      <c r="E105" s="110" t="s">
        <v>986</v>
      </c>
      <c r="F105" s="111" t="s">
        <v>935</v>
      </c>
      <c r="G105" s="111" t="s">
        <v>1399</v>
      </c>
      <c r="H105" s="36">
        <v>0.24000000000000002</v>
      </c>
      <c r="I105" s="36">
        <v>0.26</v>
      </c>
      <c r="J105" s="112">
        <v>400</v>
      </c>
      <c r="K105" s="122"/>
      <c r="L105" s="123">
        <f t="shared" si="3"/>
        <v>0</v>
      </c>
      <c r="N105" s="120"/>
    </row>
    <row r="106" spans="2:14" s="22" customFormat="1" ht="15" customHeight="1" x14ac:dyDescent="0.3">
      <c r="B106" s="125" t="s">
        <v>987</v>
      </c>
      <c r="C106" s="104" t="s">
        <v>1378</v>
      </c>
      <c r="D106" s="109" t="s">
        <v>39</v>
      </c>
      <c r="E106" s="110" t="s">
        <v>986</v>
      </c>
      <c r="F106" s="111" t="s">
        <v>936</v>
      </c>
      <c r="G106" s="111" t="s">
        <v>1399</v>
      </c>
      <c r="H106" s="36">
        <v>0.34</v>
      </c>
      <c r="I106" s="36">
        <v>0.38</v>
      </c>
      <c r="J106" s="112">
        <v>300</v>
      </c>
      <c r="K106" s="122"/>
      <c r="L106" s="123">
        <f t="shared" si="3"/>
        <v>0</v>
      </c>
      <c r="N106" s="120"/>
    </row>
    <row r="107" spans="2:14" s="22" customFormat="1" ht="15" customHeight="1" x14ac:dyDescent="0.3">
      <c r="B107" s="125" t="s">
        <v>988</v>
      </c>
      <c r="C107" s="104" t="s">
        <v>1378</v>
      </c>
      <c r="D107" s="109" t="s">
        <v>39</v>
      </c>
      <c r="E107" s="110" t="s">
        <v>986</v>
      </c>
      <c r="F107" s="111" t="s">
        <v>845</v>
      </c>
      <c r="G107" s="111" t="s">
        <v>1399</v>
      </c>
      <c r="H107" s="36">
        <v>0.48</v>
      </c>
      <c r="I107" s="36">
        <v>0.52</v>
      </c>
      <c r="J107" s="112">
        <v>200</v>
      </c>
      <c r="K107" s="122"/>
      <c r="L107" s="123">
        <f t="shared" si="3"/>
        <v>0</v>
      </c>
      <c r="N107" s="120"/>
    </row>
    <row r="108" spans="2:14" s="22" customFormat="1" hidden="1" x14ac:dyDescent="0.3">
      <c r="B108" s="96" t="s">
        <v>1420</v>
      </c>
      <c r="C108" s="104" t="s">
        <v>1378</v>
      </c>
      <c r="D108" s="97" t="s">
        <v>940</v>
      </c>
      <c r="E108" s="98" t="s">
        <v>1423</v>
      </c>
      <c r="F108" s="99" t="s">
        <v>935</v>
      </c>
      <c r="G108" s="117" t="s">
        <v>1399</v>
      </c>
      <c r="H108" s="127">
        <v>0.44</v>
      </c>
      <c r="I108" s="128"/>
      <c r="J108" s="101">
        <v>400</v>
      </c>
      <c r="K108" s="114"/>
      <c r="L108" s="118">
        <f t="shared" ref="L108:L110" si="4">H108*K108*J108</f>
        <v>0</v>
      </c>
      <c r="N108" s="120"/>
    </row>
    <row r="109" spans="2:14" s="22" customFormat="1" hidden="1" x14ac:dyDescent="0.3">
      <c r="B109" s="96" t="s">
        <v>1421</v>
      </c>
      <c r="C109" s="104" t="s">
        <v>1378</v>
      </c>
      <c r="D109" s="97" t="s">
        <v>940</v>
      </c>
      <c r="E109" s="98" t="s">
        <v>1423</v>
      </c>
      <c r="F109" s="99" t="s">
        <v>845</v>
      </c>
      <c r="G109" s="117" t="s">
        <v>1399</v>
      </c>
      <c r="H109" s="127">
        <v>0.71</v>
      </c>
      <c r="I109" s="128"/>
      <c r="J109" s="101">
        <v>200</v>
      </c>
      <c r="K109" s="114"/>
      <c r="L109" s="118">
        <f t="shared" si="4"/>
        <v>0</v>
      </c>
      <c r="N109" s="120"/>
    </row>
    <row r="110" spans="2:14" s="22" customFormat="1" hidden="1" x14ac:dyDescent="0.3">
      <c r="B110" s="96" t="s">
        <v>1422</v>
      </c>
      <c r="C110" s="104" t="s">
        <v>1378</v>
      </c>
      <c r="D110" s="97" t="s">
        <v>940</v>
      </c>
      <c r="E110" s="98" t="s">
        <v>1423</v>
      </c>
      <c r="F110" s="99" t="s">
        <v>937</v>
      </c>
      <c r="G110" s="117" t="s">
        <v>1399</v>
      </c>
      <c r="H110" s="127">
        <v>0.86</v>
      </c>
      <c r="I110" s="128"/>
      <c r="J110" s="101">
        <v>150</v>
      </c>
      <c r="K110" s="114"/>
      <c r="L110" s="118">
        <f t="shared" si="4"/>
        <v>0</v>
      </c>
      <c r="N110" s="120"/>
    </row>
    <row r="111" spans="2:14" s="22" customFormat="1" ht="15" customHeight="1" x14ac:dyDescent="0.3">
      <c r="B111" s="125" t="s">
        <v>77</v>
      </c>
      <c r="C111" s="104" t="s">
        <v>1378</v>
      </c>
      <c r="D111" s="109" t="s">
        <v>28</v>
      </c>
      <c r="E111" s="110" t="s">
        <v>78</v>
      </c>
      <c r="F111" s="111" t="s">
        <v>935</v>
      </c>
      <c r="G111" s="111" t="s">
        <v>1399</v>
      </c>
      <c r="H111" s="36">
        <v>0.36</v>
      </c>
      <c r="I111" s="36">
        <v>0.37</v>
      </c>
      <c r="J111" s="112">
        <v>400</v>
      </c>
      <c r="K111" s="122"/>
      <c r="L111" s="123">
        <f t="shared" si="3"/>
        <v>0</v>
      </c>
      <c r="N111" s="120"/>
    </row>
    <row r="112" spans="2:14" s="22" customFormat="1" ht="15" customHeight="1" x14ac:dyDescent="0.3">
      <c r="B112" s="125" t="s">
        <v>79</v>
      </c>
      <c r="C112" s="104" t="s">
        <v>1378</v>
      </c>
      <c r="D112" s="109" t="s">
        <v>28</v>
      </c>
      <c r="E112" s="110" t="s">
        <v>78</v>
      </c>
      <c r="F112" s="111" t="s">
        <v>936</v>
      </c>
      <c r="G112" s="111" t="s">
        <v>1399</v>
      </c>
      <c r="H112" s="36">
        <v>0.46</v>
      </c>
      <c r="I112" s="36">
        <v>0.48</v>
      </c>
      <c r="J112" s="112">
        <v>300</v>
      </c>
      <c r="K112" s="122"/>
      <c r="L112" s="123">
        <f t="shared" si="3"/>
        <v>0</v>
      </c>
      <c r="N112" s="120"/>
    </row>
    <row r="113" spans="2:14" s="22" customFormat="1" ht="15" customHeight="1" x14ac:dyDescent="0.3">
      <c r="B113" s="125" t="s">
        <v>80</v>
      </c>
      <c r="C113" s="104" t="s">
        <v>1378</v>
      </c>
      <c r="D113" s="109" t="s">
        <v>28</v>
      </c>
      <c r="E113" s="110" t="s">
        <v>78</v>
      </c>
      <c r="F113" s="111" t="s">
        <v>845</v>
      </c>
      <c r="G113" s="111" t="s">
        <v>1399</v>
      </c>
      <c r="H113" s="36">
        <v>0.67</v>
      </c>
      <c r="I113" s="36">
        <v>0.73</v>
      </c>
      <c r="J113" s="112">
        <v>200</v>
      </c>
      <c r="K113" s="122"/>
      <c r="L113" s="123">
        <f t="shared" si="3"/>
        <v>0</v>
      </c>
      <c r="N113" s="120"/>
    </row>
    <row r="114" spans="2:14" s="22" customFormat="1" ht="15" customHeight="1" x14ac:dyDescent="0.3">
      <c r="B114" s="125" t="s">
        <v>81</v>
      </c>
      <c r="C114" s="104" t="s">
        <v>1378</v>
      </c>
      <c r="D114" s="109" t="s">
        <v>28</v>
      </c>
      <c r="E114" s="110" t="s">
        <v>78</v>
      </c>
      <c r="F114" s="111" t="s">
        <v>937</v>
      </c>
      <c r="G114" s="111" t="s">
        <v>1399</v>
      </c>
      <c r="H114" s="36">
        <v>0.79</v>
      </c>
      <c r="I114" s="36">
        <v>0.87</v>
      </c>
      <c r="J114" s="112">
        <v>150</v>
      </c>
      <c r="K114" s="122"/>
      <c r="L114" s="123">
        <f t="shared" si="3"/>
        <v>0</v>
      </c>
      <c r="N114" s="120"/>
    </row>
    <row r="115" spans="2:14" s="22" customFormat="1" hidden="1" x14ac:dyDescent="0.3">
      <c r="B115" s="96" t="s">
        <v>1424</v>
      </c>
      <c r="C115" s="104" t="s">
        <v>1378</v>
      </c>
      <c r="D115" s="97" t="s">
        <v>940</v>
      </c>
      <c r="E115" s="98" t="s">
        <v>1428</v>
      </c>
      <c r="F115" s="99" t="s">
        <v>935</v>
      </c>
      <c r="G115" s="117" t="s">
        <v>1399</v>
      </c>
      <c r="H115" s="127">
        <v>0.44</v>
      </c>
      <c r="I115" s="128"/>
      <c r="J115" s="101">
        <v>400</v>
      </c>
      <c r="K115" s="114"/>
      <c r="L115" s="118">
        <f t="shared" ref="L115:L118" si="5">H115*K115*J115</f>
        <v>0</v>
      </c>
      <c r="N115" s="120"/>
    </row>
    <row r="116" spans="2:14" s="22" customFormat="1" hidden="1" x14ac:dyDescent="0.3">
      <c r="B116" s="96" t="s">
        <v>1425</v>
      </c>
      <c r="C116" s="104" t="s">
        <v>1378</v>
      </c>
      <c r="D116" s="97" t="s">
        <v>940</v>
      </c>
      <c r="E116" s="98" t="s">
        <v>1428</v>
      </c>
      <c r="F116" s="99" t="s">
        <v>845</v>
      </c>
      <c r="G116" s="117" t="s">
        <v>1399</v>
      </c>
      <c r="H116" s="127">
        <v>0.71</v>
      </c>
      <c r="I116" s="128"/>
      <c r="J116" s="101">
        <v>200</v>
      </c>
      <c r="K116" s="114"/>
      <c r="L116" s="118">
        <f t="shared" si="5"/>
        <v>0</v>
      </c>
      <c r="N116" s="120"/>
    </row>
    <row r="117" spans="2:14" s="22" customFormat="1" hidden="1" x14ac:dyDescent="0.3">
      <c r="B117" s="96" t="s">
        <v>1426</v>
      </c>
      <c r="C117" s="104" t="s">
        <v>1378</v>
      </c>
      <c r="D117" s="97" t="s">
        <v>940</v>
      </c>
      <c r="E117" s="98" t="s">
        <v>1428</v>
      </c>
      <c r="F117" s="99" t="s">
        <v>937</v>
      </c>
      <c r="G117" s="117" t="s">
        <v>1399</v>
      </c>
      <c r="H117" s="127">
        <v>0.86</v>
      </c>
      <c r="I117" s="128"/>
      <c r="J117" s="101">
        <v>150</v>
      </c>
      <c r="K117" s="114"/>
      <c r="L117" s="118">
        <f>H117*K117*J117</f>
        <v>0</v>
      </c>
      <c r="N117" s="120"/>
    </row>
    <row r="118" spans="2:14" s="22" customFormat="1" hidden="1" x14ac:dyDescent="0.3">
      <c r="B118" s="96" t="s">
        <v>1427</v>
      </c>
      <c r="C118" s="104" t="s">
        <v>1378</v>
      </c>
      <c r="D118" s="97" t="s">
        <v>940</v>
      </c>
      <c r="E118" s="98" t="s">
        <v>1428</v>
      </c>
      <c r="F118" s="99" t="s">
        <v>939</v>
      </c>
      <c r="G118" s="117" t="s">
        <v>1399</v>
      </c>
      <c r="H118" s="127">
        <v>1</v>
      </c>
      <c r="I118" s="128"/>
      <c r="J118" s="101">
        <v>125</v>
      </c>
      <c r="K118" s="114"/>
      <c r="L118" s="118">
        <f t="shared" si="5"/>
        <v>0</v>
      </c>
      <c r="N118" s="120"/>
    </row>
    <row r="119" spans="2:14" s="22" customFormat="1" ht="15" customHeight="1" x14ac:dyDescent="0.3">
      <c r="B119" s="35" t="s">
        <v>990</v>
      </c>
      <c r="C119" s="104" t="s">
        <v>1378</v>
      </c>
      <c r="D119" s="10" t="s">
        <v>934</v>
      </c>
      <c r="E119" s="90" t="s">
        <v>989</v>
      </c>
      <c r="F119" s="91" t="s">
        <v>939</v>
      </c>
      <c r="G119" s="91" t="s">
        <v>1400</v>
      </c>
      <c r="H119" s="36">
        <v>0.9</v>
      </c>
      <c r="I119" s="36">
        <v>1</v>
      </c>
      <c r="J119" s="11">
        <v>125</v>
      </c>
      <c r="K119" s="37"/>
      <c r="L119" s="38">
        <f t="shared" si="3"/>
        <v>0</v>
      </c>
      <c r="N119" s="120"/>
    </row>
    <row r="120" spans="2:14" s="22" customFormat="1" ht="15" customHeight="1" x14ac:dyDescent="0.3">
      <c r="B120" s="35" t="s">
        <v>991</v>
      </c>
      <c r="C120" s="104" t="s">
        <v>1378</v>
      </c>
      <c r="D120" s="10" t="s">
        <v>934</v>
      </c>
      <c r="E120" s="90" t="s">
        <v>82</v>
      </c>
      <c r="F120" s="91" t="s">
        <v>845</v>
      </c>
      <c r="G120" s="91" t="s">
        <v>1401</v>
      </c>
      <c r="H120" s="36">
        <v>0.72</v>
      </c>
      <c r="I120" s="36">
        <v>0.78</v>
      </c>
      <c r="J120" s="11">
        <v>200</v>
      </c>
      <c r="K120" s="37"/>
      <c r="L120" s="38">
        <f t="shared" si="3"/>
        <v>0</v>
      </c>
      <c r="N120" s="120"/>
    </row>
    <row r="121" spans="2:14" s="22" customFormat="1" ht="15" customHeight="1" x14ac:dyDescent="0.3">
      <c r="B121" s="125" t="s">
        <v>992</v>
      </c>
      <c r="C121" s="104" t="s">
        <v>1378</v>
      </c>
      <c r="D121" s="109" t="s">
        <v>940</v>
      </c>
      <c r="E121" s="110" t="s">
        <v>993</v>
      </c>
      <c r="F121" s="111" t="s">
        <v>845</v>
      </c>
      <c r="G121" s="111" t="s">
        <v>1399</v>
      </c>
      <c r="H121" s="36">
        <v>0.57000000000000006</v>
      </c>
      <c r="I121" s="36">
        <v>0.61</v>
      </c>
      <c r="J121" s="112">
        <v>200</v>
      </c>
      <c r="K121" s="122"/>
      <c r="L121" s="123">
        <f t="shared" si="3"/>
        <v>0</v>
      </c>
      <c r="N121" s="120"/>
    </row>
    <row r="122" spans="2:14" s="22" customFormat="1" ht="15" customHeight="1" x14ac:dyDescent="0.3">
      <c r="B122" s="125" t="s">
        <v>994</v>
      </c>
      <c r="C122" s="104" t="s">
        <v>1378</v>
      </c>
      <c r="D122" s="109" t="s">
        <v>940</v>
      </c>
      <c r="E122" s="110" t="s">
        <v>993</v>
      </c>
      <c r="F122" s="111" t="s">
        <v>937</v>
      </c>
      <c r="G122" s="111" t="s">
        <v>1399</v>
      </c>
      <c r="H122" s="36">
        <v>0.79</v>
      </c>
      <c r="I122" s="36">
        <v>0.83</v>
      </c>
      <c r="J122" s="112">
        <v>150</v>
      </c>
      <c r="K122" s="122"/>
      <c r="L122" s="123">
        <f t="shared" si="3"/>
        <v>0</v>
      </c>
      <c r="N122" s="120"/>
    </row>
    <row r="123" spans="2:14" s="22" customFormat="1" hidden="1" x14ac:dyDescent="0.3">
      <c r="B123" s="96" t="s">
        <v>1429</v>
      </c>
      <c r="C123" s="104" t="s">
        <v>1378</v>
      </c>
      <c r="D123" s="97" t="s">
        <v>28</v>
      </c>
      <c r="E123" s="98" t="s">
        <v>1431</v>
      </c>
      <c r="F123" s="99" t="s">
        <v>845</v>
      </c>
      <c r="G123" s="117" t="s">
        <v>1399</v>
      </c>
      <c r="H123" s="127">
        <v>0.59</v>
      </c>
      <c r="I123" s="128"/>
      <c r="J123" s="101">
        <v>200</v>
      </c>
      <c r="K123" s="114"/>
      <c r="L123" s="118">
        <f t="shared" ref="L123:L124" si="6">H123*K123*J123</f>
        <v>0</v>
      </c>
      <c r="N123" s="120"/>
    </row>
    <row r="124" spans="2:14" s="22" customFormat="1" hidden="1" x14ac:dyDescent="0.3">
      <c r="B124" s="96" t="s">
        <v>1430</v>
      </c>
      <c r="C124" s="104" t="s">
        <v>1378</v>
      </c>
      <c r="D124" s="97" t="s">
        <v>28</v>
      </c>
      <c r="E124" s="98" t="s">
        <v>1431</v>
      </c>
      <c r="F124" s="99" t="s">
        <v>937</v>
      </c>
      <c r="G124" s="117" t="s">
        <v>1399</v>
      </c>
      <c r="H124" s="127">
        <v>0.75</v>
      </c>
      <c r="I124" s="128"/>
      <c r="J124" s="101">
        <v>150</v>
      </c>
      <c r="K124" s="114"/>
      <c r="L124" s="118">
        <f t="shared" si="6"/>
        <v>0</v>
      </c>
      <c r="N124" s="120"/>
    </row>
    <row r="125" spans="2:14" s="22" customFormat="1" ht="15" customHeight="1" x14ac:dyDescent="0.3">
      <c r="B125" s="125" t="s">
        <v>995</v>
      </c>
      <c r="C125" s="104" t="s">
        <v>1378</v>
      </c>
      <c r="D125" s="109" t="s">
        <v>39</v>
      </c>
      <c r="E125" s="110" t="s">
        <v>996</v>
      </c>
      <c r="F125" s="111" t="s">
        <v>935</v>
      </c>
      <c r="G125" s="111" t="s">
        <v>1399</v>
      </c>
      <c r="H125" s="36">
        <v>0.24000000000000002</v>
      </c>
      <c r="I125" s="36">
        <v>0.26</v>
      </c>
      <c r="J125" s="112">
        <v>400</v>
      </c>
      <c r="K125" s="122"/>
      <c r="L125" s="123">
        <f t="shared" si="3"/>
        <v>0</v>
      </c>
      <c r="N125" s="120"/>
    </row>
    <row r="126" spans="2:14" s="22" customFormat="1" ht="15" customHeight="1" x14ac:dyDescent="0.3">
      <c r="B126" s="125" t="s">
        <v>997</v>
      </c>
      <c r="C126" s="104" t="s">
        <v>1378</v>
      </c>
      <c r="D126" s="109" t="s">
        <v>39</v>
      </c>
      <c r="E126" s="110" t="s">
        <v>996</v>
      </c>
      <c r="F126" s="111" t="s">
        <v>936</v>
      </c>
      <c r="G126" s="111" t="s">
        <v>1399</v>
      </c>
      <c r="H126" s="36">
        <v>0.32</v>
      </c>
      <c r="I126" s="36">
        <v>0.35000000000000003</v>
      </c>
      <c r="J126" s="112">
        <v>300</v>
      </c>
      <c r="K126" s="122"/>
      <c r="L126" s="123">
        <f>IF(K126&lt;5,I126*K126*J126,H126*K126*J126)</f>
        <v>0</v>
      </c>
      <c r="N126" s="120"/>
    </row>
    <row r="127" spans="2:14" s="22" customFormat="1" ht="15" customHeight="1" x14ac:dyDescent="0.3">
      <c r="B127" s="102" t="s">
        <v>1875</v>
      </c>
      <c r="C127" s="104" t="s">
        <v>1378</v>
      </c>
      <c r="D127" s="10" t="s">
        <v>39</v>
      </c>
      <c r="E127" s="90" t="s">
        <v>996</v>
      </c>
      <c r="F127" s="91" t="s">
        <v>937</v>
      </c>
      <c r="G127" s="91" t="s">
        <v>1401</v>
      </c>
      <c r="H127" s="103">
        <v>0.53</v>
      </c>
      <c r="I127" s="103">
        <v>0.61</v>
      </c>
      <c r="J127" s="11">
        <v>150</v>
      </c>
      <c r="K127" s="37"/>
      <c r="L127" s="38">
        <f>IF(K127&lt;5,I127*K127*J127,H127*K127*J127)</f>
        <v>0</v>
      </c>
      <c r="N127" s="120"/>
    </row>
    <row r="128" spans="2:14" s="22" customFormat="1" ht="15" customHeight="1" x14ac:dyDescent="0.3">
      <c r="B128" s="125" t="s">
        <v>998</v>
      </c>
      <c r="C128" s="104" t="s">
        <v>1378</v>
      </c>
      <c r="D128" s="109" t="s">
        <v>39</v>
      </c>
      <c r="E128" s="110" t="s">
        <v>999</v>
      </c>
      <c r="F128" s="111" t="s">
        <v>935</v>
      </c>
      <c r="G128" s="111" t="s">
        <v>1399</v>
      </c>
      <c r="H128" s="36">
        <v>0.24000000000000002</v>
      </c>
      <c r="I128" s="36">
        <v>0.26</v>
      </c>
      <c r="J128" s="112">
        <v>400</v>
      </c>
      <c r="K128" s="122"/>
      <c r="L128" s="123">
        <f t="shared" si="3"/>
        <v>0</v>
      </c>
      <c r="N128" s="120"/>
    </row>
    <row r="129" spans="2:14" s="22" customFormat="1" ht="15" customHeight="1" x14ac:dyDescent="0.3">
      <c r="B129" s="125" t="s">
        <v>1000</v>
      </c>
      <c r="C129" s="104" t="s">
        <v>1378</v>
      </c>
      <c r="D129" s="109" t="s">
        <v>39</v>
      </c>
      <c r="E129" s="110" t="s">
        <v>999</v>
      </c>
      <c r="F129" s="111" t="s">
        <v>936</v>
      </c>
      <c r="G129" s="111" t="s">
        <v>1399</v>
      </c>
      <c r="H129" s="36">
        <v>0.32</v>
      </c>
      <c r="I129" s="36">
        <v>0.35000000000000003</v>
      </c>
      <c r="J129" s="112">
        <v>300</v>
      </c>
      <c r="K129" s="122"/>
      <c r="L129" s="123">
        <f t="shared" si="3"/>
        <v>0</v>
      </c>
      <c r="N129" s="120"/>
    </row>
    <row r="130" spans="2:14" s="22" customFormat="1" ht="15" customHeight="1" x14ac:dyDescent="0.3">
      <c r="B130" s="125" t="s">
        <v>1001</v>
      </c>
      <c r="C130" s="104" t="s">
        <v>1378</v>
      </c>
      <c r="D130" s="109" t="s">
        <v>39</v>
      </c>
      <c r="E130" s="110" t="s">
        <v>999</v>
      </c>
      <c r="F130" s="111" t="s">
        <v>845</v>
      </c>
      <c r="G130" s="111" t="s">
        <v>1399</v>
      </c>
      <c r="H130" s="36">
        <v>0.43</v>
      </c>
      <c r="I130" s="36">
        <v>0.46</v>
      </c>
      <c r="J130" s="112">
        <v>200</v>
      </c>
      <c r="K130" s="122"/>
      <c r="L130" s="123">
        <f t="shared" si="3"/>
        <v>0</v>
      </c>
      <c r="N130" s="120"/>
    </row>
    <row r="131" spans="2:14" s="22" customFormat="1" hidden="1" x14ac:dyDescent="0.3">
      <c r="B131" s="96" t="s">
        <v>1432</v>
      </c>
      <c r="C131" s="104" t="s">
        <v>1378</v>
      </c>
      <c r="D131" s="97" t="s">
        <v>26</v>
      </c>
      <c r="E131" s="98" t="s">
        <v>1436</v>
      </c>
      <c r="F131" s="99" t="s">
        <v>935</v>
      </c>
      <c r="G131" s="117" t="s">
        <v>1399</v>
      </c>
      <c r="H131" s="127">
        <v>0.28999999999999998</v>
      </c>
      <c r="I131" s="128"/>
      <c r="J131" s="101">
        <v>400</v>
      </c>
      <c r="K131" s="114"/>
      <c r="L131" s="118">
        <f t="shared" ref="L131:L134" si="7">H131*K131*J131</f>
        <v>0</v>
      </c>
      <c r="N131" s="120"/>
    </row>
    <row r="132" spans="2:14" s="22" customFormat="1" hidden="1" x14ac:dyDescent="0.3">
      <c r="B132" s="96" t="s">
        <v>1433</v>
      </c>
      <c r="C132" s="104" t="s">
        <v>1378</v>
      </c>
      <c r="D132" s="97" t="s">
        <v>26</v>
      </c>
      <c r="E132" s="98" t="s">
        <v>1436</v>
      </c>
      <c r="F132" s="99" t="s">
        <v>936</v>
      </c>
      <c r="G132" s="117" t="s">
        <v>1399</v>
      </c>
      <c r="H132" s="127">
        <v>0.37</v>
      </c>
      <c r="I132" s="128"/>
      <c r="J132" s="101">
        <v>300</v>
      </c>
      <c r="K132" s="114"/>
      <c r="L132" s="118">
        <f t="shared" si="7"/>
        <v>0</v>
      </c>
      <c r="N132" s="120"/>
    </row>
    <row r="133" spans="2:14" s="22" customFormat="1" hidden="1" x14ac:dyDescent="0.3">
      <c r="B133" s="96" t="s">
        <v>1434</v>
      </c>
      <c r="C133" s="104" t="s">
        <v>1378</v>
      </c>
      <c r="D133" s="97" t="s">
        <v>26</v>
      </c>
      <c r="E133" s="98" t="s">
        <v>1436</v>
      </c>
      <c r="F133" s="99" t="s">
        <v>845</v>
      </c>
      <c r="G133" s="117" t="s">
        <v>1399</v>
      </c>
      <c r="H133" s="127">
        <v>0.48</v>
      </c>
      <c r="I133" s="128"/>
      <c r="J133" s="101">
        <v>200</v>
      </c>
      <c r="K133" s="114"/>
      <c r="L133" s="118">
        <f t="shared" si="7"/>
        <v>0</v>
      </c>
      <c r="N133" s="120"/>
    </row>
    <row r="134" spans="2:14" s="22" customFormat="1" hidden="1" x14ac:dyDescent="0.3">
      <c r="B134" s="96" t="s">
        <v>1435</v>
      </c>
      <c r="C134" s="104" t="s">
        <v>1378</v>
      </c>
      <c r="D134" s="97" t="s">
        <v>26</v>
      </c>
      <c r="E134" s="98" t="s">
        <v>1436</v>
      </c>
      <c r="F134" s="99" t="s">
        <v>937</v>
      </c>
      <c r="G134" s="117" t="s">
        <v>1399</v>
      </c>
      <c r="H134" s="127">
        <v>0.59</v>
      </c>
      <c r="I134" s="128"/>
      <c r="J134" s="101">
        <v>150</v>
      </c>
      <c r="K134" s="114"/>
      <c r="L134" s="118">
        <f t="shared" si="7"/>
        <v>0</v>
      </c>
      <c r="N134" s="120"/>
    </row>
    <row r="135" spans="2:14" s="22" customFormat="1" ht="15" customHeight="1" x14ac:dyDescent="0.3">
      <c r="B135" s="125" t="s">
        <v>83</v>
      </c>
      <c r="C135" s="104" t="s">
        <v>1378</v>
      </c>
      <c r="D135" s="109" t="s">
        <v>39</v>
      </c>
      <c r="E135" s="110" t="s">
        <v>84</v>
      </c>
      <c r="F135" s="111" t="s">
        <v>935</v>
      </c>
      <c r="G135" s="111" t="s">
        <v>1399</v>
      </c>
      <c r="H135" s="36">
        <v>0.24000000000000002</v>
      </c>
      <c r="I135" s="36">
        <v>0.26</v>
      </c>
      <c r="J135" s="112">
        <v>400</v>
      </c>
      <c r="K135" s="122"/>
      <c r="L135" s="123">
        <f t="shared" si="3"/>
        <v>0</v>
      </c>
      <c r="N135" s="120"/>
    </row>
    <row r="136" spans="2:14" s="22" customFormat="1" ht="15" customHeight="1" x14ac:dyDescent="0.3">
      <c r="B136" s="125" t="s">
        <v>1002</v>
      </c>
      <c r="C136" s="104" t="s">
        <v>1378</v>
      </c>
      <c r="D136" s="109" t="s">
        <v>39</v>
      </c>
      <c r="E136" s="110" t="s">
        <v>84</v>
      </c>
      <c r="F136" s="111" t="s">
        <v>936</v>
      </c>
      <c r="G136" s="111" t="s">
        <v>1399</v>
      </c>
      <c r="H136" s="36">
        <v>0.32</v>
      </c>
      <c r="I136" s="36">
        <v>0.35000000000000003</v>
      </c>
      <c r="J136" s="112">
        <v>300</v>
      </c>
      <c r="K136" s="122"/>
      <c r="L136" s="123">
        <f t="shared" si="3"/>
        <v>0</v>
      </c>
      <c r="N136" s="120"/>
    </row>
    <row r="137" spans="2:14" s="22" customFormat="1" ht="15" customHeight="1" x14ac:dyDescent="0.3">
      <c r="B137" s="125" t="s">
        <v>1003</v>
      </c>
      <c r="C137" s="104" t="s">
        <v>1378</v>
      </c>
      <c r="D137" s="109" t="s">
        <v>39</v>
      </c>
      <c r="E137" s="110" t="s">
        <v>84</v>
      </c>
      <c r="F137" s="111" t="s">
        <v>845</v>
      </c>
      <c r="G137" s="111" t="s">
        <v>1399</v>
      </c>
      <c r="H137" s="36">
        <v>0.44</v>
      </c>
      <c r="I137" s="36">
        <v>0.47000000000000003</v>
      </c>
      <c r="J137" s="112">
        <v>200</v>
      </c>
      <c r="K137" s="122"/>
      <c r="L137" s="123">
        <f t="shared" si="3"/>
        <v>0</v>
      </c>
      <c r="N137" s="120"/>
    </row>
    <row r="138" spans="2:14" s="22" customFormat="1" ht="15" customHeight="1" x14ac:dyDescent="0.3">
      <c r="B138" s="125" t="s">
        <v>1004</v>
      </c>
      <c r="C138" s="104" t="s">
        <v>1378</v>
      </c>
      <c r="D138" s="109" t="s">
        <v>940</v>
      </c>
      <c r="E138" s="110" t="s">
        <v>1005</v>
      </c>
      <c r="F138" s="111" t="s">
        <v>936</v>
      </c>
      <c r="G138" s="111" t="s">
        <v>1399</v>
      </c>
      <c r="H138" s="36">
        <v>0.39</v>
      </c>
      <c r="I138" s="36">
        <v>0.41000000000000003</v>
      </c>
      <c r="J138" s="112">
        <v>300</v>
      </c>
      <c r="K138" s="122"/>
      <c r="L138" s="123">
        <f t="shared" si="3"/>
        <v>0</v>
      </c>
      <c r="N138" s="120"/>
    </row>
    <row r="139" spans="2:14" s="22" customFormat="1" ht="15" customHeight="1" x14ac:dyDescent="0.3">
      <c r="B139" s="125" t="s">
        <v>1006</v>
      </c>
      <c r="C139" s="104" t="s">
        <v>1378</v>
      </c>
      <c r="D139" s="109" t="s">
        <v>940</v>
      </c>
      <c r="E139" s="110" t="s">
        <v>1005</v>
      </c>
      <c r="F139" s="111" t="s">
        <v>845</v>
      </c>
      <c r="G139" s="111" t="s">
        <v>1399</v>
      </c>
      <c r="H139" s="36">
        <v>0.57000000000000006</v>
      </c>
      <c r="I139" s="36">
        <v>0.61</v>
      </c>
      <c r="J139" s="112">
        <v>200</v>
      </c>
      <c r="K139" s="122"/>
      <c r="L139" s="123">
        <f t="shared" si="3"/>
        <v>0</v>
      </c>
      <c r="N139" s="120"/>
    </row>
    <row r="140" spans="2:14" s="22" customFormat="1" ht="15" customHeight="1" x14ac:dyDescent="0.3">
      <c r="B140" s="125" t="s">
        <v>1007</v>
      </c>
      <c r="C140" s="104" t="s">
        <v>1378</v>
      </c>
      <c r="D140" s="109" t="s">
        <v>940</v>
      </c>
      <c r="E140" s="110" t="s">
        <v>1005</v>
      </c>
      <c r="F140" s="111" t="s">
        <v>939</v>
      </c>
      <c r="G140" s="111" t="s">
        <v>1399</v>
      </c>
      <c r="H140" s="36">
        <v>0.87</v>
      </c>
      <c r="I140" s="36">
        <v>0.92</v>
      </c>
      <c r="J140" s="112">
        <v>125</v>
      </c>
      <c r="K140" s="122"/>
      <c r="L140" s="123">
        <f t="shared" si="3"/>
        <v>0</v>
      </c>
      <c r="N140" s="120"/>
    </row>
    <row r="141" spans="2:14" s="22" customFormat="1" ht="15" customHeight="1" x14ac:dyDescent="0.3">
      <c r="B141" s="125" t="s">
        <v>85</v>
      </c>
      <c r="C141" s="104" t="s">
        <v>1378</v>
      </c>
      <c r="D141" s="109" t="s">
        <v>28</v>
      </c>
      <c r="E141" s="110" t="s">
        <v>86</v>
      </c>
      <c r="F141" s="111" t="s">
        <v>936</v>
      </c>
      <c r="G141" s="111" t="s">
        <v>1399</v>
      </c>
      <c r="H141" s="36">
        <v>0.42</v>
      </c>
      <c r="I141" s="36">
        <v>0.44</v>
      </c>
      <c r="J141" s="112">
        <v>300</v>
      </c>
      <c r="K141" s="122"/>
      <c r="L141" s="123">
        <f t="shared" si="3"/>
        <v>0</v>
      </c>
      <c r="N141" s="120"/>
    </row>
    <row r="142" spans="2:14" s="22" customFormat="1" ht="15" customHeight="1" x14ac:dyDescent="0.3">
      <c r="B142" s="125" t="s">
        <v>87</v>
      </c>
      <c r="C142" s="104" t="s">
        <v>1378</v>
      </c>
      <c r="D142" s="109" t="s">
        <v>28</v>
      </c>
      <c r="E142" s="110" t="s">
        <v>86</v>
      </c>
      <c r="F142" s="111" t="s">
        <v>845</v>
      </c>
      <c r="G142" s="111" t="s">
        <v>1399</v>
      </c>
      <c r="H142" s="36">
        <v>0.54</v>
      </c>
      <c r="I142" s="36">
        <v>0.57000000000000006</v>
      </c>
      <c r="J142" s="112">
        <v>200</v>
      </c>
      <c r="K142" s="122"/>
      <c r="L142" s="123">
        <f t="shared" si="3"/>
        <v>0</v>
      </c>
      <c r="N142" s="120"/>
    </row>
    <row r="143" spans="2:14" s="22" customFormat="1" ht="15" customHeight="1" x14ac:dyDescent="0.3">
      <c r="B143" s="125" t="s">
        <v>88</v>
      </c>
      <c r="C143" s="104" t="s">
        <v>1378</v>
      </c>
      <c r="D143" s="109" t="s">
        <v>28</v>
      </c>
      <c r="E143" s="110" t="s">
        <v>86</v>
      </c>
      <c r="F143" s="111" t="s">
        <v>937</v>
      </c>
      <c r="G143" s="111" t="s">
        <v>1399</v>
      </c>
      <c r="H143" s="36">
        <v>0.71</v>
      </c>
      <c r="I143" s="36">
        <v>0.75</v>
      </c>
      <c r="J143" s="112">
        <v>150</v>
      </c>
      <c r="K143" s="122"/>
      <c r="L143" s="123">
        <f t="shared" si="3"/>
        <v>0</v>
      </c>
      <c r="N143" s="120"/>
    </row>
    <row r="144" spans="2:14" s="22" customFormat="1" ht="15" customHeight="1" x14ac:dyDescent="0.3">
      <c r="B144" s="125" t="s">
        <v>1008</v>
      </c>
      <c r="C144" s="104" t="s">
        <v>1378</v>
      </c>
      <c r="D144" s="109" t="s">
        <v>28</v>
      </c>
      <c r="E144" s="110" t="s">
        <v>86</v>
      </c>
      <c r="F144" s="111" t="s">
        <v>939</v>
      </c>
      <c r="G144" s="111" t="s">
        <v>1399</v>
      </c>
      <c r="H144" s="36">
        <v>0.77</v>
      </c>
      <c r="I144" s="36">
        <v>0.82000000000000006</v>
      </c>
      <c r="J144" s="112">
        <v>125</v>
      </c>
      <c r="K144" s="122"/>
      <c r="L144" s="123">
        <f t="shared" si="3"/>
        <v>0</v>
      </c>
      <c r="N144" s="120"/>
    </row>
    <row r="145" spans="2:14" s="22" customFormat="1" ht="15" customHeight="1" x14ac:dyDescent="0.3">
      <c r="B145" s="125" t="s">
        <v>1009</v>
      </c>
      <c r="C145" s="104" t="s">
        <v>1378</v>
      </c>
      <c r="D145" s="109" t="s">
        <v>39</v>
      </c>
      <c r="E145" s="110" t="s">
        <v>1010</v>
      </c>
      <c r="F145" s="111" t="s">
        <v>935</v>
      </c>
      <c r="G145" s="111" t="s">
        <v>1399</v>
      </c>
      <c r="H145" s="36">
        <v>0.24000000000000002</v>
      </c>
      <c r="I145" s="36">
        <v>0.26</v>
      </c>
      <c r="J145" s="112">
        <v>400</v>
      </c>
      <c r="K145" s="122"/>
      <c r="L145" s="123">
        <f t="shared" si="3"/>
        <v>0</v>
      </c>
      <c r="N145" s="120"/>
    </row>
    <row r="146" spans="2:14" s="22" customFormat="1" ht="15" customHeight="1" x14ac:dyDescent="0.3">
      <c r="B146" s="125" t="s">
        <v>1011</v>
      </c>
      <c r="C146" s="104" t="s">
        <v>1378</v>
      </c>
      <c r="D146" s="109" t="s">
        <v>39</v>
      </c>
      <c r="E146" s="110" t="s">
        <v>1010</v>
      </c>
      <c r="F146" s="111" t="s">
        <v>936</v>
      </c>
      <c r="G146" s="111" t="s">
        <v>1399</v>
      </c>
      <c r="H146" s="36">
        <v>0.32</v>
      </c>
      <c r="I146" s="36">
        <v>0.35000000000000003</v>
      </c>
      <c r="J146" s="112">
        <v>300</v>
      </c>
      <c r="K146" s="122"/>
      <c r="L146" s="123">
        <f t="shared" si="3"/>
        <v>0</v>
      </c>
      <c r="N146" s="120"/>
    </row>
    <row r="147" spans="2:14" s="22" customFormat="1" ht="15" customHeight="1" x14ac:dyDescent="0.3">
      <c r="B147" s="125" t="s">
        <v>90</v>
      </c>
      <c r="C147" s="104" t="s">
        <v>1378</v>
      </c>
      <c r="D147" s="109" t="s">
        <v>940</v>
      </c>
      <c r="E147" s="110" t="s">
        <v>89</v>
      </c>
      <c r="F147" s="111" t="s">
        <v>845</v>
      </c>
      <c r="G147" s="111" t="s">
        <v>1399</v>
      </c>
      <c r="H147" s="36">
        <v>0.56000000000000005</v>
      </c>
      <c r="I147" s="36">
        <v>0.59</v>
      </c>
      <c r="J147" s="112">
        <v>200</v>
      </c>
      <c r="K147" s="122"/>
      <c r="L147" s="123">
        <f t="shared" si="3"/>
        <v>0</v>
      </c>
      <c r="N147" s="120"/>
    </row>
    <row r="148" spans="2:14" s="22" customFormat="1" ht="15" customHeight="1" x14ac:dyDescent="0.3">
      <c r="B148" s="125" t="s">
        <v>91</v>
      </c>
      <c r="C148" s="104" t="s">
        <v>1378</v>
      </c>
      <c r="D148" s="109" t="s">
        <v>940</v>
      </c>
      <c r="E148" s="110" t="s">
        <v>89</v>
      </c>
      <c r="F148" s="111" t="s">
        <v>937</v>
      </c>
      <c r="G148" s="111" t="s">
        <v>1399</v>
      </c>
      <c r="H148" s="36">
        <v>0.74</v>
      </c>
      <c r="I148" s="36">
        <v>0.78</v>
      </c>
      <c r="J148" s="112">
        <v>150</v>
      </c>
      <c r="K148" s="122"/>
      <c r="L148" s="123">
        <f t="shared" si="3"/>
        <v>0</v>
      </c>
      <c r="N148" s="120"/>
    </row>
    <row r="149" spans="2:14" s="22" customFormat="1" ht="15" customHeight="1" x14ac:dyDescent="0.3">
      <c r="B149" s="125" t="s">
        <v>92</v>
      </c>
      <c r="C149" s="104" t="s">
        <v>1378</v>
      </c>
      <c r="D149" s="109" t="s">
        <v>940</v>
      </c>
      <c r="E149" s="110" t="s">
        <v>89</v>
      </c>
      <c r="F149" s="111" t="s">
        <v>939</v>
      </c>
      <c r="G149" s="111" t="s">
        <v>1399</v>
      </c>
      <c r="H149" s="36">
        <v>0.84</v>
      </c>
      <c r="I149" s="36">
        <v>0.89</v>
      </c>
      <c r="J149" s="112">
        <v>125</v>
      </c>
      <c r="K149" s="122"/>
      <c r="L149" s="123">
        <f t="shared" si="3"/>
        <v>0</v>
      </c>
      <c r="N149" s="120"/>
    </row>
    <row r="150" spans="2:14" s="22" customFormat="1" ht="15" customHeight="1" x14ac:dyDescent="0.3">
      <c r="B150" s="125" t="s">
        <v>1012</v>
      </c>
      <c r="C150" s="104" t="s">
        <v>1378</v>
      </c>
      <c r="D150" s="109" t="s">
        <v>28</v>
      </c>
      <c r="E150" s="110" t="s">
        <v>1013</v>
      </c>
      <c r="F150" s="111" t="s">
        <v>935</v>
      </c>
      <c r="G150" s="111" t="s">
        <v>1399</v>
      </c>
      <c r="H150" s="36">
        <v>0.42</v>
      </c>
      <c r="I150" s="36">
        <v>0.44</v>
      </c>
      <c r="J150" s="112">
        <v>400</v>
      </c>
      <c r="K150" s="122"/>
      <c r="L150" s="123">
        <f t="shared" si="3"/>
        <v>0</v>
      </c>
      <c r="N150" s="120"/>
    </row>
    <row r="151" spans="2:14" s="22" customFormat="1" ht="15" customHeight="1" x14ac:dyDescent="0.3">
      <c r="B151" s="125" t="s">
        <v>1014</v>
      </c>
      <c r="C151" s="104" t="s">
        <v>1378</v>
      </c>
      <c r="D151" s="109" t="s">
        <v>28</v>
      </c>
      <c r="E151" s="110" t="s">
        <v>1013</v>
      </c>
      <c r="F151" s="111" t="s">
        <v>936</v>
      </c>
      <c r="G151" s="111" t="s">
        <v>1399</v>
      </c>
      <c r="H151" s="36">
        <v>0.51</v>
      </c>
      <c r="I151" s="36">
        <v>0.53</v>
      </c>
      <c r="J151" s="112">
        <v>300</v>
      </c>
      <c r="K151" s="122"/>
      <c r="L151" s="123">
        <f t="shared" ref="L151:L214" si="8">IF(K151&lt;5,I151*K151*J151,H151*K151*J151)</f>
        <v>0</v>
      </c>
      <c r="N151" s="120"/>
    </row>
    <row r="152" spans="2:14" s="22" customFormat="1" ht="15" customHeight="1" x14ac:dyDescent="0.3">
      <c r="B152" s="125" t="s">
        <v>1015</v>
      </c>
      <c r="C152" s="104" t="s">
        <v>1378</v>
      </c>
      <c r="D152" s="109" t="s">
        <v>940</v>
      </c>
      <c r="E152" s="110" t="s">
        <v>93</v>
      </c>
      <c r="F152" s="111" t="s">
        <v>845</v>
      </c>
      <c r="G152" s="111" t="s">
        <v>1399</v>
      </c>
      <c r="H152" s="36">
        <v>0.51</v>
      </c>
      <c r="I152" s="36">
        <v>0.54</v>
      </c>
      <c r="J152" s="112">
        <v>200</v>
      </c>
      <c r="K152" s="122"/>
      <c r="L152" s="123">
        <f t="shared" si="8"/>
        <v>0</v>
      </c>
      <c r="N152" s="120"/>
    </row>
    <row r="153" spans="2:14" s="22" customFormat="1" ht="15" customHeight="1" x14ac:dyDescent="0.3">
      <c r="B153" s="125" t="s">
        <v>1016</v>
      </c>
      <c r="C153" s="104" t="s">
        <v>1378</v>
      </c>
      <c r="D153" s="109" t="s">
        <v>940</v>
      </c>
      <c r="E153" s="110" t="s">
        <v>93</v>
      </c>
      <c r="F153" s="111" t="s">
        <v>937</v>
      </c>
      <c r="G153" s="111" t="s">
        <v>1399</v>
      </c>
      <c r="H153" s="36">
        <v>0.69000000000000006</v>
      </c>
      <c r="I153" s="36">
        <v>0.74</v>
      </c>
      <c r="J153" s="112">
        <v>150</v>
      </c>
      <c r="K153" s="122"/>
      <c r="L153" s="123">
        <f t="shared" si="8"/>
        <v>0</v>
      </c>
      <c r="N153" s="120"/>
    </row>
    <row r="154" spans="2:14" s="22" customFormat="1" ht="15" customHeight="1" x14ac:dyDescent="0.3">
      <c r="B154" s="125" t="s">
        <v>94</v>
      </c>
      <c r="C154" s="104" t="s">
        <v>1378</v>
      </c>
      <c r="D154" s="109" t="s">
        <v>940</v>
      </c>
      <c r="E154" s="110" t="s">
        <v>93</v>
      </c>
      <c r="F154" s="111" t="s">
        <v>939</v>
      </c>
      <c r="G154" s="111" t="s">
        <v>1399</v>
      </c>
      <c r="H154" s="36">
        <v>0.79</v>
      </c>
      <c r="I154" s="36">
        <v>0.84</v>
      </c>
      <c r="J154" s="112">
        <v>125</v>
      </c>
      <c r="K154" s="122"/>
      <c r="L154" s="123">
        <f t="shared" si="8"/>
        <v>0</v>
      </c>
      <c r="N154" s="120"/>
    </row>
    <row r="155" spans="2:14" s="22" customFormat="1" hidden="1" x14ac:dyDescent="0.3">
      <c r="B155" s="96" t="s">
        <v>1437</v>
      </c>
      <c r="C155" s="104" t="s">
        <v>1378</v>
      </c>
      <c r="D155" s="97" t="s">
        <v>56</v>
      </c>
      <c r="E155" s="98" t="s">
        <v>1439</v>
      </c>
      <c r="F155" s="99" t="s">
        <v>935</v>
      </c>
      <c r="G155" s="117" t="s">
        <v>1399</v>
      </c>
      <c r="H155" s="127">
        <v>0.37</v>
      </c>
      <c r="I155" s="128"/>
      <c r="J155" s="101">
        <v>400</v>
      </c>
      <c r="K155" s="114"/>
      <c r="L155" s="118">
        <f t="shared" ref="L155:L156" si="9">H155*K155*J155</f>
        <v>0</v>
      </c>
      <c r="N155" s="120"/>
    </row>
    <row r="156" spans="2:14" s="22" customFormat="1" hidden="1" x14ac:dyDescent="0.3">
      <c r="B156" s="96" t="s">
        <v>1438</v>
      </c>
      <c r="C156" s="104" t="s">
        <v>1378</v>
      </c>
      <c r="D156" s="97" t="s">
        <v>56</v>
      </c>
      <c r="E156" s="98" t="s">
        <v>1439</v>
      </c>
      <c r="F156" s="99" t="s">
        <v>936</v>
      </c>
      <c r="G156" s="117" t="s">
        <v>1399</v>
      </c>
      <c r="H156" s="127">
        <v>0.46</v>
      </c>
      <c r="I156" s="128"/>
      <c r="J156" s="101">
        <v>300</v>
      </c>
      <c r="K156" s="114"/>
      <c r="L156" s="118">
        <f t="shared" si="9"/>
        <v>0</v>
      </c>
      <c r="N156" s="120"/>
    </row>
    <row r="157" spans="2:14" s="22" customFormat="1" ht="15" customHeight="1" x14ac:dyDescent="0.3">
      <c r="B157" s="125" t="s">
        <v>96</v>
      </c>
      <c r="C157" s="104" t="s">
        <v>1378</v>
      </c>
      <c r="D157" s="109" t="s">
        <v>28</v>
      </c>
      <c r="E157" s="110" t="s">
        <v>97</v>
      </c>
      <c r="F157" s="111" t="s">
        <v>936</v>
      </c>
      <c r="G157" s="111" t="s">
        <v>1399</v>
      </c>
      <c r="H157" s="36">
        <v>0.44</v>
      </c>
      <c r="I157" s="36">
        <v>0.46</v>
      </c>
      <c r="J157" s="112">
        <v>300</v>
      </c>
      <c r="K157" s="122"/>
      <c r="L157" s="123">
        <f t="shared" si="8"/>
        <v>0</v>
      </c>
      <c r="N157" s="120"/>
    </row>
    <row r="158" spans="2:14" s="22" customFormat="1" ht="15" customHeight="1" x14ac:dyDescent="0.3">
      <c r="B158" s="125" t="s">
        <v>98</v>
      </c>
      <c r="C158" s="104" t="s">
        <v>1378</v>
      </c>
      <c r="D158" s="109" t="s">
        <v>28</v>
      </c>
      <c r="E158" s="110" t="s">
        <v>97</v>
      </c>
      <c r="F158" s="111" t="s">
        <v>845</v>
      </c>
      <c r="G158" s="111" t="s">
        <v>1399</v>
      </c>
      <c r="H158" s="36">
        <v>0.57000000000000006</v>
      </c>
      <c r="I158" s="36">
        <v>0.61</v>
      </c>
      <c r="J158" s="112">
        <v>200</v>
      </c>
      <c r="K158" s="122"/>
      <c r="L158" s="123">
        <f t="shared" si="8"/>
        <v>0</v>
      </c>
      <c r="N158" s="120"/>
    </row>
    <row r="159" spans="2:14" s="22" customFormat="1" ht="15" customHeight="1" x14ac:dyDescent="0.3">
      <c r="B159" s="125" t="s">
        <v>99</v>
      </c>
      <c r="C159" s="104" t="s">
        <v>1378</v>
      </c>
      <c r="D159" s="109" t="s">
        <v>28</v>
      </c>
      <c r="E159" s="110" t="s">
        <v>97</v>
      </c>
      <c r="F159" s="111" t="s">
        <v>937</v>
      </c>
      <c r="G159" s="111" t="s">
        <v>1399</v>
      </c>
      <c r="H159" s="36">
        <v>0.71</v>
      </c>
      <c r="I159" s="36">
        <v>0.75</v>
      </c>
      <c r="J159" s="112">
        <v>150</v>
      </c>
      <c r="K159" s="122"/>
      <c r="L159" s="123">
        <f t="shared" si="8"/>
        <v>0</v>
      </c>
      <c r="N159" s="120"/>
    </row>
    <row r="160" spans="2:14" s="22" customFormat="1" ht="15" customHeight="1" x14ac:dyDescent="0.3">
      <c r="B160" s="125" t="s">
        <v>101</v>
      </c>
      <c r="C160" s="104" t="s">
        <v>1378</v>
      </c>
      <c r="D160" s="109" t="s">
        <v>28</v>
      </c>
      <c r="E160" s="110" t="s">
        <v>100</v>
      </c>
      <c r="F160" s="111" t="s">
        <v>845</v>
      </c>
      <c r="G160" s="111" t="s">
        <v>1399</v>
      </c>
      <c r="H160" s="36">
        <v>0.59</v>
      </c>
      <c r="I160" s="36">
        <v>0.62</v>
      </c>
      <c r="J160" s="112">
        <v>200</v>
      </c>
      <c r="K160" s="122"/>
      <c r="L160" s="123">
        <f t="shared" si="8"/>
        <v>0</v>
      </c>
      <c r="N160" s="120"/>
    </row>
    <row r="161" spans="2:14" s="22" customFormat="1" ht="15" customHeight="1" x14ac:dyDescent="0.3">
      <c r="B161" s="125" t="s">
        <v>102</v>
      </c>
      <c r="C161" s="104" t="s">
        <v>1378</v>
      </c>
      <c r="D161" s="109" t="s">
        <v>28</v>
      </c>
      <c r="E161" s="110" t="s">
        <v>100</v>
      </c>
      <c r="F161" s="111" t="s">
        <v>937</v>
      </c>
      <c r="G161" s="111" t="s">
        <v>1399</v>
      </c>
      <c r="H161" s="36">
        <v>0.74</v>
      </c>
      <c r="I161" s="36">
        <v>0.78</v>
      </c>
      <c r="J161" s="112">
        <v>150</v>
      </c>
      <c r="K161" s="122"/>
      <c r="L161" s="123">
        <f t="shared" si="8"/>
        <v>0</v>
      </c>
      <c r="N161" s="120"/>
    </row>
    <row r="162" spans="2:14" s="22" customFormat="1" ht="15" customHeight="1" x14ac:dyDescent="0.3">
      <c r="B162" s="125" t="s">
        <v>1017</v>
      </c>
      <c r="C162" s="104" t="s">
        <v>1378</v>
      </c>
      <c r="D162" s="109" t="s">
        <v>940</v>
      </c>
      <c r="E162" s="110" t="s">
        <v>1018</v>
      </c>
      <c r="F162" s="111" t="s">
        <v>937</v>
      </c>
      <c r="G162" s="111" t="s">
        <v>1399</v>
      </c>
      <c r="H162" s="36">
        <v>0.68</v>
      </c>
      <c r="I162" s="36">
        <v>0.72</v>
      </c>
      <c r="J162" s="112">
        <v>150</v>
      </c>
      <c r="K162" s="122"/>
      <c r="L162" s="123">
        <f t="shared" si="8"/>
        <v>0</v>
      </c>
      <c r="N162" s="120"/>
    </row>
    <row r="163" spans="2:14" s="22" customFormat="1" ht="15" customHeight="1" x14ac:dyDescent="0.3">
      <c r="B163" s="125" t="s">
        <v>1019</v>
      </c>
      <c r="C163" s="104" t="s">
        <v>1378</v>
      </c>
      <c r="D163" s="109" t="s">
        <v>940</v>
      </c>
      <c r="E163" s="110" t="s">
        <v>1018</v>
      </c>
      <c r="F163" s="111" t="s">
        <v>939</v>
      </c>
      <c r="G163" s="111" t="s">
        <v>1399</v>
      </c>
      <c r="H163" s="36">
        <v>0.77</v>
      </c>
      <c r="I163" s="36">
        <v>0.82000000000000006</v>
      </c>
      <c r="J163" s="112">
        <v>125</v>
      </c>
      <c r="K163" s="122"/>
      <c r="L163" s="123">
        <f t="shared" si="8"/>
        <v>0</v>
      </c>
      <c r="N163" s="120"/>
    </row>
    <row r="164" spans="2:14" s="22" customFormat="1" ht="15" customHeight="1" x14ac:dyDescent="0.3">
      <c r="B164" s="125" t="s">
        <v>103</v>
      </c>
      <c r="C164" s="104" t="s">
        <v>1378</v>
      </c>
      <c r="D164" s="109" t="s">
        <v>28</v>
      </c>
      <c r="E164" s="110" t="s">
        <v>104</v>
      </c>
      <c r="F164" s="111" t="s">
        <v>936</v>
      </c>
      <c r="G164" s="111" t="s">
        <v>1399</v>
      </c>
      <c r="H164" s="36">
        <v>0.42</v>
      </c>
      <c r="I164" s="36">
        <v>0.44</v>
      </c>
      <c r="J164" s="112">
        <v>300</v>
      </c>
      <c r="K164" s="122"/>
      <c r="L164" s="123">
        <f t="shared" si="8"/>
        <v>0</v>
      </c>
      <c r="N164" s="120"/>
    </row>
    <row r="165" spans="2:14" s="22" customFormat="1" ht="15" customHeight="1" x14ac:dyDescent="0.3">
      <c r="B165" s="125" t="s">
        <v>105</v>
      </c>
      <c r="C165" s="104" t="s">
        <v>1378</v>
      </c>
      <c r="D165" s="109" t="s">
        <v>28</v>
      </c>
      <c r="E165" s="110" t="s">
        <v>104</v>
      </c>
      <c r="F165" s="111" t="s">
        <v>845</v>
      </c>
      <c r="G165" s="111" t="s">
        <v>1399</v>
      </c>
      <c r="H165" s="36">
        <v>0.57000000000000006</v>
      </c>
      <c r="I165" s="36">
        <v>0.61</v>
      </c>
      <c r="J165" s="112">
        <v>200</v>
      </c>
      <c r="K165" s="122"/>
      <c r="L165" s="123">
        <f t="shared" si="8"/>
        <v>0</v>
      </c>
      <c r="N165" s="120"/>
    </row>
    <row r="166" spans="2:14" s="22" customFormat="1" ht="15" customHeight="1" x14ac:dyDescent="0.3">
      <c r="B166" s="125" t="s">
        <v>106</v>
      </c>
      <c r="C166" s="104" t="s">
        <v>1378</v>
      </c>
      <c r="D166" s="109" t="s">
        <v>28</v>
      </c>
      <c r="E166" s="110" t="s">
        <v>104</v>
      </c>
      <c r="F166" s="111" t="s">
        <v>937</v>
      </c>
      <c r="G166" s="111" t="s">
        <v>1399</v>
      </c>
      <c r="H166" s="36">
        <v>0.69000000000000006</v>
      </c>
      <c r="I166" s="36">
        <v>0.74</v>
      </c>
      <c r="J166" s="112">
        <v>150</v>
      </c>
      <c r="K166" s="122"/>
      <c r="L166" s="123">
        <f t="shared" si="8"/>
        <v>0</v>
      </c>
      <c r="N166" s="120"/>
    </row>
    <row r="167" spans="2:14" s="22" customFormat="1" ht="15" customHeight="1" x14ac:dyDescent="0.3">
      <c r="B167" s="125" t="s">
        <v>1020</v>
      </c>
      <c r="C167" s="104" t="s">
        <v>1378</v>
      </c>
      <c r="D167" s="109" t="s">
        <v>39</v>
      </c>
      <c r="E167" s="110" t="s">
        <v>107</v>
      </c>
      <c r="F167" s="111" t="s">
        <v>935</v>
      </c>
      <c r="G167" s="111" t="s">
        <v>1399</v>
      </c>
      <c r="H167" s="36">
        <v>0.24000000000000002</v>
      </c>
      <c r="I167" s="36">
        <v>0.27</v>
      </c>
      <c r="J167" s="112">
        <v>400</v>
      </c>
      <c r="K167" s="122"/>
      <c r="L167" s="123">
        <f t="shared" si="8"/>
        <v>0</v>
      </c>
      <c r="N167" s="120"/>
    </row>
    <row r="168" spans="2:14" s="22" customFormat="1" ht="15" customHeight="1" x14ac:dyDescent="0.3">
      <c r="B168" s="125" t="s">
        <v>1021</v>
      </c>
      <c r="C168" s="104" t="s">
        <v>1378</v>
      </c>
      <c r="D168" s="109" t="s">
        <v>39</v>
      </c>
      <c r="E168" s="110" t="s">
        <v>107</v>
      </c>
      <c r="F168" s="111" t="s">
        <v>936</v>
      </c>
      <c r="G168" s="111" t="s">
        <v>1399</v>
      </c>
      <c r="H168" s="36">
        <v>0.32</v>
      </c>
      <c r="I168" s="36">
        <v>0.35000000000000003</v>
      </c>
      <c r="J168" s="112">
        <v>300</v>
      </c>
      <c r="K168" s="122"/>
      <c r="L168" s="123">
        <f t="shared" si="8"/>
        <v>0</v>
      </c>
      <c r="N168" s="120"/>
    </row>
    <row r="169" spans="2:14" s="22" customFormat="1" ht="15" customHeight="1" x14ac:dyDescent="0.3">
      <c r="B169" s="125" t="s">
        <v>108</v>
      </c>
      <c r="C169" s="104" t="s">
        <v>1378</v>
      </c>
      <c r="D169" s="109" t="s">
        <v>39</v>
      </c>
      <c r="E169" s="110" t="s">
        <v>107</v>
      </c>
      <c r="F169" s="111" t="s">
        <v>845</v>
      </c>
      <c r="G169" s="111" t="s">
        <v>1399</v>
      </c>
      <c r="H169" s="36">
        <v>0.41000000000000003</v>
      </c>
      <c r="I169" s="36">
        <v>0.46</v>
      </c>
      <c r="J169" s="112">
        <v>200</v>
      </c>
      <c r="K169" s="122"/>
      <c r="L169" s="123">
        <f t="shared" si="8"/>
        <v>0</v>
      </c>
      <c r="N169" s="120"/>
    </row>
    <row r="170" spans="2:14" s="22" customFormat="1" ht="15" customHeight="1" x14ac:dyDescent="0.3">
      <c r="B170" s="125" t="s">
        <v>1022</v>
      </c>
      <c r="C170" s="104" t="s">
        <v>1378</v>
      </c>
      <c r="D170" s="109" t="s">
        <v>39</v>
      </c>
      <c r="E170" s="110" t="s">
        <v>1023</v>
      </c>
      <c r="F170" s="111" t="s">
        <v>935</v>
      </c>
      <c r="G170" s="111" t="s">
        <v>1399</v>
      </c>
      <c r="H170" s="36">
        <v>0.24000000000000002</v>
      </c>
      <c r="I170" s="36">
        <v>0.26</v>
      </c>
      <c r="J170" s="112">
        <v>400</v>
      </c>
      <c r="K170" s="122"/>
      <c r="L170" s="123">
        <f t="shared" si="8"/>
        <v>0</v>
      </c>
      <c r="N170" s="120"/>
    </row>
    <row r="171" spans="2:14" s="22" customFormat="1" ht="15" customHeight="1" x14ac:dyDescent="0.3">
      <c r="B171" s="125" t="s">
        <v>1024</v>
      </c>
      <c r="C171" s="104" t="s">
        <v>1378</v>
      </c>
      <c r="D171" s="109" t="s">
        <v>39</v>
      </c>
      <c r="E171" s="110" t="s">
        <v>1023</v>
      </c>
      <c r="F171" s="111" t="s">
        <v>936</v>
      </c>
      <c r="G171" s="111" t="s">
        <v>1399</v>
      </c>
      <c r="H171" s="36">
        <v>0.34</v>
      </c>
      <c r="I171" s="36">
        <v>0.36</v>
      </c>
      <c r="J171" s="112">
        <v>300</v>
      </c>
      <c r="K171" s="122"/>
      <c r="L171" s="123">
        <f t="shared" si="8"/>
        <v>0</v>
      </c>
      <c r="N171" s="120"/>
    </row>
    <row r="172" spans="2:14" s="22" customFormat="1" ht="15" customHeight="1" x14ac:dyDescent="0.3">
      <c r="B172" s="125" t="s">
        <v>1025</v>
      </c>
      <c r="C172" s="104" t="s">
        <v>1378</v>
      </c>
      <c r="D172" s="109" t="s">
        <v>39</v>
      </c>
      <c r="E172" s="110" t="s">
        <v>1023</v>
      </c>
      <c r="F172" s="111" t="s">
        <v>845</v>
      </c>
      <c r="G172" s="111" t="s">
        <v>1399</v>
      </c>
      <c r="H172" s="36">
        <v>0.48</v>
      </c>
      <c r="I172" s="36">
        <v>0.52</v>
      </c>
      <c r="J172" s="112">
        <v>200</v>
      </c>
      <c r="K172" s="122"/>
      <c r="L172" s="123">
        <f t="shared" si="8"/>
        <v>0</v>
      </c>
      <c r="N172" s="120"/>
    </row>
    <row r="173" spans="2:14" s="22" customFormat="1" ht="15" customHeight="1" x14ac:dyDescent="0.3">
      <c r="B173" s="125" t="s">
        <v>109</v>
      </c>
      <c r="C173" s="104" t="s">
        <v>1378</v>
      </c>
      <c r="D173" s="109" t="s">
        <v>938</v>
      </c>
      <c r="E173" s="110" t="s">
        <v>110</v>
      </c>
      <c r="F173" s="111" t="s">
        <v>935</v>
      </c>
      <c r="G173" s="111" t="s">
        <v>1399</v>
      </c>
      <c r="H173" s="36">
        <v>0.49</v>
      </c>
      <c r="I173" s="36">
        <v>0.5</v>
      </c>
      <c r="J173" s="112">
        <v>400</v>
      </c>
      <c r="K173" s="122"/>
      <c r="L173" s="123">
        <f t="shared" si="8"/>
        <v>0</v>
      </c>
      <c r="N173" s="120"/>
    </row>
    <row r="174" spans="2:14" s="22" customFormat="1" ht="15" customHeight="1" x14ac:dyDescent="0.3">
      <c r="B174" s="125" t="s">
        <v>111</v>
      </c>
      <c r="C174" s="104" t="s">
        <v>1378</v>
      </c>
      <c r="D174" s="109" t="s">
        <v>938</v>
      </c>
      <c r="E174" s="110" t="s">
        <v>110</v>
      </c>
      <c r="F174" s="111" t="s">
        <v>936</v>
      </c>
      <c r="G174" s="111" t="s">
        <v>1399</v>
      </c>
      <c r="H174" s="36">
        <v>0.72</v>
      </c>
      <c r="I174" s="36">
        <v>0.74</v>
      </c>
      <c r="J174" s="112">
        <v>300</v>
      </c>
      <c r="K174" s="122"/>
      <c r="L174" s="123">
        <f t="shared" si="8"/>
        <v>0</v>
      </c>
      <c r="N174" s="120"/>
    </row>
    <row r="175" spans="2:14" s="22" customFormat="1" ht="15" customHeight="1" x14ac:dyDescent="0.3">
      <c r="B175" s="125" t="s">
        <v>112</v>
      </c>
      <c r="C175" s="104" t="s">
        <v>1378</v>
      </c>
      <c r="D175" s="109" t="s">
        <v>938</v>
      </c>
      <c r="E175" s="110" t="s">
        <v>110</v>
      </c>
      <c r="F175" s="111" t="s">
        <v>845</v>
      </c>
      <c r="G175" s="111" t="s">
        <v>1399</v>
      </c>
      <c r="H175" s="36">
        <v>0.95</v>
      </c>
      <c r="I175" s="36">
        <v>0.99</v>
      </c>
      <c r="J175" s="112">
        <v>200</v>
      </c>
      <c r="K175" s="122"/>
      <c r="L175" s="123">
        <f t="shared" si="8"/>
        <v>0</v>
      </c>
      <c r="N175" s="120"/>
    </row>
    <row r="176" spans="2:14" s="22" customFormat="1" ht="15" customHeight="1" x14ac:dyDescent="0.3">
      <c r="B176" s="125" t="s">
        <v>113</v>
      </c>
      <c r="C176" s="104" t="s">
        <v>1378</v>
      </c>
      <c r="D176" s="109" t="s">
        <v>938</v>
      </c>
      <c r="E176" s="110" t="s">
        <v>110</v>
      </c>
      <c r="F176" s="111" t="s">
        <v>937</v>
      </c>
      <c r="G176" s="111" t="s">
        <v>1399</v>
      </c>
      <c r="H176" s="36">
        <v>1.1499999999999999</v>
      </c>
      <c r="I176" s="36">
        <v>1.2</v>
      </c>
      <c r="J176" s="112">
        <v>150</v>
      </c>
      <c r="K176" s="122"/>
      <c r="L176" s="123">
        <f t="shared" si="8"/>
        <v>0</v>
      </c>
      <c r="N176" s="120"/>
    </row>
    <row r="177" spans="2:14" s="22" customFormat="1" ht="15" customHeight="1" x14ac:dyDescent="0.3">
      <c r="B177" s="125" t="s">
        <v>114</v>
      </c>
      <c r="C177" s="104" t="s">
        <v>1378</v>
      </c>
      <c r="D177" s="109" t="s">
        <v>938</v>
      </c>
      <c r="E177" s="110" t="s">
        <v>110</v>
      </c>
      <c r="F177" s="111" t="s">
        <v>939</v>
      </c>
      <c r="G177" s="111" t="s">
        <v>1399</v>
      </c>
      <c r="H177" s="36">
        <v>1.18</v>
      </c>
      <c r="I177" s="36">
        <v>1.23</v>
      </c>
      <c r="J177" s="112">
        <v>125</v>
      </c>
      <c r="K177" s="122"/>
      <c r="L177" s="123">
        <f t="shared" si="8"/>
        <v>0</v>
      </c>
      <c r="N177" s="120"/>
    </row>
    <row r="178" spans="2:14" s="22" customFormat="1" ht="15" customHeight="1" x14ac:dyDescent="0.3">
      <c r="B178" s="125" t="s">
        <v>1026</v>
      </c>
      <c r="C178" s="104" t="s">
        <v>1378</v>
      </c>
      <c r="D178" s="109" t="s">
        <v>940</v>
      </c>
      <c r="E178" s="110" t="s">
        <v>1027</v>
      </c>
      <c r="F178" s="111" t="s">
        <v>845</v>
      </c>
      <c r="G178" s="111" t="s">
        <v>1399</v>
      </c>
      <c r="H178" s="36">
        <v>0.61</v>
      </c>
      <c r="I178" s="36">
        <v>0.64</v>
      </c>
      <c r="J178" s="112">
        <v>200</v>
      </c>
      <c r="K178" s="122"/>
      <c r="L178" s="123">
        <f t="shared" si="8"/>
        <v>0</v>
      </c>
      <c r="N178" s="120"/>
    </row>
    <row r="179" spans="2:14" s="22" customFormat="1" ht="15" customHeight="1" x14ac:dyDescent="0.3">
      <c r="B179" s="125" t="s">
        <v>1028</v>
      </c>
      <c r="C179" s="104" t="s">
        <v>1378</v>
      </c>
      <c r="D179" s="109" t="s">
        <v>940</v>
      </c>
      <c r="E179" s="110" t="s">
        <v>1027</v>
      </c>
      <c r="F179" s="111" t="s">
        <v>937</v>
      </c>
      <c r="G179" s="111" t="s">
        <v>1399</v>
      </c>
      <c r="H179" s="36">
        <v>0.81</v>
      </c>
      <c r="I179" s="36">
        <v>0.85</v>
      </c>
      <c r="J179" s="112">
        <v>150</v>
      </c>
      <c r="K179" s="122"/>
      <c r="L179" s="123">
        <f t="shared" si="8"/>
        <v>0</v>
      </c>
      <c r="N179" s="120"/>
    </row>
    <row r="180" spans="2:14" s="22" customFormat="1" ht="15" customHeight="1" x14ac:dyDescent="0.3">
      <c r="B180" s="125" t="s">
        <v>1029</v>
      </c>
      <c r="C180" s="104" t="s">
        <v>1378</v>
      </c>
      <c r="D180" s="109" t="s">
        <v>940</v>
      </c>
      <c r="E180" s="110" t="s">
        <v>1027</v>
      </c>
      <c r="F180" s="111" t="s">
        <v>939</v>
      </c>
      <c r="G180" s="111" t="s">
        <v>1399</v>
      </c>
      <c r="H180" s="36">
        <v>0.89</v>
      </c>
      <c r="I180" s="36">
        <v>0.94000000000000006</v>
      </c>
      <c r="J180" s="112">
        <v>125</v>
      </c>
      <c r="K180" s="122"/>
      <c r="L180" s="123">
        <f t="shared" si="8"/>
        <v>0</v>
      </c>
      <c r="N180" s="120"/>
    </row>
    <row r="181" spans="2:14" s="22" customFormat="1" hidden="1" x14ac:dyDescent="0.3">
      <c r="B181" s="96" t="s">
        <v>1440</v>
      </c>
      <c r="C181" s="104" t="s">
        <v>1378</v>
      </c>
      <c r="D181" s="97" t="s">
        <v>1444</v>
      </c>
      <c r="E181" s="98" t="s">
        <v>1445</v>
      </c>
      <c r="F181" s="99" t="s">
        <v>936</v>
      </c>
      <c r="G181" s="117" t="s">
        <v>1399</v>
      </c>
      <c r="H181" s="127">
        <v>0.55000000000000004</v>
      </c>
      <c r="I181" s="128"/>
      <c r="J181" s="101">
        <v>300</v>
      </c>
      <c r="K181" s="114"/>
      <c r="L181" s="118">
        <f t="shared" ref="L181:L184" si="10">H181*K181*J181</f>
        <v>0</v>
      </c>
      <c r="N181" s="120"/>
    </row>
    <row r="182" spans="2:14" s="22" customFormat="1" hidden="1" x14ac:dyDescent="0.3">
      <c r="B182" s="96" t="s">
        <v>1441</v>
      </c>
      <c r="C182" s="104" t="s">
        <v>1378</v>
      </c>
      <c r="D182" s="97" t="s">
        <v>1444</v>
      </c>
      <c r="E182" s="98" t="s">
        <v>1445</v>
      </c>
      <c r="F182" s="99" t="s">
        <v>845</v>
      </c>
      <c r="G182" s="117" t="s">
        <v>1399</v>
      </c>
      <c r="H182" s="127">
        <v>0.71</v>
      </c>
      <c r="I182" s="128"/>
      <c r="J182" s="101">
        <v>200</v>
      </c>
      <c r="K182" s="114"/>
      <c r="L182" s="118">
        <f t="shared" si="10"/>
        <v>0</v>
      </c>
      <c r="N182" s="120"/>
    </row>
    <row r="183" spans="2:14" s="22" customFormat="1" hidden="1" x14ac:dyDescent="0.3">
      <c r="B183" s="96" t="s">
        <v>1442</v>
      </c>
      <c r="C183" s="104" t="s">
        <v>1378</v>
      </c>
      <c r="D183" s="97" t="s">
        <v>1444</v>
      </c>
      <c r="E183" s="98" t="s">
        <v>1445</v>
      </c>
      <c r="F183" s="99" t="s">
        <v>937</v>
      </c>
      <c r="G183" s="117" t="s">
        <v>1399</v>
      </c>
      <c r="H183" s="127">
        <v>0.86</v>
      </c>
      <c r="I183" s="128"/>
      <c r="J183" s="101">
        <v>150</v>
      </c>
      <c r="K183" s="114"/>
      <c r="L183" s="118">
        <f t="shared" si="10"/>
        <v>0</v>
      </c>
      <c r="N183" s="120"/>
    </row>
    <row r="184" spans="2:14" s="22" customFormat="1" hidden="1" x14ac:dyDescent="0.3">
      <c r="B184" s="96" t="s">
        <v>1443</v>
      </c>
      <c r="C184" s="104" t="s">
        <v>1378</v>
      </c>
      <c r="D184" s="97" t="s">
        <v>1444</v>
      </c>
      <c r="E184" s="98" t="s">
        <v>1446</v>
      </c>
      <c r="F184" s="99" t="s">
        <v>935</v>
      </c>
      <c r="G184" s="117" t="s">
        <v>1399</v>
      </c>
      <c r="H184" s="127">
        <v>0.47</v>
      </c>
      <c r="I184" s="128"/>
      <c r="J184" s="101">
        <v>400</v>
      </c>
      <c r="K184" s="114"/>
      <c r="L184" s="118">
        <f t="shared" si="10"/>
        <v>0</v>
      </c>
      <c r="N184" s="120"/>
    </row>
    <row r="185" spans="2:14" s="22" customFormat="1" ht="15" customHeight="1" x14ac:dyDescent="0.3">
      <c r="B185" s="125" t="s">
        <v>115</v>
      </c>
      <c r="C185" s="104" t="s">
        <v>1378</v>
      </c>
      <c r="D185" s="109" t="s">
        <v>938</v>
      </c>
      <c r="E185" s="110" t="s">
        <v>116</v>
      </c>
      <c r="F185" s="111" t="s">
        <v>935</v>
      </c>
      <c r="G185" s="111" t="s">
        <v>1399</v>
      </c>
      <c r="H185" s="36">
        <v>0.49</v>
      </c>
      <c r="I185" s="36">
        <v>0.5</v>
      </c>
      <c r="J185" s="112">
        <v>400</v>
      </c>
      <c r="K185" s="122"/>
      <c r="L185" s="123">
        <f t="shared" si="8"/>
        <v>0</v>
      </c>
      <c r="N185" s="120"/>
    </row>
    <row r="186" spans="2:14" s="22" customFormat="1" ht="15" customHeight="1" x14ac:dyDescent="0.3">
      <c r="B186" s="125" t="s">
        <v>117</v>
      </c>
      <c r="C186" s="104" t="s">
        <v>1378</v>
      </c>
      <c r="D186" s="109" t="s">
        <v>938</v>
      </c>
      <c r="E186" s="110" t="s">
        <v>116</v>
      </c>
      <c r="F186" s="111" t="s">
        <v>936</v>
      </c>
      <c r="G186" s="111" t="s">
        <v>1399</v>
      </c>
      <c r="H186" s="36">
        <v>0.72</v>
      </c>
      <c r="I186" s="36">
        <v>0.74</v>
      </c>
      <c r="J186" s="112">
        <v>300</v>
      </c>
      <c r="K186" s="122"/>
      <c r="L186" s="123">
        <f t="shared" si="8"/>
        <v>0</v>
      </c>
      <c r="N186" s="120"/>
    </row>
    <row r="187" spans="2:14" s="22" customFormat="1" ht="15" customHeight="1" x14ac:dyDescent="0.3">
      <c r="B187" s="125" t="s">
        <v>118</v>
      </c>
      <c r="C187" s="104" t="s">
        <v>1378</v>
      </c>
      <c r="D187" s="109" t="s">
        <v>938</v>
      </c>
      <c r="E187" s="110" t="s">
        <v>116</v>
      </c>
      <c r="F187" s="111" t="s">
        <v>845</v>
      </c>
      <c r="G187" s="111" t="s">
        <v>1399</v>
      </c>
      <c r="H187" s="36">
        <v>0.95</v>
      </c>
      <c r="I187" s="36">
        <v>0.99</v>
      </c>
      <c r="J187" s="112">
        <v>200</v>
      </c>
      <c r="K187" s="122"/>
      <c r="L187" s="123">
        <f t="shared" si="8"/>
        <v>0</v>
      </c>
      <c r="N187" s="120"/>
    </row>
    <row r="188" spans="2:14" s="22" customFormat="1" ht="15" customHeight="1" x14ac:dyDescent="0.3">
      <c r="B188" s="125" t="s">
        <v>119</v>
      </c>
      <c r="C188" s="104" t="s">
        <v>1378</v>
      </c>
      <c r="D188" s="109" t="s">
        <v>938</v>
      </c>
      <c r="E188" s="110" t="s">
        <v>116</v>
      </c>
      <c r="F188" s="111" t="s">
        <v>937</v>
      </c>
      <c r="G188" s="111" t="s">
        <v>1399</v>
      </c>
      <c r="H188" s="36">
        <v>1.1499999999999999</v>
      </c>
      <c r="I188" s="36">
        <v>1.2</v>
      </c>
      <c r="J188" s="112">
        <v>150</v>
      </c>
      <c r="K188" s="122"/>
      <c r="L188" s="123">
        <f t="shared" si="8"/>
        <v>0</v>
      </c>
      <c r="N188" s="120"/>
    </row>
    <row r="189" spans="2:14" s="22" customFormat="1" ht="15" customHeight="1" x14ac:dyDescent="0.3">
      <c r="B189" s="125" t="s">
        <v>120</v>
      </c>
      <c r="C189" s="104" t="s">
        <v>1378</v>
      </c>
      <c r="D189" s="109" t="s">
        <v>938</v>
      </c>
      <c r="E189" s="110" t="s">
        <v>116</v>
      </c>
      <c r="F189" s="111" t="s">
        <v>939</v>
      </c>
      <c r="G189" s="111" t="s">
        <v>1399</v>
      </c>
      <c r="H189" s="36">
        <v>1.18</v>
      </c>
      <c r="I189" s="36">
        <v>1.23</v>
      </c>
      <c r="J189" s="112">
        <v>125</v>
      </c>
      <c r="K189" s="122"/>
      <c r="L189" s="123">
        <f t="shared" si="8"/>
        <v>0</v>
      </c>
      <c r="N189" s="120"/>
    </row>
    <row r="190" spans="2:14" s="22" customFormat="1" ht="15" customHeight="1" x14ac:dyDescent="0.3">
      <c r="B190" s="125" t="s">
        <v>121</v>
      </c>
      <c r="C190" s="104" t="s">
        <v>1378</v>
      </c>
      <c r="D190" s="109" t="s">
        <v>938</v>
      </c>
      <c r="E190" s="110" t="s">
        <v>122</v>
      </c>
      <c r="F190" s="111" t="s">
        <v>935</v>
      </c>
      <c r="G190" s="111" t="s">
        <v>1399</v>
      </c>
      <c r="H190" s="36">
        <v>0.49</v>
      </c>
      <c r="I190" s="36">
        <v>0.5</v>
      </c>
      <c r="J190" s="112">
        <v>400</v>
      </c>
      <c r="K190" s="122"/>
      <c r="L190" s="123">
        <f t="shared" si="8"/>
        <v>0</v>
      </c>
      <c r="N190" s="120"/>
    </row>
    <row r="191" spans="2:14" s="22" customFormat="1" ht="15" customHeight="1" x14ac:dyDescent="0.3">
      <c r="B191" s="125" t="s">
        <v>123</v>
      </c>
      <c r="C191" s="104" t="s">
        <v>1378</v>
      </c>
      <c r="D191" s="109" t="s">
        <v>938</v>
      </c>
      <c r="E191" s="110" t="s">
        <v>122</v>
      </c>
      <c r="F191" s="111" t="s">
        <v>936</v>
      </c>
      <c r="G191" s="111" t="s">
        <v>1399</v>
      </c>
      <c r="H191" s="36">
        <v>0.72</v>
      </c>
      <c r="I191" s="36">
        <v>0.74</v>
      </c>
      <c r="J191" s="112">
        <v>300</v>
      </c>
      <c r="K191" s="122"/>
      <c r="L191" s="123">
        <f t="shared" si="8"/>
        <v>0</v>
      </c>
      <c r="N191" s="120"/>
    </row>
    <row r="192" spans="2:14" s="22" customFormat="1" ht="15" customHeight="1" x14ac:dyDescent="0.3">
      <c r="B192" s="125" t="s">
        <v>124</v>
      </c>
      <c r="C192" s="104" t="s">
        <v>1378</v>
      </c>
      <c r="D192" s="109" t="s">
        <v>938</v>
      </c>
      <c r="E192" s="110" t="s">
        <v>122</v>
      </c>
      <c r="F192" s="111" t="s">
        <v>845</v>
      </c>
      <c r="G192" s="111" t="s">
        <v>1399</v>
      </c>
      <c r="H192" s="36">
        <v>0.95</v>
      </c>
      <c r="I192" s="36">
        <v>0.99</v>
      </c>
      <c r="J192" s="112">
        <v>200</v>
      </c>
      <c r="K192" s="122"/>
      <c r="L192" s="123">
        <f t="shared" si="8"/>
        <v>0</v>
      </c>
      <c r="N192" s="120"/>
    </row>
    <row r="193" spans="2:14" s="22" customFormat="1" ht="15" customHeight="1" x14ac:dyDescent="0.3">
      <c r="B193" s="125" t="s">
        <v>125</v>
      </c>
      <c r="C193" s="104" t="s">
        <v>1378</v>
      </c>
      <c r="D193" s="109" t="s">
        <v>938</v>
      </c>
      <c r="E193" s="110" t="s">
        <v>122</v>
      </c>
      <c r="F193" s="111" t="s">
        <v>937</v>
      </c>
      <c r="G193" s="111" t="s">
        <v>1399</v>
      </c>
      <c r="H193" s="36">
        <v>1.1499999999999999</v>
      </c>
      <c r="I193" s="36">
        <v>1.2</v>
      </c>
      <c r="J193" s="112">
        <v>150</v>
      </c>
      <c r="K193" s="122"/>
      <c r="L193" s="123">
        <f t="shared" si="8"/>
        <v>0</v>
      </c>
      <c r="N193" s="120"/>
    </row>
    <row r="194" spans="2:14" s="22" customFormat="1" ht="15" customHeight="1" x14ac:dyDescent="0.3">
      <c r="B194" s="125" t="s">
        <v>126</v>
      </c>
      <c r="C194" s="104" t="s">
        <v>1378</v>
      </c>
      <c r="D194" s="109" t="s">
        <v>938</v>
      </c>
      <c r="E194" s="110" t="s">
        <v>122</v>
      </c>
      <c r="F194" s="111" t="s">
        <v>939</v>
      </c>
      <c r="G194" s="111" t="s">
        <v>1399</v>
      </c>
      <c r="H194" s="36">
        <v>1.18</v>
      </c>
      <c r="I194" s="36">
        <v>1.23</v>
      </c>
      <c r="J194" s="112">
        <v>125</v>
      </c>
      <c r="K194" s="122"/>
      <c r="L194" s="123">
        <f t="shared" si="8"/>
        <v>0</v>
      </c>
      <c r="N194" s="120"/>
    </row>
    <row r="195" spans="2:14" s="22" customFormat="1" ht="15" customHeight="1" x14ac:dyDescent="0.3">
      <c r="B195" s="125" t="s">
        <v>1030</v>
      </c>
      <c r="C195" s="104" t="s">
        <v>1378</v>
      </c>
      <c r="D195" s="109" t="s">
        <v>39</v>
      </c>
      <c r="E195" s="110" t="s">
        <v>127</v>
      </c>
      <c r="F195" s="111" t="s">
        <v>935</v>
      </c>
      <c r="G195" s="111" t="s">
        <v>1399</v>
      </c>
      <c r="H195" s="36">
        <v>0.24000000000000002</v>
      </c>
      <c r="I195" s="36">
        <v>0.26</v>
      </c>
      <c r="J195" s="112">
        <v>400</v>
      </c>
      <c r="K195" s="122"/>
      <c r="L195" s="123">
        <f t="shared" si="8"/>
        <v>0</v>
      </c>
      <c r="N195" s="120"/>
    </row>
    <row r="196" spans="2:14" s="22" customFormat="1" ht="15" customHeight="1" x14ac:dyDescent="0.3">
      <c r="B196" s="125" t="s">
        <v>1031</v>
      </c>
      <c r="C196" s="104" t="s">
        <v>1378</v>
      </c>
      <c r="D196" s="109" t="s">
        <v>39</v>
      </c>
      <c r="E196" s="110" t="s">
        <v>127</v>
      </c>
      <c r="F196" s="111" t="s">
        <v>936</v>
      </c>
      <c r="G196" s="111" t="s">
        <v>1399</v>
      </c>
      <c r="H196" s="36">
        <v>0.34</v>
      </c>
      <c r="I196" s="36">
        <v>0.36</v>
      </c>
      <c r="J196" s="112">
        <v>300</v>
      </c>
      <c r="K196" s="122"/>
      <c r="L196" s="123">
        <f t="shared" si="8"/>
        <v>0</v>
      </c>
      <c r="N196" s="120"/>
    </row>
    <row r="197" spans="2:14" s="22" customFormat="1" ht="15" customHeight="1" x14ac:dyDescent="0.3">
      <c r="B197" s="125" t="s">
        <v>1032</v>
      </c>
      <c r="C197" s="104" t="s">
        <v>1378</v>
      </c>
      <c r="D197" s="109" t="s">
        <v>39</v>
      </c>
      <c r="E197" s="110" t="s">
        <v>127</v>
      </c>
      <c r="F197" s="111" t="s">
        <v>845</v>
      </c>
      <c r="G197" s="111" t="s">
        <v>1399</v>
      </c>
      <c r="H197" s="36">
        <v>0.44</v>
      </c>
      <c r="I197" s="36">
        <v>0.47000000000000003</v>
      </c>
      <c r="J197" s="112">
        <v>200</v>
      </c>
      <c r="K197" s="122"/>
      <c r="L197" s="123">
        <f t="shared" si="8"/>
        <v>0</v>
      </c>
      <c r="N197" s="120"/>
    </row>
    <row r="198" spans="2:14" s="22" customFormat="1" ht="15" customHeight="1" x14ac:dyDescent="0.3">
      <c r="B198" s="125" t="s">
        <v>128</v>
      </c>
      <c r="C198" s="104" t="s">
        <v>1378</v>
      </c>
      <c r="D198" s="109" t="s">
        <v>28</v>
      </c>
      <c r="E198" s="110" t="s">
        <v>129</v>
      </c>
      <c r="F198" s="111" t="s">
        <v>936</v>
      </c>
      <c r="G198" s="111" t="s">
        <v>1399</v>
      </c>
      <c r="H198" s="36">
        <v>0.41000000000000003</v>
      </c>
      <c r="I198" s="36">
        <v>0.43</v>
      </c>
      <c r="J198" s="112">
        <v>300</v>
      </c>
      <c r="K198" s="122"/>
      <c r="L198" s="123">
        <f t="shared" si="8"/>
        <v>0</v>
      </c>
      <c r="N198" s="120"/>
    </row>
    <row r="199" spans="2:14" s="22" customFormat="1" ht="15" customHeight="1" x14ac:dyDescent="0.3">
      <c r="B199" s="125" t="s">
        <v>130</v>
      </c>
      <c r="C199" s="104" t="s">
        <v>1378</v>
      </c>
      <c r="D199" s="109" t="s">
        <v>28</v>
      </c>
      <c r="E199" s="110" t="s">
        <v>129</v>
      </c>
      <c r="F199" s="111" t="s">
        <v>845</v>
      </c>
      <c r="G199" s="111" t="s">
        <v>1399</v>
      </c>
      <c r="H199" s="36">
        <v>0.56000000000000005</v>
      </c>
      <c r="I199" s="36">
        <v>0.59</v>
      </c>
      <c r="J199" s="112">
        <v>200</v>
      </c>
      <c r="K199" s="122"/>
      <c r="L199" s="123">
        <f t="shared" si="8"/>
        <v>0</v>
      </c>
      <c r="N199" s="120"/>
    </row>
    <row r="200" spans="2:14" s="22" customFormat="1" ht="15" customHeight="1" x14ac:dyDescent="0.3">
      <c r="B200" s="125" t="s">
        <v>131</v>
      </c>
      <c r="C200" s="104" t="s">
        <v>1378</v>
      </c>
      <c r="D200" s="109" t="s">
        <v>28</v>
      </c>
      <c r="E200" s="110" t="s">
        <v>129</v>
      </c>
      <c r="F200" s="111" t="s">
        <v>937</v>
      </c>
      <c r="G200" s="111" t="s">
        <v>1399</v>
      </c>
      <c r="H200" s="36">
        <v>0.71</v>
      </c>
      <c r="I200" s="36">
        <v>0.75</v>
      </c>
      <c r="J200" s="112">
        <v>150</v>
      </c>
      <c r="K200" s="122"/>
      <c r="L200" s="123">
        <f t="shared" si="8"/>
        <v>0</v>
      </c>
      <c r="N200" s="120"/>
    </row>
    <row r="201" spans="2:14" s="22" customFormat="1" ht="15" customHeight="1" x14ac:dyDescent="0.3">
      <c r="B201" s="125" t="s">
        <v>132</v>
      </c>
      <c r="C201" s="104" t="s">
        <v>1378</v>
      </c>
      <c r="D201" s="109" t="s">
        <v>28</v>
      </c>
      <c r="E201" s="110" t="s">
        <v>129</v>
      </c>
      <c r="F201" s="111" t="s">
        <v>939</v>
      </c>
      <c r="G201" s="111" t="s">
        <v>1399</v>
      </c>
      <c r="H201" s="36">
        <v>0.74</v>
      </c>
      <c r="I201" s="36">
        <v>0.79</v>
      </c>
      <c r="J201" s="112">
        <v>125</v>
      </c>
      <c r="K201" s="122"/>
      <c r="L201" s="123">
        <f t="shared" si="8"/>
        <v>0</v>
      </c>
      <c r="N201" s="120"/>
    </row>
    <row r="202" spans="2:14" s="22" customFormat="1" ht="15" customHeight="1" x14ac:dyDescent="0.3">
      <c r="B202" s="125" t="s">
        <v>134</v>
      </c>
      <c r="C202" s="104" t="s">
        <v>1378</v>
      </c>
      <c r="D202" s="109" t="s">
        <v>940</v>
      </c>
      <c r="E202" s="110" t="s">
        <v>133</v>
      </c>
      <c r="F202" s="111" t="s">
        <v>845</v>
      </c>
      <c r="G202" s="111" t="s">
        <v>1399</v>
      </c>
      <c r="H202" s="36">
        <v>0.56000000000000005</v>
      </c>
      <c r="I202" s="36">
        <v>0.59</v>
      </c>
      <c r="J202" s="112">
        <v>200</v>
      </c>
      <c r="K202" s="122"/>
      <c r="L202" s="123">
        <f t="shared" si="8"/>
        <v>0</v>
      </c>
      <c r="N202" s="120"/>
    </row>
    <row r="203" spans="2:14" s="22" customFormat="1" ht="15" customHeight="1" x14ac:dyDescent="0.3">
      <c r="B203" s="125" t="s">
        <v>135</v>
      </c>
      <c r="C203" s="104" t="s">
        <v>1378</v>
      </c>
      <c r="D203" s="109" t="s">
        <v>940</v>
      </c>
      <c r="E203" s="110" t="s">
        <v>133</v>
      </c>
      <c r="F203" s="111" t="s">
        <v>937</v>
      </c>
      <c r="G203" s="111" t="s">
        <v>1399</v>
      </c>
      <c r="H203" s="36">
        <v>0.71</v>
      </c>
      <c r="I203" s="36">
        <v>0.75</v>
      </c>
      <c r="J203" s="112">
        <v>150</v>
      </c>
      <c r="K203" s="122"/>
      <c r="L203" s="123">
        <f t="shared" si="8"/>
        <v>0</v>
      </c>
      <c r="N203" s="120"/>
    </row>
    <row r="204" spans="2:14" s="22" customFormat="1" ht="15" customHeight="1" x14ac:dyDescent="0.3">
      <c r="B204" s="125" t="s">
        <v>136</v>
      </c>
      <c r="C204" s="104" t="s">
        <v>1378</v>
      </c>
      <c r="D204" s="109" t="s">
        <v>940</v>
      </c>
      <c r="E204" s="110" t="s">
        <v>133</v>
      </c>
      <c r="F204" s="111" t="s">
        <v>939</v>
      </c>
      <c r="G204" s="111" t="s">
        <v>1399</v>
      </c>
      <c r="H204" s="36">
        <v>0.82000000000000006</v>
      </c>
      <c r="I204" s="36">
        <v>0.87</v>
      </c>
      <c r="J204" s="112">
        <v>125</v>
      </c>
      <c r="K204" s="122"/>
      <c r="L204" s="123">
        <f t="shared" si="8"/>
        <v>0</v>
      </c>
      <c r="N204" s="120"/>
    </row>
    <row r="205" spans="2:14" s="22" customFormat="1" ht="15" customHeight="1" x14ac:dyDescent="0.3">
      <c r="B205" s="125" t="s">
        <v>1033</v>
      </c>
      <c r="C205" s="104" t="s">
        <v>1378</v>
      </c>
      <c r="D205" s="109" t="s">
        <v>940</v>
      </c>
      <c r="E205" s="110" t="s">
        <v>133</v>
      </c>
      <c r="F205" s="111" t="s">
        <v>964</v>
      </c>
      <c r="G205" s="111" t="s">
        <v>1399</v>
      </c>
      <c r="H205" s="36">
        <v>0.98</v>
      </c>
      <c r="I205" s="36">
        <v>1.1000000000000001</v>
      </c>
      <c r="J205" s="112">
        <v>100</v>
      </c>
      <c r="K205" s="122"/>
      <c r="L205" s="123">
        <f t="shared" si="8"/>
        <v>0</v>
      </c>
      <c r="N205" s="120"/>
    </row>
    <row r="206" spans="2:14" s="22" customFormat="1" ht="15" customHeight="1" x14ac:dyDescent="0.3">
      <c r="B206" s="125" t="s">
        <v>137</v>
      </c>
      <c r="C206" s="104" t="s">
        <v>1378</v>
      </c>
      <c r="D206" s="109" t="s">
        <v>940</v>
      </c>
      <c r="E206" s="110" t="s">
        <v>1034</v>
      </c>
      <c r="F206" s="111" t="s">
        <v>936</v>
      </c>
      <c r="G206" s="111" t="s">
        <v>1399</v>
      </c>
      <c r="H206" s="36">
        <v>0.36</v>
      </c>
      <c r="I206" s="36">
        <v>0.38</v>
      </c>
      <c r="J206" s="112">
        <v>300</v>
      </c>
      <c r="K206" s="122"/>
      <c r="L206" s="123">
        <f t="shared" si="8"/>
        <v>0</v>
      </c>
      <c r="N206" s="120"/>
    </row>
    <row r="207" spans="2:14" s="22" customFormat="1" ht="15" customHeight="1" x14ac:dyDescent="0.3">
      <c r="B207" s="125" t="s">
        <v>138</v>
      </c>
      <c r="C207" s="104" t="s">
        <v>1378</v>
      </c>
      <c r="D207" s="109" t="s">
        <v>940</v>
      </c>
      <c r="E207" s="110" t="s">
        <v>1034</v>
      </c>
      <c r="F207" s="111" t="s">
        <v>845</v>
      </c>
      <c r="G207" s="111" t="s">
        <v>1399</v>
      </c>
      <c r="H207" s="36">
        <v>0.51</v>
      </c>
      <c r="I207" s="36">
        <v>0.54</v>
      </c>
      <c r="J207" s="112">
        <v>200</v>
      </c>
      <c r="K207" s="122"/>
      <c r="L207" s="123">
        <f t="shared" si="8"/>
        <v>0</v>
      </c>
      <c r="N207" s="120"/>
    </row>
    <row r="208" spans="2:14" s="22" customFormat="1" ht="15" customHeight="1" x14ac:dyDescent="0.3">
      <c r="B208" s="125" t="s">
        <v>1035</v>
      </c>
      <c r="C208" s="104" t="s">
        <v>1378</v>
      </c>
      <c r="D208" s="109" t="s">
        <v>940</v>
      </c>
      <c r="E208" s="110" t="s">
        <v>1034</v>
      </c>
      <c r="F208" s="111" t="s">
        <v>937</v>
      </c>
      <c r="G208" s="111" t="s">
        <v>1399</v>
      </c>
      <c r="H208" s="36">
        <v>0.64</v>
      </c>
      <c r="I208" s="36">
        <v>0.69000000000000006</v>
      </c>
      <c r="J208" s="112">
        <v>150</v>
      </c>
      <c r="K208" s="122"/>
      <c r="L208" s="123">
        <f t="shared" si="8"/>
        <v>0</v>
      </c>
      <c r="N208" s="120"/>
    </row>
    <row r="209" spans="2:14" s="22" customFormat="1" ht="15" customHeight="1" x14ac:dyDescent="0.3">
      <c r="B209" s="125" t="s">
        <v>1036</v>
      </c>
      <c r="C209" s="104" t="s">
        <v>1378</v>
      </c>
      <c r="D209" s="109" t="s">
        <v>940</v>
      </c>
      <c r="E209" s="110" t="s">
        <v>1034</v>
      </c>
      <c r="F209" s="111" t="s">
        <v>939</v>
      </c>
      <c r="G209" s="111" t="s">
        <v>1399</v>
      </c>
      <c r="H209" s="36">
        <v>0.79</v>
      </c>
      <c r="I209" s="36">
        <v>0.84</v>
      </c>
      <c r="J209" s="112">
        <v>125</v>
      </c>
      <c r="K209" s="122"/>
      <c r="L209" s="123">
        <f t="shared" si="8"/>
        <v>0</v>
      </c>
      <c r="N209" s="120"/>
    </row>
    <row r="210" spans="2:14" s="22" customFormat="1" ht="15" customHeight="1" x14ac:dyDescent="0.3">
      <c r="B210" s="125" t="s">
        <v>1037</v>
      </c>
      <c r="C210" s="104" t="s">
        <v>1378</v>
      </c>
      <c r="D210" s="109" t="s">
        <v>940</v>
      </c>
      <c r="E210" s="110" t="s">
        <v>1034</v>
      </c>
      <c r="F210" s="111" t="s">
        <v>964</v>
      </c>
      <c r="G210" s="111" t="s">
        <v>1399</v>
      </c>
      <c r="H210" s="36">
        <v>0.93</v>
      </c>
      <c r="I210" s="36">
        <v>0.99</v>
      </c>
      <c r="J210" s="112">
        <v>100</v>
      </c>
      <c r="K210" s="122"/>
      <c r="L210" s="123">
        <f t="shared" si="8"/>
        <v>0</v>
      </c>
      <c r="N210" s="120"/>
    </row>
    <row r="211" spans="2:14" s="22" customFormat="1" ht="15" customHeight="1" x14ac:dyDescent="0.3">
      <c r="B211" s="125" t="s">
        <v>140</v>
      </c>
      <c r="C211" s="104" t="s">
        <v>1378</v>
      </c>
      <c r="D211" s="109" t="s">
        <v>940</v>
      </c>
      <c r="E211" s="110" t="s">
        <v>139</v>
      </c>
      <c r="F211" s="111" t="s">
        <v>936</v>
      </c>
      <c r="G211" s="111" t="s">
        <v>1399</v>
      </c>
      <c r="H211" s="36">
        <v>0.46</v>
      </c>
      <c r="I211" s="36">
        <v>0.48</v>
      </c>
      <c r="J211" s="112">
        <v>300</v>
      </c>
      <c r="K211" s="122"/>
      <c r="L211" s="123">
        <f t="shared" si="8"/>
        <v>0</v>
      </c>
      <c r="N211" s="120"/>
    </row>
    <row r="212" spans="2:14" s="22" customFormat="1" ht="15" customHeight="1" x14ac:dyDescent="0.3">
      <c r="B212" s="125" t="s">
        <v>141</v>
      </c>
      <c r="C212" s="104" t="s">
        <v>1378</v>
      </c>
      <c r="D212" s="109" t="s">
        <v>940</v>
      </c>
      <c r="E212" s="110" t="s">
        <v>139</v>
      </c>
      <c r="F212" s="111" t="s">
        <v>845</v>
      </c>
      <c r="G212" s="111" t="s">
        <v>1399</v>
      </c>
      <c r="H212" s="36">
        <v>0.57000000000000006</v>
      </c>
      <c r="I212" s="36">
        <v>0.61</v>
      </c>
      <c r="J212" s="112">
        <v>200</v>
      </c>
      <c r="K212" s="122"/>
      <c r="L212" s="123">
        <f t="shared" si="8"/>
        <v>0</v>
      </c>
      <c r="N212" s="120"/>
    </row>
    <row r="213" spans="2:14" s="22" customFormat="1" ht="15" customHeight="1" x14ac:dyDescent="0.3">
      <c r="B213" s="125" t="s">
        <v>1038</v>
      </c>
      <c r="C213" s="104" t="s">
        <v>1378</v>
      </c>
      <c r="D213" s="109" t="s">
        <v>940</v>
      </c>
      <c r="E213" s="110" t="s">
        <v>139</v>
      </c>
      <c r="F213" s="111" t="s">
        <v>937</v>
      </c>
      <c r="G213" s="111" t="s">
        <v>1399</v>
      </c>
      <c r="H213" s="36">
        <v>0.71</v>
      </c>
      <c r="I213" s="36">
        <v>0.75</v>
      </c>
      <c r="J213" s="112">
        <v>150</v>
      </c>
      <c r="K213" s="122"/>
      <c r="L213" s="123">
        <f t="shared" si="8"/>
        <v>0</v>
      </c>
      <c r="N213" s="120"/>
    </row>
    <row r="214" spans="2:14" s="22" customFormat="1" ht="15" customHeight="1" x14ac:dyDescent="0.3">
      <c r="B214" s="125" t="s">
        <v>1039</v>
      </c>
      <c r="C214" s="104" t="s">
        <v>1378</v>
      </c>
      <c r="D214" s="109" t="s">
        <v>940</v>
      </c>
      <c r="E214" s="110" t="s">
        <v>139</v>
      </c>
      <c r="F214" s="111" t="s">
        <v>939</v>
      </c>
      <c r="G214" s="111" t="s">
        <v>1399</v>
      </c>
      <c r="H214" s="36">
        <v>0.79</v>
      </c>
      <c r="I214" s="36">
        <v>0.84</v>
      </c>
      <c r="J214" s="112">
        <v>125</v>
      </c>
      <c r="K214" s="122"/>
      <c r="L214" s="123">
        <f t="shared" si="8"/>
        <v>0</v>
      </c>
      <c r="N214" s="120"/>
    </row>
    <row r="215" spans="2:14" s="22" customFormat="1" ht="15" customHeight="1" x14ac:dyDescent="0.3">
      <c r="B215" s="125" t="s">
        <v>1040</v>
      </c>
      <c r="C215" s="104" t="s">
        <v>1378</v>
      </c>
      <c r="D215" s="109" t="s">
        <v>940</v>
      </c>
      <c r="E215" s="110" t="s">
        <v>1041</v>
      </c>
      <c r="F215" s="111" t="s">
        <v>936</v>
      </c>
      <c r="G215" s="111" t="s">
        <v>1399</v>
      </c>
      <c r="H215" s="36">
        <v>0.42</v>
      </c>
      <c r="I215" s="36">
        <v>0.44</v>
      </c>
      <c r="J215" s="112">
        <v>300</v>
      </c>
      <c r="K215" s="122"/>
      <c r="L215" s="123">
        <f t="shared" ref="L215:L272" si="11">IF(K215&lt;5,I215*K215*J215,H215*K215*J215)</f>
        <v>0</v>
      </c>
      <c r="N215" s="120"/>
    </row>
    <row r="216" spans="2:14" s="22" customFormat="1" ht="15" customHeight="1" x14ac:dyDescent="0.3">
      <c r="B216" s="125" t="s">
        <v>1042</v>
      </c>
      <c r="C216" s="104" t="s">
        <v>1378</v>
      </c>
      <c r="D216" s="109" t="s">
        <v>940</v>
      </c>
      <c r="E216" s="110" t="s">
        <v>1041</v>
      </c>
      <c r="F216" s="111" t="s">
        <v>845</v>
      </c>
      <c r="G216" s="111" t="s">
        <v>1399</v>
      </c>
      <c r="H216" s="36">
        <v>0.61</v>
      </c>
      <c r="I216" s="36">
        <v>0.64</v>
      </c>
      <c r="J216" s="112">
        <v>200</v>
      </c>
      <c r="K216" s="122"/>
      <c r="L216" s="123">
        <f t="shared" si="11"/>
        <v>0</v>
      </c>
      <c r="N216" s="120"/>
    </row>
    <row r="217" spans="2:14" s="22" customFormat="1" ht="15" customHeight="1" x14ac:dyDescent="0.3">
      <c r="B217" s="125" t="s">
        <v>1043</v>
      </c>
      <c r="C217" s="104" t="s">
        <v>1378</v>
      </c>
      <c r="D217" s="109" t="s">
        <v>940</v>
      </c>
      <c r="E217" s="110" t="s">
        <v>1041</v>
      </c>
      <c r="F217" s="111" t="s">
        <v>937</v>
      </c>
      <c r="G217" s="111" t="s">
        <v>1399</v>
      </c>
      <c r="H217" s="36">
        <v>0.81</v>
      </c>
      <c r="I217" s="36">
        <v>0.85</v>
      </c>
      <c r="J217" s="112">
        <v>150</v>
      </c>
      <c r="K217" s="122"/>
      <c r="L217" s="123">
        <f t="shared" si="11"/>
        <v>0</v>
      </c>
      <c r="N217" s="120"/>
    </row>
    <row r="218" spans="2:14" s="22" customFormat="1" ht="15" customHeight="1" x14ac:dyDescent="0.3">
      <c r="B218" s="125" t="s">
        <v>1044</v>
      </c>
      <c r="C218" s="104" t="s">
        <v>1378</v>
      </c>
      <c r="D218" s="109" t="s">
        <v>39</v>
      </c>
      <c r="E218" s="110" t="s">
        <v>142</v>
      </c>
      <c r="F218" s="111" t="s">
        <v>935</v>
      </c>
      <c r="G218" s="111" t="s">
        <v>1399</v>
      </c>
      <c r="H218" s="36">
        <v>0.24000000000000002</v>
      </c>
      <c r="I218" s="36">
        <v>0.26</v>
      </c>
      <c r="J218" s="112">
        <v>400</v>
      </c>
      <c r="K218" s="122"/>
      <c r="L218" s="123">
        <f t="shared" si="11"/>
        <v>0</v>
      </c>
      <c r="N218" s="120"/>
    </row>
    <row r="219" spans="2:14" s="22" customFormat="1" ht="15" customHeight="1" x14ac:dyDescent="0.3">
      <c r="B219" s="125" t="s">
        <v>1045</v>
      </c>
      <c r="C219" s="104" t="s">
        <v>1378</v>
      </c>
      <c r="D219" s="109" t="s">
        <v>39</v>
      </c>
      <c r="E219" s="110" t="s">
        <v>142</v>
      </c>
      <c r="F219" s="111" t="s">
        <v>936</v>
      </c>
      <c r="G219" s="111" t="s">
        <v>1399</v>
      </c>
      <c r="H219" s="36">
        <v>0.32</v>
      </c>
      <c r="I219" s="36">
        <v>0.35000000000000003</v>
      </c>
      <c r="J219" s="112">
        <v>300</v>
      </c>
      <c r="K219" s="122"/>
      <c r="L219" s="123">
        <f t="shared" si="11"/>
        <v>0</v>
      </c>
      <c r="N219" s="120"/>
    </row>
    <row r="220" spans="2:14" s="22" customFormat="1" ht="15" customHeight="1" x14ac:dyDescent="0.3">
      <c r="B220" s="125" t="s">
        <v>1046</v>
      </c>
      <c r="C220" s="104" t="s">
        <v>1378</v>
      </c>
      <c r="D220" s="109" t="s">
        <v>39</v>
      </c>
      <c r="E220" s="110" t="s">
        <v>142</v>
      </c>
      <c r="F220" s="111" t="s">
        <v>845</v>
      </c>
      <c r="G220" s="111" t="s">
        <v>1399</v>
      </c>
      <c r="H220" s="36">
        <v>0.44</v>
      </c>
      <c r="I220" s="36">
        <v>0.47000000000000003</v>
      </c>
      <c r="J220" s="112">
        <v>200</v>
      </c>
      <c r="K220" s="122"/>
      <c r="L220" s="123">
        <f t="shared" si="11"/>
        <v>0</v>
      </c>
      <c r="N220" s="120"/>
    </row>
    <row r="221" spans="2:14" s="22" customFormat="1" hidden="1" x14ac:dyDescent="0.3">
      <c r="B221" s="96" t="s">
        <v>1447</v>
      </c>
      <c r="C221" s="104" t="s">
        <v>1378</v>
      </c>
      <c r="D221" s="97" t="s">
        <v>26</v>
      </c>
      <c r="E221" s="98" t="s">
        <v>1448</v>
      </c>
      <c r="F221" s="99" t="s">
        <v>935</v>
      </c>
      <c r="G221" s="117" t="s">
        <v>1399</v>
      </c>
      <c r="H221" s="127">
        <v>0.47</v>
      </c>
      <c r="I221" s="128"/>
      <c r="J221" s="101">
        <v>400</v>
      </c>
      <c r="K221" s="114"/>
      <c r="L221" s="118">
        <f>H221*K221*J221</f>
        <v>0</v>
      </c>
      <c r="N221" s="120"/>
    </row>
    <row r="222" spans="2:14" s="22" customFormat="1" ht="15" customHeight="1" x14ac:dyDescent="0.3">
      <c r="B222" s="125" t="s">
        <v>1048</v>
      </c>
      <c r="C222" s="104" t="s">
        <v>1378</v>
      </c>
      <c r="D222" s="109" t="s">
        <v>39</v>
      </c>
      <c r="E222" s="110" t="s">
        <v>143</v>
      </c>
      <c r="F222" s="111" t="s">
        <v>935</v>
      </c>
      <c r="G222" s="111" t="s">
        <v>1399</v>
      </c>
      <c r="H222" s="36">
        <v>0.26</v>
      </c>
      <c r="I222" s="36">
        <v>0.27</v>
      </c>
      <c r="J222" s="112">
        <v>400</v>
      </c>
      <c r="K222" s="122"/>
      <c r="L222" s="123">
        <f t="shared" si="11"/>
        <v>0</v>
      </c>
      <c r="N222" s="120"/>
    </row>
    <row r="223" spans="2:14" s="22" customFormat="1" ht="15" customHeight="1" x14ac:dyDescent="0.3">
      <c r="B223" s="125" t="s">
        <v>1049</v>
      </c>
      <c r="C223" s="104" t="s">
        <v>1378</v>
      </c>
      <c r="D223" s="109" t="s">
        <v>39</v>
      </c>
      <c r="E223" s="110" t="s">
        <v>143</v>
      </c>
      <c r="F223" s="111" t="s">
        <v>936</v>
      </c>
      <c r="G223" s="111" t="s">
        <v>1399</v>
      </c>
      <c r="H223" s="36">
        <v>0.33</v>
      </c>
      <c r="I223" s="36">
        <v>0.37</v>
      </c>
      <c r="J223" s="112">
        <v>300</v>
      </c>
      <c r="K223" s="122"/>
      <c r="L223" s="123">
        <f t="shared" si="11"/>
        <v>0</v>
      </c>
      <c r="N223" s="120"/>
    </row>
    <row r="224" spans="2:14" s="22" customFormat="1" ht="15" customHeight="1" x14ac:dyDescent="0.3">
      <c r="B224" s="125" t="s">
        <v>1050</v>
      </c>
      <c r="C224" s="104" t="s">
        <v>1378</v>
      </c>
      <c r="D224" s="109" t="s">
        <v>28</v>
      </c>
      <c r="E224" s="110" t="s">
        <v>144</v>
      </c>
      <c r="F224" s="111" t="s">
        <v>936</v>
      </c>
      <c r="G224" s="111" t="s">
        <v>1399</v>
      </c>
      <c r="H224" s="36">
        <v>0.42</v>
      </c>
      <c r="I224" s="36">
        <v>0.44</v>
      </c>
      <c r="J224" s="112">
        <v>300</v>
      </c>
      <c r="K224" s="122"/>
      <c r="L224" s="123">
        <f t="shared" si="11"/>
        <v>0</v>
      </c>
      <c r="N224" s="120"/>
    </row>
    <row r="225" spans="2:14" s="22" customFormat="1" ht="15" customHeight="1" x14ac:dyDescent="0.3">
      <c r="B225" s="125" t="s">
        <v>1051</v>
      </c>
      <c r="C225" s="104" t="s">
        <v>1378</v>
      </c>
      <c r="D225" s="109" t="s">
        <v>28</v>
      </c>
      <c r="E225" s="110" t="s">
        <v>144</v>
      </c>
      <c r="F225" s="111" t="s">
        <v>845</v>
      </c>
      <c r="G225" s="111" t="s">
        <v>1399</v>
      </c>
      <c r="H225" s="36">
        <v>0.54</v>
      </c>
      <c r="I225" s="36">
        <v>0.57000000000000006</v>
      </c>
      <c r="J225" s="112">
        <v>200</v>
      </c>
      <c r="K225" s="122"/>
      <c r="L225" s="123">
        <f t="shared" si="11"/>
        <v>0</v>
      </c>
      <c r="N225" s="120"/>
    </row>
    <row r="226" spans="2:14" s="22" customFormat="1" ht="15" customHeight="1" x14ac:dyDescent="0.3">
      <c r="B226" s="125" t="s">
        <v>1052</v>
      </c>
      <c r="C226" s="104" t="s">
        <v>1378</v>
      </c>
      <c r="D226" s="109" t="s">
        <v>28</v>
      </c>
      <c r="E226" s="110" t="s">
        <v>144</v>
      </c>
      <c r="F226" s="111" t="s">
        <v>937</v>
      </c>
      <c r="G226" s="111" t="s">
        <v>1399</v>
      </c>
      <c r="H226" s="36">
        <v>0.71</v>
      </c>
      <c r="I226" s="36">
        <v>0.75</v>
      </c>
      <c r="J226" s="112">
        <v>150</v>
      </c>
      <c r="K226" s="122"/>
      <c r="L226" s="123">
        <f t="shared" si="11"/>
        <v>0</v>
      </c>
      <c r="N226" s="120"/>
    </row>
    <row r="227" spans="2:14" s="22" customFormat="1" ht="15" customHeight="1" x14ac:dyDescent="0.3">
      <c r="B227" s="125" t="s">
        <v>1053</v>
      </c>
      <c r="C227" s="104" t="s">
        <v>1378</v>
      </c>
      <c r="D227" s="109" t="s">
        <v>28</v>
      </c>
      <c r="E227" s="110" t="s">
        <v>144</v>
      </c>
      <c r="F227" s="111" t="s">
        <v>939</v>
      </c>
      <c r="G227" s="111" t="s">
        <v>1399</v>
      </c>
      <c r="H227" s="36">
        <v>0.8</v>
      </c>
      <c r="I227" s="36">
        <v>0.86</v>
      </c>
      <c r="J227" s="112">
        <v>125</v>
      </c>
      <c r="K227" s="122"/>
      <c r="L227" s="123">
        <f t="shared" si="11"/>
        <v>0</v>
      </c>
      <c r="N227" s="120"/>
    </row>
    <row r="228" spans="2:14" s="22" customFormat="1" ht="15" customHeight="1" x14ac:dyDescent="0.3">
      <c r="B228" s="125" t="s">
        <v>1054</v>
      </c>
      <c r="C228" s="104" t="s">
        <v>1378</v>
      </c>
      <c r="D228" s="109" t="s">
        <v>940</v>
      </c>
      <c r="E228" s="110" t="s">
        <v>1055</v>
      </c>
      <c r="F228" s="111" t="s">
        <v>936</v>
      </c>
      <c r="G228" s="111" t="s">
        <v>1399</v>
      </c>
      <c r="H228" s="36">
        <v>0.42</v>
      </c>
      <c r="I228" s="36">
        <v>0.44</v>
      </c>
      <c r="J228" s="112">
        <v>300</v>
      </c>
      <c r="K228" s="122"/>
      <c r="L228" s="123">
        <f t="shared" si="11"/>
        <v>0</v>
      </c>
      <c r="N228" s="120"/>
    </row>
    <row r="229" spans="2:14" s="22" customFormat="1" ht="15" customHeight="1" x14ac:dyDescent="0.3">
      <c r="B229" s="125" t="s">
        <v>1056</v>
      </c>
      <c r="C229" s="104" t="s">
        <v>1378</v>
      </c>
      <c r="D229" s="109" t="s">
        <v>940</v>
      </c>
      <c r="E229" s="110" t="s">
        <v>1055</v>
      </c>
      <c r="F229" s="111" t="s">
        <v>937</v>
      </c>
      <c r="G229" s="111" t="s">
        <v>1399</v>
      </c>
      <c r="H229" s="36">
        <v>0.74</v>
      </c>
      <c r="I229" s="36">
        <v>0.78</v>
      </c>
      <c r="J229" s="112">
        <v>150</v>
      </c>
      <c r="K229" s="122"/>
      <c r="L229" s="123">
        <f t="shared" si="11"/>
        <v>0</v>
      </c>
      <c r="N229" s="120"/>
    </row>
    <row r="230" spans="2:14" s="22" customFormat="1" ht="15" customHeight="1" x14ac:dyDescent="0.3">
      <c r="B230" s="125" t="s">
        <v>1057</v>
      </c>
      <c r="C230" s="104" t="s">
        <v>1378</v>
      </c>
      <c r="D230" s="109" t="s">
        <v>940</v>
      </c>
      <c r="E230" s="110" t="s">
        <v>1055</v>
      </c>
      <c r="F230" s="111" t="s">
        <v>939</v>
      </c>
      <c r="G230" s="111" t="s">
        <v>1399</v>
      </c>
      <c r="H230" s="36">
        <v>0.85</v>
      </c>
      <c r="I230" s="36">
        <v>0.9</v>
      </c>
      <c r="J230" s="112">
        <v>125</v>
      </c>
      <c r="K230" s="122"/>
      <c r="L230" s="123">
        <f t="shared" si="11"/>
        <v>0</v>
      </c>
      <c r="N230" s="120"/>
    </row>
    <row r="231" spans="2:14" s="22" customFormat="1" ht="15" customHeight="1" x14ac:dyDescent="0.3">
      <c r="B231" s="125" t="s">
        <v>1058</v>
      </c>
      <c r="C231" s="104" t="s">
        <v>1378</v>
      </c>
      <c r="D231" s="109" t="s">
        <v>39</v>
      </c>
      <c r="E231" s="110" t="s">
        <v>145</v>
      </c>
      <c r="F231" s="111" t="s">
        <v>936</v>
      </c>
      <c r="G231" s="111" t="s">
        <v>1399</v>
      </c>
      <c r="H231" s="36">
        <v>0.32</v>
      </c>
      <c r="I231" s="36">
        <v>0.35000000000000003</v>
      </c>
      <c r="J231" s="112">
        <v>300</v>
      </c>
      <c r="K231" s="122"/>
      <c r="L231" s="123">
        <f t="shared" si="11"/>
        <v>0</v>
      </c>
      <c r="N231" s="120"/>
    </row>
    <row r="232" spans="2:14" s="22" customFormat="1" ht="15" customHeight="1" x14ac:dyDescent="0.3">
      <c r="B232" s="125" t="s">
        <v>1059</v>
      </c>
      <c r="C232" s="104" t="s">
        <v>1378</v>
      </c>
      <c r="D232" s="109" t="s">
        <v>39</v>
      </c>
      <c r="E232" s="110" t="s">
        <v>145</v>
      </c>
      <c r="F232" s="111" t="s">
        <v>845</v>
      </c>
      <c r="G232" s="111" t="s">
        <v>1399</v>
      </c>
      <c r="H232" s="36">
        <v>0.44</v>
      </c>
      <c r="I232" s="36">
        <v>0.47000000000000003</v>
      </c>
      <c r="J232" s="112">
        <v>200</v>
      </c>
      <c r="K232" s="122"/>
      <c r="L232" s="123">
        <f t="shared" si="11"/>
        <v>0</v>
      </c>
      <c r="N232" s="120"/>
    </row>
    <row r="233" spans="2:14" s="22" customFormat="1" ht="15" customHeight="1" x14ac:dyDescent="0.3">
      <c r="B233" s="125" t="s">
        <v>1060</v>
      </c>
      <c r="C233" s="104" t="s">
        <v>1378</v>
      </c>
      <c r="D233" s="109" t="s">
        <v>28</v>
      </c>
      <c r="E233" s="110" t="s">
        <v>146</v>
      </c>
      <c r="F233" s="111" t="s">
        <v>936</v>
      </c>
      <c r="G233" s="111" t="s">
        <v>1399</v>
      </c>
      <c r="H233" s="36">
        <v>0.41000000000000003</v>
      </c>
      <c r="I233" s="36">
        <v>0.43</v>
      </c>
      <c r="J233" s="112">
        <v>300</v>
      </c>
      <c r="K233" s="122"/>
      <c r="L233" s="123">
        <f t="shared" si="11"/>
        <v>0</v>
      </c>
      <c r="N233" s="120"/>
    </row>
    <row r="234" spans="2:14" s="22" customFormat="1" ht="15" customHeight="1" x14ac:dyDescent="0.3">
      <c r="B234" s="125" t="s">
        <v>1061</v>
      </c>
      <c r="C234" s="104" t="s">
        <v>1378</v>
      </c>
      <c r="D234" s="109" t="s">
        <v>28</v>
      </c>
      <c r="E234" s="110" t="s">
        <v>146</v>
      </c>
      <c r="F234" s="111" t="s">
        <v>845</v>
      </c>
      <c r="G234" s="111" t="s">
        <v>1399</v>
      </c>
      <c r="H234" s="36">
        <v>0.57000000000000006</v>
      </c>
      <c r="I234" s="36">
        <v>0.61</v>
      </c>
      <c r="J234" s="112">
        <v>200</v>
      </c>
      <c r="K234" s="122"/>
      <c r="L234" s="123">
        <f t="shared" si="11"/>
        <v>0</v>
      </c>
      <c r="N234" s="120"/>
    </row>
    <row r="235" spans="2:14" s="22" customFormat="1" ht="15" customHeight="1" x14ac:dyDescent="0.3">
      <c r="B235" s="125" t="s">
        <v>1062</v>
      </c>
      <c r="C235" s="104" t="s">
        <v>1378</v>
      </c>
      <c r="D235" s="109" t="s">
        <v>28</v>
      </c>
      <c r="E235" s="110" t="s">
        <v>146</v>
      </c>
      <c r="F235" s="111" t="s">
        <v>937</v>
      </c>
      <c r="G235" s="111" t="s">
        <v>1399</v>
      </c>
      <c r="H235" s="36">
        <v>0.71</v>
      </c>
      <c r="I235" s="36">
        <v>0.75</v>
      </c>
      <c r="J235" s="112">
        <v>150</v>
      </c>
      <c r="K235" s="122"/>
      <c r="L235" s="123">
        <f t="shared" si="11"/>
        <v>0</v>
      </c>
      <c r="N235" s="120"/>
    </row>
    <row r="236" spans="2:14" s="22" customFormat="1" ht="15" customHeight="1" x14ac:dyDescent="0.3">
      <c r="B236" s="125" t="s">
        <v>147</v>
      </c>
      <c r="C236" s="104" t="s">
        <v>1378</v>
      </c>
      <c r="D236" s="109" t="s">
        <v>28</v>
      </c>
      <c r="E236" s="110" t="s">
        <v>146</v>
      </c>
      <c r="F236" s="111" t="s">
        <v>939</v>
      </c>
      <c r="G236" s="111" t="s">
        <v>1399</v>
      </c>
      <c r="H236" s="36">
        <v>0.82000000000000006</v>
      </c>
      <c r="I236" s="36">
        <v>0.87</v>
      </c>
      <c r="J236" s="112">
        <v>125</v>
      </c>
      <c r="K236" s="122"/>
      <c r="L236" s="123">
        <f t="shared" si="11"/>
        <v>0</v>
      </c>
      <c r="N236" s="120"/>
    </row>
    <row r="237" spans="2:14" s="22" customFormat="1" hidden="1" x14ac:dyDescent="0.3">
      <c r="B237" s="96" t="s">
        <v>1449</v>
      </c>
      <c r="C237" s="104" t="s">
        <v>1378</v>
      </c>
      <c r="D237" s="97" t="s">
        <v>56</v>
      </c>
      <c r="E237" s="98" t="s">
        <v>1451</v>
      </c>
      <c r="F237" s="99" t="s">
        <v>935</v>
      </c>
      <c r="G237" s="117" t="s">
        <v>1399</v>
      </c>
      <c r="H237" s="127">
        <v>0.37</v>
      </c>
      <c r="I237" s="128"/>
      <c r="J237" s="101">
        <v>400</v>
      </c>
      <c r="K237" s="114"/>
      <c r="L237" s="118">
        <f t="shared" ref="L237:L238" si="12">H237*K237*J237</f>
        <v>0</v>
      </c>
      <c r="N237" s="120"/>
    </row>
    <row r="238" spans="2:14" s="22" customFormat="1" hidden="1" x14ac:dyDescent="0.3">
      <c r="B238" s="96" t="s">
        <v>1450</v>
      </c>
      <c r="C238" s="104" t="s">
        <v>1378</v>
      </c>
      <c r="D238" s="97" t="s">
        <v>56</v>
      </c>
      <c r="E238" s="98" t="s">
        <v>1451</v>
      </c>
      <c r="F238" s="99" t="s">
        <v>936</v>
      </c>
      <c r="G238" s="117" t="s">
        <v>1399</v>
      </c>
      <c r="H238" s="127">
        <v>0.46</v>
      </c>
      <c r="I238" s="128"/>
      <c r="J238" s="101">
        <v>300</v>
      </c>
      <c r="K238" s="114"/>
      <c r="L238" s="118">
        <f t="shared" si="12"/>
        <v>0</v>
      </c>
      <c r="N238" s="120"/>
    </row>
    <row r="239" spans="2:14" s="22" customFormat="1" ht="15" customHeight="1" x14ac:dyDescent="0.3">
      <c r="B239" s="125" t="s">
        <v>1063</v>
      </c>
      <c r="C239" s="104" t="s">
        <v>1378</v>
      </c>
      <c r="D239" s="109" t="s">
        <v>940</v>
      </c>
      <c r="E239" s="110" t="s">
        <v>1064</v>
      </c>
      <c r="F239" s="111" t="s">
        <v>936</v>
      </c>
      <c r="G239" s="111" t="s">
        <v>1399</v>
      </c>
      <c r="H239" s="36">
        <v>0.37</v>
      </c>
      <c r="I239" s="36">
        <v>0.39</v>
      </c>
      <c r="J239" s="112">
        <v>300</v>
      </c>
      <c r="K239" s="122"/>
      <c r="L239" s="123">
        <f t="shared" si="11"/>
        <v>0</v>
      </c>
      <c r="N239" s="120"/>
    </row>
    <row r="240" spans="2:14" s="22" customFormat="1" ht="15" customHeight="1" x14ac:dyDescent="0.3">
      <c r="B240" s="125" t="s">
        <v>1065</v>
      </c>
      <c r="C240" s="104" t="s">
        <v>1378</v>
      </c>
      <c r="D240" s="109" t="s">
        <v>940</v>
      </c>
      <c r="E240" s="110" t="s">
        <v>1064</v>
      </c>
      <c r="F240" s="111" t="s">
        <v>845</v>
      </c>
      <c r="G240" s="111" t="s">
        <v>1399</v>
      </c>
      <c r="H240" s="36">
        <v>0.57000000000000006</v>
      </c>
      <c r="I240" s="36">
        <v>0.63</v>
      </c>
      <c r="J240" s="112">
        <v>200</v>
      </c>
      <c r="K240" s="122"/>
      <c r="L240" s="123">
        <f t="shared" si="11"/>
        <v>0</v>
      </c>
      <c r="N240" s="120"/>
    </row>
    <row r="241" spans="2:14" s="22" customFormat="1" ht="15" customHeight="1" x14ac:dyDescent="0.3">
      <c r="B241" s="125" t="s">
        <v>1066</v>
      </c>
      <c r="C241" s="104" t="s">
        <v>1378</v>
      </c>
      <c r="D241" s="109" t="s">
        <v>940</v>
      </c>
      <c r="E241" s="110" t="s">
        <v>1064</v>
      </c>
      <c r="F241" s="111" t="s">
        <v>937</v>
      </c>
      <c r="G241" s="111" t="s">
        <v>1399</v>
      </c>
      <c r="H241" s="36">
        <v>0.73</v>
      </c>
      <c r="I241" s="36">
        <v>0.79</v>
      </c>
      <c r="J241" s="112">
        <v>150</v>
      </c>
      <c r="K241" s="122"/>
      <c r="L241" s="123">
        <f t="shared" si="11"/>
        <v>0</v>
      </c>
      <c r="N241" s="120"/>
    </row>
    <row r="242" spans="2:14" s="22" customFormat="1" ht="15" customHeight="1" x14ac:dyDescent="0.3">
      <c r="B242" s="125" t="s">
        <v>1067</v>
      </c>
      <c r="C242" s="104" t="s">
        <v>1378</v>
      </c>
      <c r="D242" s="109" t="s">
        <v>940</v>
      </c>
      <c r="E242" s="110" t="s">
        <v>1064</v>
      </c>
      <c r="F242" s="111" t="s">
        <v>939</v>
      </c>
      <c r="G242" s="111" t="s">
        <v>1399</v>
      </c>
      <c r="H242" s="36">
        <v>0.87</v>
      </c>
      <c r="I242" s="36">
        <v>0.97</v>
      </c>
      <c r="J242" s="112">
        <v>125</v>
      </c>
      <c r="K242" s="122"/>
      <c r="L242" s="123">
        <f t="shared" si="11"/>
        <v>0</v>
      </c>
      <c r="N242" s="120"/>
    </row>
    <row r="243" spans="2:14" s="22" customFormat="1" ht="15" customHeight="1" x14ac:dyDescent="0.3">
      <c r="B243" s="125" t="s">
        <v>1068</v>
      </c>
      <c r="C243" s="104" t="s">
        <v>1378</v>
      </c>
      <c r="D243" s="109" t="s">
        <v>940</v>
      </c>
      <c r="E243" s="110" t="s">
        <v>148</v>
      </c>
      <c r="F243" s="111" t="s">
        <v>936</v>
      </c>
      <c r="G243" s="111" t="s">
        <v>1399</v>
      </c>
      <c r="H243" s="36">
        <v>0.41000000000000003</v>
      </c>
      <c r="I243" s="36">
        <v>0.43</v>
      </c>
      <c r="J243" s="112">
        <v>300</v>
      </c>
      <c r="K243" s="122"/>
      <c r="L243" s="123">
        <f t="shared" si="11"/>
        <v>0</v>
      </c>
      <c r="N243" s="120"/>
    </row>
    <row r="244" spans="2:14" s="22" customFormat="1" ht="15" customHeight="1" x14ac:dyDescent="0.3">
      <c r="B244" s="125" t="s">
        <v>1069</v>
      </c>
      <c r="C244" s="104" t="s">
        <v>1378</v>
      </c>
      <c r="D244" s="109" t="s">
        <v>940</v>
      </c>
      <c r="E244" s="110" t="s">
        <v>148</v>
      </c>
      <c r="F244" s="111" t="s">
        <v>845</v>
      </c>
      <c r="G244" s="111" t="s">
        <v>1399</v>
      </c>
      <c r="H244" s="36">
        <v>0.61</v>
      </c>
      <c r="I244" s="36">
        <v>0.64</v>
      </c>
      <c r="J244" s="112">
        <v>200</v>
      </c>
      <c r="K244" s="122"/>
      <c r="L244" s="123">
        <f t="shared" si="11"/>
        <v>0</v>
      </c>
      <c r="N244" s="120"/>
    </row>
    <row r="245" spans="2:14" s="22" customFormat="1" ht="15" customHeight="1" x14ac:dyDescent="0.3">
      <c r="B245" s="125" t="s">
        <v>1070</v>
      </c>
      <c r="C245" s="104" t="s">
        <v>1378</v>
      </c>
      <c r="D245" s="109" t="s">
        <v>940</v>
      </c>
      <c r="E245" s="110" t="s">
        <v>148</v>
      </c>
      <c r="F245" s="111" t="s">
        <v>937</v>
      </c>
      <c r="G245" s="111" t="s">
        <v>1399</v>
      </c>
      <c r="H245" s="36">
        <v>0.79</v>
      </c>
      <c r="I245" s="36">
        <v>0.87</v>
      </c>
      <c r="J245" s="112">
        <v>150</v>
      </c>
      <c r="K245" s="122"/>
      <c r="L245" s="123">
        <f t="shared" si="11"/>
        <v>0</v>
      </c>
      <c r="N245" s="120"/>
    </row>
    <row r="246" spans="2:14" s="22" customFormat="1" ht="15" customHeight="1" x14ac:dyDescent="0.3">
      <c r="B246" s="125" t="s">
        <v>1071</v>
      </c>
      <c r="C246" s="104" t="s">
        <v>1378</v>
      </c>
      <c r="D246" s="109" t="s">
        <v>940</v>
      </c>
      <c r="E246" s="110" t="s">
        <v>148</v>
      </c>
      <c r="F246" s="111" t="s">
        <v>939</v>
      </c>
      <c r="G246" s="111" t="s">
        <v>1399</v>
      </c>
      <c r="H246" s="36">
        <v>0.9</v>
      </c>
      <c r="I246" s="36">
        <v>1</v>
      </c>
      <c r="J246" s="112">
        <v>125</v>
      </c>
      <c r="K246" s="122"/>
      <c r="L246" s="123">
        <f t="shared" si="11"/>
        <v>0</v>
      </c>
      <c r="N246" s="120"/>
    </row>
    <row r="247" spans="2:14" s="22" customFormat="1" ht="15" customHeight="1" x14ac:dyDescent="0.3">
      <c r="B247" s="125" t="s">
        <v>1072</v>
      </c>
      <c r="C247" s="104" t="s">
        <v>1378</v>
      </c>
      <c r="D247" s="109" t="s">
        <v>940</v>
      </c>
      <c r="E247" s="110" t="s">
        <v>148</v>
      </c>
      <c r="F247" s="111" t="s">
        <v>964</v>
      </c>
      <c r="G247" s="111" t="s">
        <v>1399</v>
      </c>
      <c r="H247" s="36">
        <v>1.03</v>
      </c>
      <c r="I247" s="36">
        <v>1.1499999999999999</v>
      </c>
      <c r="J247" s="112">
        <v>100</v>
      </c>
      <c r="K247" s="122"/>
      <c r="L247" s="123">
        <f t="shared" si="11"/>
        <v>0</v>
      </c>
      <c r="N247" s="120"/>
    </row>
    <row r="248" spans="2:14" s="22" customFormat="1" ht="15" customHeight="1" x14ac:dyDescent="0.3">
      <c r="B248" s="125" t="s">
        <v>149</v>
      </c>
      <c r="C248" s="104" t="s">
        <v>1378</v>
      </c>
      <c r="D248" s="109" t="s">
        <v>938</v>
      </c>
      <c r="E248" s="110" t="s">
        <v>150</v>
      </c>
      <c r="F248" s="111" t="s">
        <v>935</v>
      </c>
      <c r="G248" s="111" t="s">
        <v>1399</v>
      </c>
      <c r="H248" s="36">
        <v>0.49</v>
      </c>
      <c r="I248" s="36">
        <v>0.5</v>
      </c>
      <c r="J248" s="112">
        <v>400</v>
      </c>
      <c r="K248" s="122"/>
      <c r="L248" s="123">
        <f t="shared" si="11"/>
        <v>0</v>
      </c>
      <c r="N248" s="120"/>
    </row>
    <row r="249" spans="2:14" s="22" customFormat="1" ht="15" customHeight="1" x14ac:dyDescent="0.3">
      <c r="B249" s="125" t="s">
        <v>151</v>
      </c>
      <c r="C249" s="104" t="s">
        <v>1378</v>
      </c>
      <c r="D249" s="109" t="s">
        <v>938</v>
      </c>
      <c r="E249" s="110" t="s">
        <v>150</v>
      </c>
      <c r="F249" s="111" t="s">
        <v>936</v>
      </c>
      <c r="G249" s="111" t="s">
        <v>1399</v>
      </c>
      <c r="H249" s="36">
        <v>0.72</v>
      </c>
      <c r="I249" s="36">
        <v>0.74</v>
      </c>
      <c r="J249" s="112">
        <v>300</v>
      </c>
      <c r="K249" s="122"/>
      <c r="L249" s="123">
        <f t="shared" si="11"/>
        <v>0</v>
      </c>
      <c r="N249" s="120"/>
    </row>
    <row r="250" spans="2:14" s="22" customFormat="1" ht="15" customHeight="1" x14ac:dyDescent="0.3">
      <c r="B250" s="125" t="s">
        <v>152</v>
      </c>
      <c r="C250" s="104" t="s">
        <v>1378</v>
      </c>
      <c r="D250" s="109" t="s">
        <v>938</v>
      </c>
      <c r="E250" s="110" t="s">
        <v>150</v>
      </c>
      <c r="F250" s="111" t="s">
        <v>845</v>
      </c>
      <c r="G250" s="111" t="s">
        <v>1399</v>
      </c>
      <c r="H250" s="36">
        <v>0.95</v>
      </c>
      <c r="I250" s="36">
        <v>0.99</v>
      </c>
      <c r="J250" s="112">
        <v>200</v>
      </c>
      <c r="K250" s="122"/>
      <c r="L250" s="123">
        <f t="shared" si="11"/>
        <v>0</v>
      </c>
      <c r="N250" s="120"/>
    </row>
    <row r="251" spans="2:14" s="22" customFormat="1" ht="15" customHeight="1" x14ac:dyDescent="0.3">
      <c r="B251" s="125" t="s">
        <v>153</v>
      </c>
      <c r="C251" s="104" t="s">
        <v>1378</v>
      </c>
      <c r="D251" s="109" t="s">
        <v>938</v>
      </c>
      <c r="E251" s="110" t="s">
        <v>150</v>
      </c>
      <c r="F251" s="111" t="s">
        <v>937</v>
      </c>
      <c r="G251" s="111" t="s">
        <v>1399</v>
      </c>
      <c r="H251" s="36">
        <v>1.1499999999999999</v>
      </c>
      <c r="I251" s="36">
        <v>1.2</v>
      </c>
      <c r="J251" s="112">
        <v>150</v>
      </c>
      <c r="K251" s="122"/>
      <c r="L251" s="123">
        <f t="shared" si="11"/>
        <v>0</v>
      </c>
      <c r="N251" s="120"/>
    </row>
    <row r="252" spans="2:14" s="22" customFormat="1" ht="15" customHeight="1" x14ac:dyDescent="0.3">
      <c r="B252" s="125" t="s">
        <v>154</v>
      </c>
      <c r="C252" s="104" t="s">
        <v>1378</v>
      </c>
      <c r="D252" s="109" t="s">
        <v>938</v>
      </c>
      <c r="E252" s="110" t="s">
        <v>150</v>
      </c>
      <c r="F252" s="111" t="s">
        <v>939</v>
      </c>
      <c r="G252" s="111" t="s">
        <v>1399</v>
      </c>
      <c r="H252" s="36">
        <v>1.18</v>
      </c>
      <c r="I252" s="36">
        <v>1.23</v>
      </c>
      <c r="J252" s="112">
        <v>125</v>
      </c>
      <c r="K252" s="122"/>
      <c r="L252" s="123">
        <f t="shared" si="11"/>
        <v>0</v>
      </c>
      <c r="N252" s="120"/>
    </row>
    <row r="253" spans="2:14" s="22" customFormat="1" hidden="1" x14ac:dyDescent="0.3">
      <c r="B253" s="96" t="s">
        <v>1452</v>
      </c>
      <c r="C253" s="104" t="s">
        <v>1378</v>
      </c>
      <c r="D253" s="97" t="s">
        <v>940</v>
      </c>
      <c r="E253" s="98" t="s">
        <v>1456</v>
      </c>
      <c r="F253" s="99" t="s">
        <v>935</v>
      </c>
      <c r="G253" s="117" t="s">
        <v>1399</v>
      </c>
      <c r="H253" s="127">
        <v>0.44</v>
      </c>
      <c r="I253" s="128"/>
      <c r="J253" s="101">
        <v>400</v>
      </c>
      <c r="K253" s="114"/>
      <c r="L253" s="118">
        <f t="shared" ref="L253:L256" si="13">H253*K253*J253</f>
        <v>0</v>
      </c>
      <c r="N253" s="120"/>
    </row>
    <row r="254" spans="2:14" s="22" customFormat="1" hidden="1" x14ac:dyDescent="0.3">
      <c r="B254" s="96" t="s">
        <v>1453</v>
      </c>
      <c r="C254" s="104" t="s">
        <v>1378</v>
      </c>
      <c r="D254" s="97" t="s">
        <v>940</v>
      </c>
      <c r="E254" s="98" t="s">
        <v>1456</v>
      </c>
      <c r="F254" s="99" t="s">
        <v>936</v>
      </c>
      <c r="G254" s="117" t="s">
        <v>1399</v>
      </c>
      <c r="H254" s="127">
        <v>0.55000000000000004</v>
      </c>
      <c r="I254" s="128"/>
      <c r="J254" s="101">
        <v>300</v>
      </c>
      <c r="K254" s="114"/>
      <c r="L254" s="118">
        <f t="shared" si="13"/>
        <v>0</v>
      </c>
      <c r="N254" s="120"/>
    </row>
    <row r="255" spans="2:14" s="22" customFormat="1" hidden="1" x14ac:dyDescent="0.3">
      <c r="B255" s="96" t="s">
        <v>1454</v>
      </c>
      <c r="C255" s="104" t="s">
        <v>1378</v>
      </c>
      <c r="D255" s="97" t="s">
        <v>940</v>
      </c>
      <c r="E255" s="98" t="s">
        <v>1456</v>
      </c>
      <c r="F255" s="99" t="s">
        <v>845</v>
      </c>
      <c r="G255" s="117" t="s">
        <v>1399</v>
      </c>
      <c r="H255" s="127">
        <v>0.71</v>
      </c>
      <c r="I255" s="128"/>
      <c r="J255" s="101">
        <v>200</v>
      </c>
      <c r="K255" s="114"/>
      <c r="L255" s="118">
        <f t="shared" si="13"/>
        <v>0</v>
      </c>
      <c r="N255" s="120"/>
    </row>
    <row r="256" spans="2:14" s="22" customFormat="1" hidden="1" x14ac:dyDescent="0.3">
      <c r="B256" s="96" t="s">
        <v>1455</v>
      </c>
      <c r="C256" s="104" t="s">
        <v>1378</v>
      </c>
      <c r="D256" s="97" t="s">
        <v>940</v>
      </c>
      <c r="E256" s="98" t="s">
        <v>1456</v>
      </c>
      <c r="F256" s="99" t="s">
        <v>937</v>
      </c>
      <c r="G256" s="117" t="s">
        <v>1399</v>
      </c>
      <c r="H256" s="127">
        <v>0.86</v>
      </c>
      <c r="I256" s="128"/>
      <c r="J256" s="101">
        <v>150</v>
      </c>
      <c r="K256" s="114"/>
      <c r="L256" s="118">
        <f t="shared" si="13"/>
        <v>0</v>
      </c>
      <c r="N256" s="120"/>
    </row>
    <row r="257" spans="2:14" s="22" customFormat="1" ht="15" customHeight="1" x14ac:dyDescent="0.3">
      <c r="B257" s="125" t="s">
        <v>155</v>
      </c>
      <c r="C257" s="104" t="s">
        <v>1378</v>
      </c>
      <c r="D257" s="109" t="s">
        <v>938</v>
      </c>
      <c r="E257" s="110" t="s">
        <v>156</v>
      </c>
      <c r="F257" s="111" t="s">
        <v>935</v>
      </c>
      <c r="G257" s="111" t="s">
        <v>1399</v>
      </c>
      <c r="H257" s="36">
        <v>0.49</v>
      </c>
      <c r="I257" s="36">
        <v>0.5</v>
      </c>
      <c r="J257" s="112">
        <v>400</v>
      </c>
      <c r="K257" s="122"/>
      <c r="L257" s="123">
        <f t="shared" si="11"/>
        <v>0</v>
      </c>
      <c r="N257" s="120"/>
    </row>
    <row r="258" spans="2:14" s="22" customFormat="1" ht="15" customHeight="1" x14ac:dyDescent="0.3">
      <c r="B258" s="125" t="s">
        <v>157</v>
      </c>
      <c r="C258" s="104" t="s">
        <v>1378</v>
      </c>
      <c r="D258" s="109" t="s">
        <v>938</v>
      </c>
      <c r="E258" s="110" t="s">
        <v>156</v>
      </c>
      <c r="F258" s="111" t="s">
        <v>936</v>
      </c>
      <c r="G258" s="111" t="s">
        <v>1399</v>
      </c>
      <c r="H258" s="36">
        <v>0.72</v>
      </c>
      <c r="I258" s="36">
        <v>0.74</v>
      </c>
      <c r="J258" s="112">
        <v>300</v>
      </c>
      <c r="K258" s="122"/>
      <c r="L258" s="123">
        <f t="shared" si="11"/>
        <v>0</v>
      </c>
      <c r="N258" s="120"/>
    </row>
    <row r="259" spans="2:14" s="22" customFormat="1" ht="15" customHeight="1" x14ac:dyDescent="0.3">
      <c r="B259" s="125" t="s">
        <v>158</v>
      </c>
      <c r="C259" s="104" t="s">
        <v>1378</v>
      </c>
      <c r="D259" s="109" t="s">
        <v>938</v>
      </c>
      <c r="E259" s="110" t="s">
        <v>156</v>
      </c>
      <c r="F259" s="111" t="s">
        <v>845</v>
      </c>
      <c r="G259" s="111" t="s">
        <v>1399</v>
      </c>
      <c r="H259" s="36">
        <v>0.95</v>
      </c>
      <c r="I259" s="36">
        <v>0.99</v>
      </c>
      <c r="J259" s="112">
        <v>200</v>
      </c>
      <c r="K259" s="122"/>
      <c r="L259" s="123">
        <f t="shared" si="11"/>
        <v>0</v>
      </c>
      <c r="N259" s="120"/>
    </row>
    <row r="260" spans="2:14" s="22" customFormat="1" ht="15" customHeight="1" x14ac:dyDescent="0.3">
      <c r="B260" s="125" t="s">
        <v>159</v>
      </c>
      <c r="C260" s="104" t="s">
        <v>1378</v>
      </c>
      <c r="D260" s="109" t="s">
        <v>938</v>
      </c>
      <c r="E260" s="110" t="s">
        <v>156</v>
      </c>
      <c r="F260" s="111" t="s">
        <v>937</v>
      </c>
      <c r="G260" s="111" t="s">
        <v>1399</v>
      </c>
      <c r="H260" s="36">
        <v>1.1499999999999999</v>
      </c>
      <c r="I260" s="36">
        <v>1.2</v>
      </c>
      <c r="J260" s="112">
        <v>150</v>
      </c>
      <c r="K260" s="122"/>
      <c r="L260" s="123">
        <f t="shared" si="11"/>
        <v>0</v>
      </c>
      <c r="N260" s="120"/>
    </row>
    <row r="261" spans="2:14" s="22" customFormat="1" ht="15" customHeight="1" x14ac:dyDescent="0.3">
      <c r="B261" s="125" t="s">
        <v>160</v>
      </c>
      <c r="C261" s="104" t="s">
        <v>1378</v>
      </c>
      <c r="D261" s="109" t="s">
        <v>938</v>
      </c>
      <c r="E261" s="110" t="s">
        <v>156</v>
      </c>
      <c r="F261" s="111" t="s">
        <v>939</v>
      </c>
      <c r="G261" s="111" t="s">
        <v>1399</v>
      </c>
      <c r="H261" s="36">
        <v>1.18</v>
      </c>
      <c r="I261" s="36">
        <v>1.23</v>
      </c>
      <c r="J261" s="112">
        <v>125</v>
      </c>
      <c r="K261" s="122"/>
      <c r="L261" s="123">
        <f t="shared" si="11"/>
        <v>0</v>
      </c>
      <c r="N261" s="120"/>
    </row>
    <row r="262" spans="2:14" s="22" customFormat="1" ht="15" customHeight="1" x14ac:dyDescent="0.3">
      <c r="B262" s="125" t="s">
        <v>161</v>
      </c>
      <c r="C262" s="104" t="s">
        <v>1378</v>
      </c>
      <c r="D262" s="109" t="s">
        <v>938</v>
      </c>
      <c r="E262" s="110" t="s">
        <v>162</v>
      </c>
      <c r="F262" s="111" t="s">
        <v>935</v>
      </c>
      <c r="G262" s="111" t="s">
        <v>1399</v>
      </c>
      <c r="H262" s="36">
        <v>0.49</v>
      </c>
      <c r="I262" s="36">
        <v>0.5</v>
      </c>
      <c r="J262" s="112">
        <v>400</v>
      </c>
      <c r="K262" s="122"/>
      <c r="L262" s="123">
        <f t="shared" si="11"/>
        <v>0</v>
      </c>
      <c r="N262" s="120"/>
    </row>
    <row r="263" spans="2:14" s="22" customFormat="1" ht="15" customHeight="1" x14ac:dyDescent="0.3">
      <c r="B263" s="125" t="s">
        <v>163</v>
      </c>
      <c r="C263" s="104" t="s">
        <v>1378</v>
      </c>
      <c r="D263" s="109" t="s">
        <v>938</v>
      </c>
      <c r="E263" s="110" t="s">
        <v>162</v>
      </c>
      <c r="F263" s="111" t="s">
        <v>936</v>
      </c>
      <c r="G263" s="111" t="s">
        <v>1399</v>
      </c>
      <c r="H263" s="36">
        <v>0.72</v>
      </c>
      <c r="I263" s="36">
        <v>0.74</v>
      </c>
      <c r="J263" s="112">
        <v>300</v>
      </c>
      <c r="K263" s="122"/>
      <c r="L263" s="123">
        <f t="shared" si="11"/>
        <v>0</v>
      </c>
      <c r="N263" s="120"/>
    </row>
    <row r="264" spans="2:14" s="22" customFormat="1" ht="15" customHeight="1" x14ac:dyDescent="0.3">
      <c r="B264" s="125" t="s">
        <v>164</v>
      </c>
      <c r="C264" s="104" t="s">
        <v>1378</v>
      </c>
      <c r="D264" s="109" t="s">
        <v>938</v>
      </c>
      <c r="E264" s="110" t="s">
        <v>162</v>
      </c>
      <c r="F264" s="111" t="s">
        <v>845</v>
      </c>
      <c r="G264" s="111" t="s">
        <v>1399</v>
      </c>
      <c r="H264" s="36">
        <v>0.95</v>
      </c>
      <c r="I264" s="36">
        <v>0.99</v>
      </c>
      <c r="J264" s="112">
        <v>200</v>
      </c>
      <c r="K264" s="122"/>
      <c r="L264" s="123">
        <f t="shared" si="11"/>
        <v>0</v>
      </c>
      <c r="N264" s="120"/>
    </row>
    <row r="265" spans="2:14" s="22" customFormat="1" ht="15" customHeight="1" x14ac:dyDescent="0.3">
      <c r="B265" s="125" t="s">
        <v>165</v>
      </c>
      <c r="C265" s="104" t="s">
        <v>1378</v>
      </c>
      <c r="D265" s="109" t="s">
        <v>938</v>
      </c>
      <c r="E265" s="110" t="s">
        <v>162</v>
      </c>
      <c r="F265" s="111" t="s">
        <v>937</v>
      </c>
      <c r="G265" s="111" t="s">
        <v>1399</v>
      </c>
      <c r="H265" s="36">
        <v>1.1499999999999999</v>
      </c>
      <c r="I265" s="36">
        <v>1.2</v>
      </c>
      <c r="J265" s="112">
        <v>150</v>
      </c>
      <c r="K265" s="122"/>
      <c r="L265" s="123">
        <f t="shared" si="11"/>
        <v>0</v>
      </c>
      <c r="N265" s="120"/>
    </row>
    <row r="266" spans="2:14" s="22" customFormat="1" ht="15" customHeight="1" x14ac:dyDescent="0.3">
      <c r="B266" s="125" t="s">
        <v>166</v>
      </c>
      <c r="C266" s="104" t="s">
        <v>1378</v>
      </c>
      <c r="D266" s="109" t="s">
        <v>938</v>
      </c>
      <c r="E266" s="110" t="s">
        <v>162</v>
      </c>
      <c r="F266" s="111" t="s">
        <v>939</v>
      </c>
      <c r="G266" s="111" t="s">
        <v>1399</v>
      </c>
      <c r="H266" s="36">
        <v>1.18</v>
      </c>
      <c r="I266" s="36">
        <v>1.23</v>
      </c>
      <c r="J266" s="112">
        <v>125</v>
      </c>
      <c r="K266" s="122"/>
      <c r="L266" s="123">
        <f t="shared" si="11"/>
        <v>0</v>
      </c>
      <c r="N266" s="120"/>
    </row>
    <row r="267" spans="2:14" s="22" customFormat="1" ht="15" customHeight="1" x14ac:dyDescent="0.3">
      <c r="B267" s="125" t="s">
        <v>167</v>
      </c>
      <c r="C267" s="104" t="s">
        <v>1378</v>
      </c>
      <c r="D267" s="109" t="s">
        <v>39</v>
      </c>
      <c r="E267" s="110" t="s">
        <v>168</v>
      </c>
      <c r="F267" s="111" t="s">
        <v>935</v>
      </c>
      <c r="G267" s="111" t="s">
        <v>1399</v>
      </c>
      <c r="H267" s="36">
        <v>0.24000000000000002</v>
      </c>
      <c r="I267" s="36">
        <v>0.26</v>
      </c>
      <c r="J267" s="112">
        <v>400</v>
      </c>
      <c r="K267" s="122"/>
      <c r="L267" s="123">
        <f t="shared" si="11"/>
        <v>0</v>
      </c>
      <c r="N267" s="120"/>
    </row>
    <row r="268" spans="2:14" s="22" customFormat="1" ht="15" customHeight="1" x14ac:dyDescent="0.3">
      <c r="B268" s="125" t="s">
        <v>169</v>
      </c>
      <c r="C268" s="104" t="s">
        <v>1378</v>
      </c>
      <c r="D268" s="109" t="s">
        <v>39</v>
      </c>
      <c r="E268" s="110" t="s">
        <v>168</v>
      </c>
      <c r="F268" s="111" t="s">
        <v>936</v>
      </c>
      <c r="G268" s="111" t="s">
        <v>1399</v>
      </c>
      <c r="H268" s="36">
        <v>0.34</v>
      </c>
      <c r="I268" s="36">
        <v>0.36</v>
      </c>
      <c r="J268" s="112">
        <v>300</v>
      </c>
      <c r="K268" s="122"/>
      <c r="L268" s="123">
        <f t="shared" si="11"/>
        <v>0</v>
      </c>
      <c r="N268" s="120"/>
    </row>
    <row r="269" spans="2:14" s="22" customFormat="1" hidden="1" x14ac:dyDescent="0.3">
      <c r="B269" s="96" t="s">
        <v>1457</v>
      </c>
      <c r="C269" s="104" t="s">
        <v>1378</v>
      </c>
      <c r="D269" s="97" t="s">
        <v>1458</v>
      </c>
      <c r="E269" s="98" t="s">
        <v>1459</v>
      </c>
      <c r="F269" s="99" t="s">
        <v>937</v>
      </c>
      <c r="G269" s="117" t="s">
        <v>1399</v>
      </c>
      <c r="H269" s="127">
        <v>0.91</v>
      </c>
      <c r="I269" s="128"/>
      <c r="J269" s="101">
        <v>150</v>
      </c>
      <c r="K269" s="114"/>
      <c r="L269" s="118">
        <f>H269*K269*J269</f>
        <v>0</v>
      </c>
      <c r="N269" s="120"/>
    </row>
    <row r="270" spans="2:14" s="22" customFormat="1" ht="15" customHeight="1" x14ac:dyDescent="0.3">
      <c r="B270" s="125" t="s">
        <v>1073</v>
      </c>
      <c r="C270" s="104" t="s">
        <v>1378</v>
      </c>
      <c r="D270" s="109" t="s">
        <v>39</v>
      </c>
      <c r="E270" s="110" t="s">
        <v>170</v>
      </c>
      <c r="F270" s="111" t="s">
        <v>935</v>
      </c>
      <c r="G270" s="111" t="s">
        <v>1399</v>
      </c>
      <c r="H270" s="36">
        <v>0.24000000000000002</v>
      </c>
      <c r="I270" s="36">
        <v>0.26</v>
      </c>
      <c r="J270" s="112">
        <v>400</v>
      </c>
      <c r="K270" s="122"/>
      <c r="L270" s="123">
        <f t="shared" si="11"/>
        <v>0</v>
      </c>
      <c r="N270" s="120"/>
    </row>
    <row r="271" spans="2:14" s="22" customFormat="1" ht="15" customHeight="1" x14ac:dyDescent="0.3">
      <c r="B271" s="125" t="s">
        <v>1074</v>
      </c>
      <c r="C271" s="104" t="s">
        <v>1378</v>
      </c>
      <c r="D271" s="109" t="s">
        <v>39</v>
      </c>
      <c r="E271" s="110" t="s">
        <v>170</v>
      </c>
      <c r="F271" s="111" t="s">
        <v>936</v>
      </c>
      <c r="G271" s="111" t="s">
        <v>1399</v>
      </c>
      <c r="H271" s="36">
        <v>0.34</v>
      </c>
      <c r="I271" s="36">
        <v>0.36</v>
      </c>
      <c r="J271" s="112">
        <v>300</v>
      </c>
      <c r="K271" s="122"/>
      <c r="L271" s="123">
        <f t="shared" si="11"/>
        <v>0</v>
      </c>
      <c r="N271" s="120"/>
    </row>
    <row r="272" spans="2:14" s="22" customFormat="1" ht="15" customHeight="1" x14ac:dyDescent="0.3">
      <c r="B272" s="125" t="s">
        <v>1075</v>
      </c>
      <c r="C272" s="104" t="s">
        <v>1378</v>
      </c>
      <c r="D272" s="109" t="s">
        <v>39</v>
      </c>
      <c r="E272" s="110" t="s">
        <v>170</v>
      </c>
      <c r="F272" s="111" t="s">
        <v>845</v>
      </c>
      <c r="G272" s="111" t="s">
        <v>1399</v>
      </c>
      <c r="H272" s="36">
        <v>0.45</v>
      </c>
      <c r="I272" s="36">
        <v>0.51</v>
      </c>
      <c r="J272" s="112">
        <v>200</v>
      </c>
      <c r="K272" s="122"/>
      <c r="L272" s="123">
        <f t="shared" si="11"/>
        <v>0</v>
      </c>
      <c r="N272" s="120"/>
    </row>
    <row r="273" spans="2:14" s="22" customFormat="1" hidden="1" x14ac:dyDescent="0.3">
      <c r="B273" s="96" t="s">
        <v>1460</v>
      </c>
      <c r="C273" s="104" t="s">
        <v>1378</v>
      </c>
      <c r="D273" s="97" t="s">
        <v>1458</v>
      </c>
      <c r="E273" s="98" t="s">
        <v>1485</v>
      </c>
      <c r="F273" s="99" t="s">
        <v>936</v>
      </c>
      <c r="G273" s="117" t="s">
        <v>1399</v>
      </c>
      <c r="H273" s="127">
        <v>0.6</v>
      </c>
      <c r="I273" s="128"/>
      <c r="J273" s="101">
        <v>300</v>
      </c>
      <c r="K273" s="114"/>
      <c r="L273" s="118">
        <f t="shared" ref="L273:L297" si="14">H273*K273*J273</f>
        <v>0</v>
      </c>
      <c r="N273" s="120"/>
    </row>
    <row r="274" spans="2:14" s="22" customFormat="1" hidden="1" x14ac:dyDescent="0.3">
      <c r="B274" s="96" t="s">
        <v>1461</v>
      </c>
      <c r="C274" s="104" t="s">
        <v>1378</v>
      </c>
      <c r="D274" s="97" t="s">
        <v>1458</v>
      </c>
      <c r="E274" s="98" t="s">
        <v>1485</v>
      </c>
      <c r="F274" s="99" t="s">
        <v>845</v>
      </c>
      <c r="G274" s="117" t="s">
        <v>1399</v>
      </c>
      <c r="H274" s="127">
        <v>0.76</v>
      </c>
      <c r="I274" s="128"/>
      <c r="J274" s="101">
        <v>200</v>
      </c>
      <c r="K274" s="114"/>
      <c r="L274" s="118">
        <f t="shared" si="14"/>
        <v>0</v>
      </c>
      <c r="N274" s="120"/>
    </row>
    <row r="275" spans="2:14" s="22" customFormat="1" hidden="1" x14ac:dyDescent="0.3">
      <c r="B275" s="96" t="s">
        <v>1462</v>
      </c>
      <c r="C275" s="104" t="s">
        <v>1378</v>
      </c>
      <c r="D275" s="97" t="s">
        <v>1458</v>
      </c>
      <c r="E275" s="98" t="s">
        <v>1485</v>
      </c>
      <c r="F275" s="99" t="s">
        <v>937</v>
      </c>
      <c r="G275" s="117" t="s">
        <v>1399</v>
      </c>
      <c r="H275" s="127">
        <v>0.91</v>
      </c>
      <c r="I275" s="128"/>
      <c r="J275" s="101">
        <v>150</v>
      </c>
      <c r="K275" s="114"/>
      <c r="L275" s="118">
        <f t="shared" si="14"/>
        <v>0</v>
      </c>
      <c r="N275" s="120"/>
    </row>
    <row r="276" spans="2:14" s="22" customFormat="1" hidden="1" x14ac:dyDescent="0.3">
      <c r="B276" s="96" t="s">
        <v>1463</v>
      </c>
      <c r="C276" s="104" t="s">
        <v>1378</v>
      </c>
      <c r="D276" s="97" t="s">
        <v>940</v>
      </c>
      <c r="E276" s="98" t="s">
        <v>1486</v>
      </c>
      <c r="F276" s="99" t="s">
        <v>936</v>
      </c>
      <c r="G276" s="117" t="s">
        <v>1399</v>
      </c>
      <c r="H276" s="127">
        <v>0.55000000000000004</v>
      </c>
      <c r="I276" s="128"/>
      <c r="J276" s="101">
        <v>300</v>
      </c>
      <c r="K276" s="114"/>
      <c r="L276" s="118">
        <f t="shared" si="14"/>
        <v>0</v>
      </c>
      <c r="N276" s="120"/>
    </row>
    <row r="277" spans="2:14" s="22" customFormat="1" hidden="1" x14ac:dyDescent="0.3">
      <c r="B277" s="96" t="s">
        <v>1464</v>
      </c>
      <c r="C277" s="104" t="s">
        <v>1378</v>
      </c>
      <c r="D277" s="97" t="s">
        <v>26</v>
      </c>
      <c r="E277" s="98" t="s">
        <v>1876</v>
      </c>
      <c r="F277" s="99" t="s">
        <v>935</v>
      </c>
      <c r="G277" s="117" t="s">
        <v>1399</v>
      </c>
      <c r="H277" s="127">
        <v>0.44</v>
      </c>
      <c r="I277" s="128"/>
      <c r="J277" s="101">
        <v>400</v>
      </c>
      <c r="K277" s="114"/>
      <c r="L277" s="118">
        <f t="shared" si="14"/>
        <v>0</v>
      </c>
      <c r="N277" s="120"/>
    </row>
    <row r="278" spans="2:14" s="22" customFormat="1" hidden="1" x14ac:dyDescent="0.3">
      <c r="B278" s="96" t="s">
        <v>1465</v>
      </c>
      <c r="C278" s="104" t="s">
        <v>1378</v>
      </c>
      <c r="D278" s="97" t="s">
        <v>26</v>
      </c>
      <c r="E278" s="98" t="s">
        <v>1876</v>
      </c>
      <c r="F278" s="99" t="s">
        <v>936</v>
      </c>
      <c r="G278" s="117" t="s">
        <v>1399</v>
      </c>
      <c r="H278" s="127">
        <v>0.55000000000000004</v>
      </c>
      <c r="I278" s="128"/>
      <c r="J278" s="101">
        <v>300</v>
      </c>
      <c r="K278" s="114"/>
      <c r="L278" s="118">
        <f t="shared" si="14"/>
        <v>0</v>
      </c>
      <c r="N278" s="120"/>
    </row>
    <row r="279" spans="2:14" s="22" customFormat="1" hidden="1" x14ac:dyDescent="0.3">
      <c r="B279" s="96" t="s">
        <v>1466</v>
      </c>
      <c r="C279" s="104" t="s">
        <v>1378</v>
      </c>
      <c r="D279" s="97" t="s">
        <v>26</v>
      </c>
      <c r="E279" s="98" t="s">
        <v>1876</v>
      </c>
      <c r="F279" s="99" t="s">
        <v>845</v>
      </c>
      <c r="G279" s="117" t="s">
        <v>1399</v>
      </c>
      <c r="H279" s="127">
        <v>0.71</v>
      </c>
      <c r="I279" s="128"/>
      <c r="J279" s="101">
        <v>200</v>
      </c>
      <c r="K279" s="114"/>
      <c r="L279" s="118">
        <f t="shared" si="14"/>
        <v>0</v>
      </c>
      <c r="N279" s="120"/>
    </row>
    <row r="280" spans="2:14" s="22" customFormat="1" hidden="1" x14ac:dyDescent="0.3">
      <c r="B280" s="96" t="s">
        <v>1467</v>
      </c>
      <c r="C280" s="104" t="s">
        <v>1378</v>
      </c>
      <c r="D280" s="97" t="s">
        <v>26</v>
      </c>
      <c r="E280" s="98" t="s">
        <v>1876</v>
      </c>
      <c r="F280" s="99" t="s">
        <v>937</v>
      </c>
      <c r="G280" s="117" t="s">
        <v>1399</v>
      </c>
      <c r="H280" s="127">
        <v>0.86</v>
      </c>
      <c r="I280" s="128"/>
      <c r="J280" s="101">
        <v>150</v>
      </c>
      <c r="K280" s="114"/>
      <c r="L280" s="118">
        <f t="shared" si="14"/>
        <v>0</v>
      </c>
      <c r="N280" s="120"/>
    </row>
    <row r="281" spans="2:14" s="22" customFormat="1" hidden="1" x14ac:dyDescent="0.3">
      <c r="B281" s="96" t="s">
        <v>1468</v>
      </c>
      <c r="C281" s="104" t="s">
        <v>1378</v>
      </c>
      <c r="D281" s="97" t="s">
        <v>26</v>
      </c>
      <c r="E281" s="98" t="s">
        <v>1877</v>
      </c>
      <c r="F281" s="99" t="s">
        <v>935</v>
      </c>
      <c r="G281" s="117" t="s">
        <v>1399</v>
      </c>
      <c r="H281" s="127">
        <v>0.44</v>
      </c>
      <c r="I281" s="128"/>
      <c r="J281" s="101">
        <v>400</v>
      </c>
      <c r="K281" s="114"/>
      <c r="L281" s="118">
        <f t="shared" si="14"/>
        <v>0</v>
      </c>
      <c r="N281" s="120"/>
    </row>
    <row r="282" spans="2:14" s="22" customFormat="1" hidden="1" x14ac:dyDescent="0.3">
      <c r="B282" s="96" t="s">
        <v>1469</v>
      </c>
      <c r="C282" s="104" t="s">
        <v>1378</v>
      </c>
      <c r="D282" s="97" t="s">
        <v>26</v>
      </c>
      <c r="E282" s="98" t="s">
        <v>1877</v>
      </c>
      <c r="F282" s="99" t="s">
        <v>936</v>
      </c>
      <c r="G282" s="117" t="s">
        <v>1399</v>
      </c>
      <c r="H282" s="127">
        <v>0.55000000000000004</v>
      </c>
      <c r="I282" s="128"/>
      <c r="J282" s="101">
        <v>300</v>
      </c>
      <c r="K282" s="114"/>
      <c r="L282" s="118">
        <f t="shared" si="14"/>
        <v>0</v>
      </c>
      <c r="N282" s="120"/>
    </row>
    <row r="283" spans="2:14" s="22" customFormat="1" hidden="1" x14ac:dyDescent="0.3">
      <c r="B283" s="96" t="s">
        <v>1470</v>
      </c>
      <c r="C283" s="104" t="s">
        <v>1378</v>
      </c>
      <c r="D283" s="97" t="s">
        <v>26</v>
      </c>
      <c r="E283" s="98" t="s">
        <v>1877</v>
      </c>
      <c r="F283" s="99" t="s">
        <v>845</v>
      </c>
      <c r="G283" s="117" t="s">
        <v>1399</v>
      </c>
      <c r="H283" s="127">
        <v>0.71</v>
      </c>
      <c r="I283" s="128"/>
      <c r="J283" s="101">
        <v>200</v>
      </c>
      <c r="K283" s="114"/>
      <c r="L283" s="118">
        <f t="shared" si="14"/>
        <v>0</v>
      </c>
      <c r="N283" s="120"/>
    </row>
    <row r="284" spans="2:14" s="22" customFormat="1" hidden="1" x14ac:dyDescent="0.3">
      <c r="B284" s="96" t="s">
        <v>1471</v>
      </c>
      <c r="C284" s="104" t="s">
        <v>1378</v>
      </c>
      <c r="D284" s="97" t="s">
        <v>26</v>
      </c>
      <c r="E284" s="98" t="s">
        <v>1877</v>
      </c>
      <c r="F284" s="99" t="s">
        <v>937</v>
      </c>
      <c r="G284" s="117" t="s">
        <v>1399</v>
      </c>
      <c r="H284" s="127">
        <v>0.86</v>
      </c>
      <c r="I284" s="128"/>
      <c r="J284" s="101">
        <v>150</v>
      </c>
      <c r="K284" s="114"/>
      <c r="L284" s="118">
        <f t="shared" si="14"/>
        <v>0</v>
      </c>
      <c r="N284" s="120"/>
    </row>
    <row r="285" spans="2:14" s="22" customFormat="1" hidden="1" x14ac:dyDescent="0.3">
      <c r="B285" s="96" t="s">
        <v>1472</v>
      </c>
      <c r="C285" s="104" t="s">
        <v>1378</v>
      </c>
      <c r="D285" s="97" t="s">
        <v>26</v>
      </c>
      <c r="E285" s="98" t="s">
        <v>1878</v>
      </c>
      <c r="F285" s="99" t="s">
        <v>935</v>
      </c>
      <c r="G285" s="117" t="s">
        <v>1399</v>
      </c>
      <c r="H285" s="127">
        <v>0.44</v>
      </c>
      <c r="I285" s="128"/>
      <c r="J285" s="101">
        <v>400</v>
      </c>
      <c r="K285" s="114"/>
      <c r="L285" s="118">
        <f t="shared" si="14"/>
        <v>0</v>
      </c>
      <c r="N285" s="120"/>
    </row>
    <row r="286" spans="2:14" s="22" customFormat="1" hidden="1" x14ac:dyDescent="0.3">
      <c r="B286" s="96" t="s">
        <v>1473</v>
      </c>
      <c r="C286" s="104" t="s">
        <v>1378</v>
      </c>
      <c r="D286" s="97" t="s">
        <v>26</v>
      </c>
      <c r="E286" s="98" t="s">
        <v>1878</v>
      </c>
      <c r="F286" s="99" t="s">
        <v>936</v>
      </c>
      <c r="G286" s="117" t="s">
        <v>1399</v>
      </c>
      <c r="H286" s="127">
        <v>0.55000000000000004</v>
      </c>
      <c r="I286" s="128"/>
      <c r="J286" s="101">
        <v>300</v>
      </c>
      <c r="K286" s="114"/>
      <c r="L286" s="118">
        <f t="shared" si="14"/>
        <v>0</v>
      </c>
      <c r="N286" s="120"/>
    </row>
    <row r="287" spans="2:14" s="22" customFormat="1" hidden="1" x14ac:dyDescent="0.3">
      <c r="B287" s="96" t="s">
        <v>1474</v>
      </c>
      <c r="C287" s="104" t="s">
        <v>1378</v>
      </c>
      <c r="D287" s="97" t="s">
        <v>26</v>
      </c>
      <c r="E287" s="98" t="s">
        <v>1878</v>
      </c>
      <c r="F287" s="99" t="s">
        <v>845</v>
      </c>
      <c r="G287" s="117" t="s">
        <v>1399</v>
      </c>
      <c r="H287" s="127">
        <v>0.71</v>
      </c>
      <c r="I287" s="128"/>
      <c r="J287" s="101">
        <v>200</v>
      </c>
      <c r="K287" s="114"/>
      <c r="L287" s="118">
        <f t="shared" si="14"/>
        <v>0</v>
      </c>
      <c r="N287" s="120"/>
    </row>
    <row r="288" spans="2:14" s="22" customFormat="1" hidden="1" x14ac:dyDescent="0.3">
      <c r="B288" s="96" t="s">
        <v>1475</v>
      </c>
      <c r="C288" s="104" t="s">
        <v>1378</v>
      </c>
      <c r="D288" s="97" t="s">
        <v>26</v>
      </c>
      <c r="E288" s="98" t="s">
        <v>1878</v>
      </c>
      <c r="F288" s="99" t="s">
        <v>937</v>
      </c>
      <c r="G288" s="117" t="s">
        <v>1399</v>
      </c>
      <c r="H288" s="127">
        <v>0.86</v>
      </c>
      <c r="I288" s="128"/>
      <c r="J288" s="101">
        <v>150</v>
      </c>
      <c r="K288" s="114"/>
      <c r="L288" s="118">
        <f t="shared" si="14"/>
        <v>0</v>
      </c>
      <c r="N288" s="120"/>
    </row>
    <row r="289" spans="2:14" s="22" customFormat="1" hidden="1" x14ac:dyDescent="0.3">
      <c r="B289" s="96" t="s">
        <v>1476</v>
      </c>
      <c r="C289" s="104" t="s">
        <v>1378</v>
      </c>
      <c r="D289" s="97" t="s">
        <v>26</v>
      </c>
      <c r="E289" s="98" t="s">
        <v>1879</v>
      </c>
      <c r="F289" s="99" t="s">
        <v>937</v>
      </c>
      <c r="G289" s="117" t="s">
        <v>1399</v>
      </c>
      <c r="H289" s="127">
        <v>0.86</v>
      </c>
      <c r="I289" s="128"/>
      <c r="J289" s="101">
        <v>150</v>
      </c>
      <c r="K289" s="114"/>
      <c r="L289" s="118">
        <f t="shared" si="14"/>
        <v>0</v>
      </c>
      <c r="N289" s="120"/>
    </row>
    <row r="290" spans="2:14" s="22" customFormat="1" hidden="1" x14ac:dyDescent="0.3">
      <c r="B290" s="96" t="s">
        <v>1477</v>
      </c>
      <c r="C290" s="104" t="s">
        <v>1378</v>
      </c>
      <c r="D290" s="97" t="s">
        <v>26</v>
      </c>
      <c r="E290" s="98" t="s">
        <v>1880</v>
      </c>
      <c r="F290" s="99" t="s">
        <v>935</v>
      </c>
      <c r="G290" s="117" t="s">
        <v>1399</v>
      </c>
      <c r="H290" s="127">
        <v>0.44</v>
      </c>
      <c r="I290" s="128"/>
      <c r="J290" s="101">
        <v>400</v>
      </c>
      <c r="K290" s="114"/>
      <c r="L290" s="118">
        <f t="shared" si="14"/>
        <v>0</v>
      </c>
      <c r="N290" s="120"/>
    </row>
    <row r="291" spans="2:14" s="22" customFormat="1" hidden="1" x14ac:dyDescent="0.3">
      <c r="B291" s="96" t="s">
        <v>1478</v>
      </c>
      <c r="C291" s="104" t="s">
        <v>1378</v>
      </c>
      <c r="D291" s="97" t="s">
        <v>26</v>
      </c>
      <c r="E291" s="98" t="s">
        <v>1880</v>
      </c>
      <c r="F291" s="99" t="s">
        <v>936</v>
      </c>
      <c r="G291" s="117" t="s">
        <v>1399</v>
      </c>
      <c r="H291" s="127">
        <v>0.55000000000000004</v>
      </c>
      <c r="I291" s="128"/>
      <c r="J291" s="101">
        <v>300</v>
      </c>
      <c r="K291" s="114"/>
      <c r="L291" s="118">
        <f t="shared" si="14"/>
        <v>0</v>
      </c>
      <c r="N291" s="120"/>
    </row>
    <row r="292" spans="2:14" s="22" customFormat="1" hidden="1" x14ac:dyDescent="0.3">
      <c r="B292" s="96" t="s">
        <v>1479</v>
      </c>
      <c r="C292" s="104" t="s">
        <v>1378</v>
      </c>
      <c r="D292" s="97" t="s">
        <v>26</v>
      </c>
      <c r="E292" s="98" t="s">
        <v>1880</v>
      </c>
      <c r="F292" s="99" t="s">
        <v>845</v>
      </c>
      <c r="G292" s="117" t="s">
        <v>1399</v>
      </c>
      <c r="H292" s="127">
        <v>0.71</v>
      </c>
      <c r="I292" s="128"/>
      <c r="J292" s="101">
        <v>200</v>
      </c>
      <c r="K292" s="114"/>
      <c r="L292" s="118">
        <f t="shared" si="14"/>
        <v>0</v>
      </c>
      <c r="N292" s="120"/>
    </row>
    <row r="293" spans="2:14" s="22" customFormat="1" hidden="1" x14ac:dyDescent="0.3">
      <c r="B293" s="96" t="s">
        <v>1480</v>
      </c>
      <c r="C293" s="104" t="s">
        <v>1378</v>
      </c>
      <c r="D293" s="97" t="s">
        <v>26</v>
      </c>
      <c r="E293" s="98" t="s">
        <v>1880</v>
      </c>
      <c r="F293" s="99" t="s">
        <v>937</v>
      </c>
      <c r="G293" s="117" t="s">
        <v>1399</v>
      </c>
      <c r="H293" s="127">
        <v>0.86</v>
      </c>
      <c r="I293" s="128"/>
      <c r="J293" s="101">
        <v>150</v>
      </c>
      <c r="K293" s="114"/>
      <c r="L293" s="118">
        <f t="shared" si="14"/>
        <v>0</v>
      </c>
      <c r="N293" s="120"/>
    </row>
    <row r="294" spans="2:14" s="22" customFormat="1" hidden="1" x14ac:dyDescent="0.3">
      <c r="B294" s="96" t="s">
        <v>1481</v>
      </c>
      <c r="C294" s="104" t="s">
        <v>1378</v>
      </c>
      <c r="D294" s="97" t="s">
        <v>26</v>
      </c>
      <c r="E294" s="98" t="s">
        <v>1881</v>
      </c>
      <c r="F294" s="99" t="s">
        <v>935</v>
      </c>
      <c r="G294" s="117" t="s">
        <v>1399</v>
      </c>
      <c r="H294" s="127">
        <v>0.44</v>
      </c>
      <c r="I294" s="128"/>
      <c r="J294" s="101">
        <v>400</v>
      </c>
      <c r="K294" s="114"/>
      <c r="L294" s="118">
        <f t="shared" si="14"/>
        <v>0</v>
      </c>
      <c r="N294" s="120"/>
    </row>
    <row r="295" spans="2:14" s="22" customFormat="1" hidden="1" x14ac:dyDescent="0.3">
      <c r="B295" s="96" t="s">
        <v>1482</v>
      </c>
      <c r="C295" s="104" t="s">
        <v>1378</v>
      </c>
      <c r="D295" s="97" t="s">
        <v>26</v>
      </c>
      <c r="E295" s="98" t="s">
        <v>1881</v>
      </c>
      <c r="F295" s="99" t="s">
        <v>936</v>
      </c>
      <c r="G295" s="117" t="s">
        <v>1399</v>
      </c>
      <c r="H295" s="127">
        <v>0.55000000000000004</v>
      </c>
      <c r="I295" s="128"/>
      <c r="J295" s="101">
        <v>300</v>
      </c>
      <c r="K295" s="114"/>
      <c r="L295" s="118">
        <f t="shared" si="14"/>
        <v>0</v>
      </c>
      <c r="N295" s="120"/>
    </row>
    <row r="296" spans="2:14" s="22" customFormat="1" hidden="1" x14ac:dyDescent="0.3">
      <c r="B296" s="96" t="s">
        <v>1483</v>
      </c>
      <c r="C296" s="104" t="s">
        <v>1378</v>
      </c>
      <c r="D296" s="97" t="s">
        <v>26</v>
      </c>
      <c r="E296" s="98" t="s">
        <v>1881</v>
      </c>
      <c r="F296" s="99" t="s">
        <v>845</v>
      </c>
      <c r="G296" s="117" t="s">
        <v>1399</v>
      </c>
      <c r="H296" s="127">
        <v>0.71</v>
      </c>
      <c r="I296" s="128"/>
      <c r="J296" s="101">
        <v>200</v>
      </c>
      <c r="K296" s="114"/>
      <c r="L296" s="118">
        <f t="shared" si="14"/>
        <v>0</v>
      </c>
      <c r="N296" s="120"/>
    </row>
    <row r="297" spans="2:14" s="22" customFormat="1" hidden="1" x14ac:dyDescent="0.3">
      <c r="B297" s="96" t="s">
        <v>1484</v>
      </c>
      <c r="C297" s="104" t="s">
        <v>1378</v>
      </c>
      <c r="D297" s="97" t="s">
        <v>26</v>
      </c>
      <c r="E297" s="98" t="s">
        <v>1881</v>
      </c>
      <c r="F297" s="99" t="s">
        <v>937</v>
      </c>
      <c r="G297" s="117" t="s">
        <v>1399</v>
      </c>
      <c r="H297" s="127">
        <v>0.86</v>
      </c>
      <c r="I297" s="128"/>
      <c r="J297" s="101">
        <v>150</v>
      </c>
      <c r="K297" s="114"/>
      <c r="L297" s="118">
        <f t="shared" si="14"/>
        <v>0</v>
      </c>
      <c r="N297" s="120"/>
    </row>
    <row r="298" spans="2:14" s="22" customFormat="1" ht="15" customHeight="1" x14ac:dyDescent="0.3">
      <c r="B298" s="125" t="s">
        <v>171</v>
      </c>
      <c r="C298" s="104" t="s">
        <v>1378</v>
      </c>
      <c r="D298" s="109" t="s">
        <v>938</v>
      </c>
      <c r="E298" s="110" t="s">
        <v>172</v>
      </c>
      <c r="F298" s="111" t="s">
        <v>935</v>
      </c>
      <c r="G298" s="111" t="s">
        <v>1399</v>
      </c>
      <c r="H298" s="36">
        <v>0.49</v>
      </c>
      <c r="I298" s="36">
        <v>0.5</v>
      </c>
      <c r="J298" s="112">
        <v>400</v>
      </c>
      <c r="K298" s="122"/>
      <c r="L298" s="123">
        <f t="shared" ref="L298:L339" si="15">IF(K298&lt;5,I298*K298*J298,H298*K298*J298)</f>
        <v>0</v>
      </c>
      <c r="N298" s="120"/>
    </row>
    <row r="299" spans="2:14" s="22" customFormat="1" ht="15" customHeight="1" x14ac:dyDescent="0.3">
      <c r="B299" s="125" t="s">
        <v>173</v>
      </c>
      <c r="C299" s="104" t="s">
        <v>1378</v>
      </c>
      <c r="D299" s="109" t="s">
        <v>938</v>
      </c>
      <c r="E299" s="110" t="s">
        <v>172</v>
      </c>
      <c r="F299" s="111" t="s">
        <v>936</v>
      </c>
      <c r="G299" s="111" t="s">
        <v>1399</v>
      </c>
      <c r="H299" s="36">
        <v>0.72</v>
      </c>
      <c r="I299" s="36">
        <v>0.74</v>
      </c>
      <c r="J299" s="112">
        <v>300</v>
      </c>
      <c r="K299" s="122"/>
      <c r="L299" s="123">
        <f t="shared" si="15"/>
        <v>0</v>
      </c>
      <c r="N299" s="120"/>
    </row>
    <row r="300" spans="2:14" s="22" customFormat="1" ht="15" customHeight="1" x14ac:dyDescent="0.3">
      <c r="B300" s="125" t="s">
        <v>174</v>
      </c>
      <c r="C300" s="104" t="s">
        <v>1378</v>
      </c>
      <c r="D300" s="109" t="s">
        <v>938</v>
      </c>
      <c r="E300" s="110" t="s">
        <v>172</v>
      </c>
      <c r="F300" s="111" t="s">
        <v>845</v>
      </c>
      <c r="G300" s="111" t="s">
        <v>1399</v>
      </c>
      <c r="H300" s="36">
        <v>0.95</v>
      </c>
      <c r="I300" s="36">
        <v>0.99</v>
      </c>
      <c r="J300" s="112">
        <v>200</v>
      </c>
      <c r="K300" s="122"/>
      <c r="L300" s="123">
        <f t="shared" si="15"/>
        <v>0</v>
      </c>
      <c r="N300" s="120"/>
    </row>
    <row r="301" spans="2:14" s="22" customFormat="1" ht="15" customHeight="1" x14ac:dyDescent="0.3">
      <c r="B301" s="125" t="s">
        <v>175</v>
      </c>
      <c r="C301" s="104" t="s">
        <v>1378</v>
      </c>
      <c r="D301" s="109" t="s">
        <v>938</v>
      </c>
      <c r="E301" s="110" t="s">
        <v>172</v>
      </c>
      <c r="F301" s="111" t="s">
        <v>937</v>
      </c>
      <c r="G301" s="111" t="s">
        <v>1399</v>
      </c>
      <c r="H301" s="36">
        <v>1.1499999999999999</v>
      </c>
      <c r="I301" s="36">
        <v>1.2</v>
      </c>
      <c r="J301" s="112">
        <v>150</v>
      </c>
      <c r="K301" s="122"/>
      <c r="L301" s="123">
        <f t="shared" si="15"/>
        <v>0</v>
      </c>
      <c r="N301" s="120"/>
    </row>
    <row r="302" spans="2:14" s="22" customFormat="1" ht="15" customHeight="1" x14ac:dyDescent="0.3">
      <c r="B302" s="125" t="s">
        <v>176</v>
      </c>
      <c r="C302" s="104" t="s">
        <v>1378</v>
      </c>
      <c r="D302" s="109" t="s">
        <v>938</v>
      </c>
      <c r="E302" s="110" t="s">
        <v>172</v>
      </c>
      <c r="F302" s="111" t="s">
        <v>939</v>
      </c>
      <c r="G302" s="111" t="s">
        <v>1399</v>
      </c>
      <c r="H302" s="36">
        <v>1.18</v>
      </c>
      <c r="I302" s="36">
        <v>1.23</v>
      </c>
      <c r="J302" s="112">
        <v>125</v>
      </c>
      <c r="K302" s="122"/>
      <c r="L302" s="123">
        <f t="shared" si="15"/>
        <v>0</v>
      </c>
      <c r="N302" s="120"/>
    </row>
    <row r="303" spans="2:14" s="22" customFormat="1" ht="15" customHeight="1" x14ac:dyDescent="0.3">
      <c r="B303" s="125" t="s">
        <v>1076</v>
      </c>
      <c r="C303" s="104" t="s">
        <v>1378</v>
      </c>
      <c r="D303" s="109" t="s">
        <v>938</v>
      </c>
      <c r="E303" s="110" t="s">
        <v>1077</v>
      </c>
      <c r="F303" s="111" t="s">
        <v>935</v>
      </c>
      <c r="G303" s="111" t="s">
        <v>1399</v>
      </c>
      <c r="H303" s="36">
        <v>0.49</v>
      </c>
      <c r="I303" s="36">
        <v>0.5</v>
      </c>
      <c r="J303" s="112">
        <v>400</v>
      </c>
      <c r="K303" s="122"/>
      <c r="L303" s="123">
        <f t="shared" si="15"/>
        <v>0</v>
      </c>
      <c r="N303" s="120"/>
    </row>
    <row r="304" spans="2:14" s="22" customFormat="1" ht="15" customHeight="1" x14ac:dyDescent="0.3">
      <c r="B304" s="125" t="s">
        <v>1078</v>
      </c>
      <c r="C304" s="104" t="s">
        <v>1378</v>
      </c>
      <c r="D304" s="109" t="s">
        <v>938</v>
      </c>
      <c r="E304" s="110" t="s">
        <v>1077</v>
      </c>
      <c r="F304" s="111" t="s">
        <v>936</v>
      </c>
      <c r="G304" s="111" t="s">
        <v>1399</v>
      </c>
      <c r="H304" s="36">
        <v>0.72</v>
      </c>
      <c r="I304" s="36">
        <v>0.74</v>
      </c>
      <c r="J304" s="112">
        <v>300</v>
      </c>
      <c r="K304" s="122"/>
      <c r="L304" s="123">
        <f t="shared" si="15"/>
        <v>0</v>
      </c>
      <c r="N304" s="120"/>
    </row>
    <row r="305" spans="2:14" s="22" customFormat="1" ht="15" customHeight="1" x14ac:dyDescent="0.3">
      <c r="B305" s="125" t="s">
        <v>1079</v>
      </c>
      <c r="C305" s="104" t="s">
        <v>1378</v>
      </c>
      <c r="D305" s="109" t="s">
        <v>938</v>
      </c>
      <c r="E305" s="110" t="s">
        <v>1077</v>
      </c>
      <c r="F305" s="111" t="s">
        <v>845</v>
      </c>
      <c r="G305" s="111" t="s">
        <v>1399</v>
      </c>
      <c r="H305" s="36">
        <v>0.95</v>
      </c>
      <c r="I305" s="36">
        <v>0.99</v>
      </c>
      <c r="J305" s="112">
        <v>200</v>
      </c>
      <c r="K305" s="122"/>
      <c r="L305" s="123">
        <f t="shared" si="15"/>
        <v>0</v>
      </c>
      <c r="N305" s="120"/>
    </row>
    <row r="306" spans="2:14" s="22" customFormat="1" ht="15" customHeight="1" x14ac:dyDescent="0.3">
      <c r="B306" s="125" t="s">
        <v>1080</v>
      </c>
      <c r="C306" s="104" t="s">
        <v>1378</v>
      </c>
      <c r="D306" s="109" t="s">
        <v>938</v>
      </c>
      <c r="E306" s="110" t="s">
        <v>1077</v>
      </c>
      <c r="F306" s="111" t="s">
        <v>937</v>
      </c>
      <c r="G306" s="111" t="s">
        <v>1399</v>
      </c>
      <c r="H306" s="36">
        <v>1.1499999999999999</v>
      </c>
      <c r="I306" s="36">
        <v>1.2</v>
      </c>
      <c r="J306" s="112">
        <v>150</v>
      </c>
      <c r="K306" s="122"/>
      <c r="L306" s="123">
        <f t="shared" si="15"/>
        <v>0</v>
      </c>
      <c r="N306" s="120"/>
    </row>
    <row r="307" spans="2:14" s="22" customFormat="1" ht="15" customHeight="1" x14ac:dyDescent="0.3">
      <c r="B307" s="125" t="s">
        <v>1081</v>
      </c>
      <c r="C307" s="104" t="s">
        <v>1378</v>
      </c>
      <c r="D307" s="109" t="s">
        <v>938</v>
      </c>
      <c r="E307" s="110" t="s">
        <v>1077</v>
      </c>
      <c r="F307" s="111" t="s">
        <v>939</v>
      </c>
      <c r="G307" s="111" t="s">
        <v>1399</v>
      </c>
      <c r="H307" s="36">
        <v>1.18</v>
      </c>
      <c r="I307" s="36">
        <v>1.23</v>
      </c>
      <c r="J307" s="112">
        <v>125</v>
      </c>
      <c r="K307" s="122"/>
      <c r="L307" s="123">
        <f t="shared" si="15"/>
        <v>0</v>
      </c>
      <c r="N307" s="120"/>
    </row>
    <row r="308" spans="2:14" s="22" customFormat="1" ht="15" customHeight="1" x14ac:dyDescent="0.3">
      <c r="B308" s="125" t="s">
        <v>1082</v>
      </c>
      <c r="C308" s="104" t="s">
        <v>1378</v>
      </c>
      <c r="D308" s="109" t="s">
        <v>940</v>
      </c>
      <c r="E308" s="110" t="s">
        <v>1083</v>
      </c>
      <c r="F308" s="111" t="s">
        <v>936</v>
      </c>
      <c r="G308" s="111" t="s">
        <v>1399</v>
      </c>
      <c r="H308" s="36">
        <v>0.37</v>
      </c>
      <c r="I308" s="36">
        <v>0.41000000000000003</v>
      </c>
      <c r="J308" s="112">
        <v>300</v>
      </c>
      <c r="K308" s="122"/>
      <c r="L308" s="123">
        <f t="shared" si="15"/>
        <v>0</v>
      </c>
      <c r="N308" s="120"/>
    </row>
    <row r="309" spans="2:14" s="22" customFormat="1" ht="15" customHeight="1" x14ac:dyDescent="0.3">
      <c r="B309" s="125" t="s">
        <v>1084</v>
      </c>
      <c r="C309" s="104" t="s">
        <v>1378</v>
      </c>
      <c r="D309" s="109" t="s">
        <v>940</v>
      </c>
      <c r="E309" s="110" t="s">
        <v>1083</v>
      </c>
      <c r="F309" s="111" t="s">
        <v>845</v>
      </c>
      <c r="G309" s="111" t="s">
        <v>1399</v>
      </c>
      <c r="H309" s="36">
        <v>0.56000000000000005</v>
      </c>
      <c r="I309" s="36">
        <v>0.59</v>
      </c>
      <c r="J309" s="112">
        <v>200</v>
      </c>
      <c r="K309" s="122"/>
      <c r="L309" s="123">
        <f t="shared" si="15"/>
        <v>0</v>
      </c>
      <c r="N309" s="120"/>
    </row>
    <row r="310" spans="2:14" s="22" customFormat="1" ht="15" customHeight="1" x14ac:dyDescent="0.3">
      <c r="B310" s="125" t="s">
        <v>1085</v>
      </c>
      <c r="C310" s="104" t="s">
        <v>1378</v>
      </c>
      <c r="D310" s="109" t="s">
        <v>940</v>
      </c>
      <c r="E310" s="110" t="s">
        <v>1083</v>
      </c>
      <c r="F310" s="111" t="s">
        <v>937</v>
      </c>
      <c r="G310" s="111" t="s">
        <v>1399</v>
      </c>
      <c r="H310" s="36">
        <v>0.74</v>
      </c>
      <c r="I310" s="36">
        <v>0.82000000000000006</v>
      </c>
      <c r="J310" s="112">
        <v>150</v>
      </c>
      <c r="K310" s="122"/>
      <c r="L310" s="123">
        <f t="shared" si="15"/>
        <v>0</v>
      </c>
      <c r="N310" s="120"/>
    </row>
    <row r="311" spans="2:14" s="22" customFormat="1" ht="15" customHeight="1" x14ac:dyDescent="0.3">
      <c r="B311" s="125" t="s">
        <v>1086</v>
      </c>
      <c r="C311" s="104" t="s">
        <v>1378</v>
      </c>
      <c r="D311" s="109" t="s">
        <v>940</v>
      </c>
      <c r="E311" s="110" t="s">
        <v>1083</v>
      </c>
      <c r="F311" s="111" t="s">
        <v>939</v>
      </c>
      <c r="G311" s="111" t="s">
        <v>1399</v>
      </c>
      <c r="H311" s="36">
        <v>0.79</v>
      </c>
      <c r="I311" s="36">
        <v>0.86</v>
      </c>
      <c r="J311" s="112">
        <v>125</v>
      </c>
      <c r="K311" s="122"/>
      <c r="L311" s="123">
        <f t="shared" si="15"/>
        <v>0</v>
      </c>
      <c r="N311" s="120"/>
    </row>
    <row r="312" spans="2:14" s="22" customFormat="1" ht="15" customHeight="1" x14ac:dyDescent="0.3">
      <c r="B312" s="125" t="s">
        <v>177</v>
      </c>
      <c r="C312" s="104" t="s">
        <v>1378</v>
      </c>
      <c r="D312" s="109" t="s">
        <v>39</v>
      </c>
      <c r="E312" s="110" t="s">
        <v>178</v>
      </c>
      <c r="F312" s="111" t="s">
        <v>935</v>
      </c>
      <c r="G312" s="111" t="s">
        <v>1399</v>
      </c>
      <c r="H312" s="36">
        <v>0.24000000000000002</v>
      </c>
      <c r="I312" s="36">
        <v>0.26</v>
      </c>
      <c r="J312" s="112">
        <v>400</v>
      </c>
      <c r="K312" s="122"/>
      <c r="L312" s="123">
        <f t="shared" si="15"/>
        <v>0</v>
      </c>
      <c r="N312" s="120"/>
    </row>
    <row r="313" spans="2:14" s="22" customFormat="1" ht="15" customHeight="1" x14ac:dyDescent="0.3">
      <c r="B313" s="125" t="s">
        <v>179</v>
      </c>
      <c r="C313" s="104" t="s">
        <v>1378</v>
      </c>
      <c r="D313" s="109" t="s">
        <v>39</v>
      </c>
      <c r="E313" s="110" t="s">
        <v>178</v>
      </c>
      <c r="F313" s="111" t="s">
        <v>936</v>
      </c>
      <c r="G313" s="111" t="s">
        <v>1399</v>
      </c>
      <c r="H313" s="36">
        <v>0.32</v>
      </c>
      <c r="I313" s="36">
        <v>0.35000000000000003</v>
      </c>
      <c r="J313" s="112">
        <v>300</v>
      </c>
      <c r="K313" s="122"/>
      <c r="L313" s="123">
        <f t="shared" si="15"/>
        <v>0</v>
      </c>
      <c r="N313" s="120"/>
    </row>
    <row r="314" spans="2:14" s="22" customFormat="1" ht="15" customHeight="1" x14ac:dyDescent="0.3">
      <c r="B314" s="125" t="s">
        <v>180</v>
      </c>
      <c r="C314" s="104" t="s">
        <v>1378</v>
      </c>
      <c r="D314" s="109" t="s">
        <v>39</v>
      </c>
      <c r="E314" s="110" t="s">
        <v>178</v>
      </c>
      <c r="F314" s="111" t="s">
        <v>845</v>
      </c>
      <c r="G314" s="111" t="s">
        <v>1399</v>
      </c>
      <c r="H314" s="36">
        <v>0.43</v>
      </c>
      <c r="I314" s="36">
        <v>0.46</v>
      </c>
      <c r="J314" s="112">
        <v>200</v>
      </c>
      <c r="K314" s="122"/>
      <c r="L314" s="123">
        <f t="shared" si="15"/>
        <v>0</v>
      </c>
      <c r="N314" s="120"/>
    </row>
    <row r="315" spans="2:14" s="22" customFormat="1" ht="15" customHeight="1" x14ac:dyDescent="0.3">
      <c r="B315" s="125" t="s">
        <v>1087</v>
      </c>
      <c r="C315" s="104" t="s">
        <v>1378</v>
      </c>
      <c r="D315" s="109" t="s">
        <v>940</v>
      </c>
      <c r="E315" s="110" t="s">
        <v>181</v>
      </c>
      <c r="F315" s="111" t="s">
        <v>937</v>
      </c>
      <c r="G315" s="111" t="s">
        <v>1399</v>
      </c>
      <c r="H315" s="36">
        <v>0.76</v>
      </c>
      <c r="I315" s="36">
        <v>0.82000000000000006</v>
      </c>
      <c r="J315" s="112">
        <v>150</v>
      </c>
      <c r="K315" s="122"/>
      <c r="L315" s="123">
        <f t="shared" si="15"/>
        <v>0</v>
      </c>
      <c r="N315" s="120"/>
    </row>
    <row r="316" spans="2:14" s="22" customFormat="1" ht="15" customHeight="1" x14ac:dyDescent="0.3">
      <c r="B316" s="125" t="s">
        <v>182</v>
      </c>
      <c r="C316" s="104" t="s">
        <v>1378</v>
      </c>
      <c r="D316" s="109" t="s">
        <v>940</v>
      </c>
      <c r="E316" s="110" t="s">
        <v>181</v>
      </c>
      <c r="F316" s="111" t="s">
        <v>939</v>
      </c>
      <c r="G316" s="111" t="s">
        <v>1399</v>
      </c>
      <c r="H316" s="36">
        <v>0.85</v>
      </c>
      <c r="I316" s="36">
        <v>0.95</v>
      </c>
      <c r="J316" s="112">
        <v>125</v>
      </c>
      <c r="K316" s="122"/>
      <c r="L316" s="123">
        <f t="shared" si="15"/>
        <v>0</v>
      </c>
      <c r="N316" s="120"/>
    </row>
    <row r="317" spans="2:14" s="22" customFormat="1" ht="15" customHeight="1" x14ac:dyDescent="0.3">
      <c r="B317" s="125" t="s">
        <v>1088</v>
      </c>
      <c r="C317" s="104" t="s">
        <v>1378</v>
      </c>
      <c r="D317" s="109" t="s">
        <v>940</v>
      </c>
      <c r="E317" s="110" t="s">
        <v>181</v>
      </c>
      <c r="F317" s="111" t="s">
        <v>964</v>
      </c>
      <c r="G317" s="111" t="s">
        <v>1399</v>
      </c>
      <c r="H317" s="36">
        <v>0.98</v>
      </c>
      <c r="I317" s="36">
        <v>1.1000000000000001</v>
      </c>
      <c r="J317" s="112">
        <v>100</v>
      </c>
      <c r="K317" s="122"/>
      <c r="L317" s="123">
        <f t="shared" si="15"/>
        <v>0</v>
      </c>
      <c r="N317" s="120"/>
    </row>
    <row r="318" spans="2:14" s="22" customFormat="1" ht="15" customHeight="1" x14ac:dyDescent="0.3">
      <c r="B318" s="125" t="s">
        <v>183</v>
      </c>
      <c r="C318" s="104" t="s">
        <v>1378</v>
      </c>
      <c r="D318" s="109" t="s">
        <v>938</v>
      </c>
      <c r="E318" s="110" t="s">
        <v>184</v>
      </c>
      <c r="F318" s="111" t="s">
        <v>935</v>
      </c>
      <c r="G318" s="111" t="s">
        <v>1399</v>
      </c>
      <c r="H318" s="36">
        <v>0.49</v>
      </c>
      <c r="I318" s="36">
        <v>0.5</v>
      </c>
      <c r="J318" s="112">
        <v>400</v>
      </c>
      <c r="K318" s="122"/>
      <c r="L318" s="123">
        <f t="shared" si="15"/>
        <v>0</v>
      </c>
      <c r="N318" s="120"/>
    </row>
    <row r="319" spans="2:14" s="22" customFormat="1" ht="15" customHeight="1" x14ac:dyDescent="0.3">
      <c r="B319" s="125" t="s">
        <v>185</v>
      </c>
      <c r="C319" s="104" t="s">
        <v>1378</v>
      </c>
      <c r="D319" s="109" t="s">
        <v>938</v>
      </c>
      <c r="E319" s="110" t="s">
        <v>184</v>
      </c>
      <c r="F319" s="111" t="s">
        <v>936</v>
      </c>
      <c r="G319" s="111" t="s">
        <v>1399</v>
      </c>
      <c r="H319" s="36">
        <v>0.72</v>
      </c>
      <c r="I319" s="36">
        <v>0.74</v>
      </c>
      <c r="J319" s="112">
        <v>300</v>
      </c>
      <c r="K319" s="122"/>
      <c r="L319" s="123">
        <f t="shared" si="15"/>
        <v>0</v>
      </c>
      <c r="N319" s="120"/>
    </row>
    <row r="320" spans="2:14" s="22" customFormat="1" ht="15" customHeight="1" x14ac:dyDescent="0.3">
      <c r="B320" s="125" t="s">
        <v>186</v>
      </c>
      <c r="C320" s="104" t="s">
        <v>1378</v>
      </c>
      <c r="D320" s="109" t="s">
        <v>938</v>
      </c>
      <c r="E320" s="110" t="s">
        <v>184</v>
      </c>
      <c r="F320" s="111" t="s">
        <v>845</v>
      </c>
      <c r="G320" s="111" t="s">
        <v>1399</v>
      </c>
      <c r="H320" s="36">
        <v>0.95</v>
      </c>
      <c r="I320" s="36">
        <v>0.99</v>
      </c>
      <c r="J320" s="112">
        <v>200</v>
      </c>
      <c r="K320" s="122"/>
      <c r="L320" s="123">
        <f t="shared" si="15"/>
        <v>0</v>
      </c>
      <c r="N320" s="120"/>
    </row>
    <row r="321" spans="2:14" s="22" customFormat="1" ht="15" customHeight="1" x14ac:dyDescent="0.3">
      <c r="B321" s="125" t="s">
        <v>187</v>
      </c>
      <c r="C321" s="104" t="s">
        <v>1378</v>
      </c>
      <c r="D321" s="109" t="s">
        <v>938</v>
      </c>
      <c r="E321" s="110" t="s">
        <v>184</v>
      </c>
      <c r="F321" s="111" t="s">
        <v>937</v>
      </c>
      <c r="G321" s="111" t="s">
        <v>1399</v>
      </c>
      <c r="H321" s="36">
        <v>1.1499999999999999</v>
      </c>
      <c r="I321" s="36">
        <v>1.2</v>
      </c>
      <c r="J321" s="112">
        <v>150</v>
      </c>
      <c r="K321" s="122"/>
      <c r="L321" s="123">
        <f t="shared" si="15"/>
        <v>0</v>
      </c>
      <c r="N321" s="120"/>
    </row>
    <row r="322" spans="2:14" s="22" customFormat="1" ht="15" customHeight="1" x14ac:dyDescent="0.3">
      <c r="B322" s="125" t="s">
        <v>188</v>
      </c>
      <c r="C322" s="104" t="s">
        <v>1378</v>
      </c>
      <c r="D322" s="109" t="s">
        <v>938</v>
      </c>
      <c r="E322" s="110" t="s">
        <v>184</v>
      </c>
      <c r="F322" s="111" t="s">
        <v>939</v>
      </c>
      <c r="G322" s="111" t="s">
        <v>1399</v>
      </c>
      <c r="H322" s="36">
        <v>1.18</v>
      </c>
      <c r="I322" s="36">
        <v>1.23</v>
      </c>
      <c r="J322" s="112">
        <v>125</v>
      </c>
      <c r="K322" s="122"/>
      <c r="L322" s="123">
        <f t="shared" si="15"/>
        <v>0</v>
      </c>
      <c r="N322" s="120"/>
    </row>
    <row r="323" spans="2:14" s="22" customFormat="1" ht="15" customHeight="1" x14ac:dyDescent="0.3">
      <c r="B323" s="125" t="s">
        <v>1089</v>
      </c>
      <c r="C323" s="104" t="s">
        <v>1378</v>
      </c>
      <c r="D323" s="109" t="s">
        <v>39</v>
      </c>
      <c r="E323" s="110" t="s">
        <v>189</v>
      </c>
      <c r="F323" s="111" t="s">
        <v>935</v>
      </c>
      <c r="G323" s="111" t="s">
        <v>1399</v>
      </c>
      <c r="H323" s="36">
        <v>0.24000000000000002</v>
      </c>
      <c r="I323" s="36">
        <v>0.26</v>
      </c>
      <c r="J323" s="112">
        <v>400</v>
      </c>
      <c r="K323" s="122"/>
      <c r="L323" s="123">
        <f t="shared" si="15"/>
        <v>0</v>
      </c>
      <c r="N323" s="120"/>
    </row>
    <row r="324" spans="2:14" s="22" customFormat="1" ht="15" customHeight="1" x14ac:dyDescent="0.3">
      <c r="B324" s="125" t="s">
        <v>1090</v>
      </c>
      <c r="C324" s="104" t="s">
        <v>1378</v>
      </c>
      <c r="D324" s="109" t="s">
        <v>39</v>
      </c>
      <c r="E324" s="110" t="s">
        <v>189</v>
      </c>
      <c r="F324" s="111" t="s">
        <v>936</v>
      </c>
      <c r="G324" s="111" t="s">
        <v>1399</v>
      </c>
      <c r="H324" s="36">
        <v>0.32</v>
      </c>
      <c r="I324" s="36">
        <v>0.35000000000000003</v>
      </c>
      <c r="J324" s="112">
        <v>300</v>
      </c>
      <c r="K324" s="122"/>
      <c r="L324" s="123">
        <f t="shared" si="15"/>
        <v>0</v>
      </c>
      <c r="N324" s="120"/>
    </row>
    <row r="325" spans="2:14" s="22" customFormat="1" ht="15" customHeight="1" x14ac:dyDescent="0.3">
      <c r="B325" s="125" t="s">
        <v>1091</v>
      </c>
      <c r="C325" s="104" t="s">
        <v>1378</v>
      </c>
      <c r="D325" s="109" t="s">
        <v>39</v>
      </c>
      <c r="E325" s="110" t="s">
        <v>189</v>
      </c>
      <c r="F325" s="111" t="s">
        <v>845</v>
      </c>
      <c r="G325" s="111" t="s">
        <v>1399</v>
      </c>
      <c r="H325" s="36">
        <v>0.41000000000000003</v>
      </c>
      <c r="I325" s="36">
        <v>0.44</v>
      </c>
      <c r="J325" s="112">
        <v>200</v>
      </c>
      <c r="K325" s="122"/>
      <c r="L325" s="123">
        <f t="shared" si="15"/>
        <v>0</v>
      </c>
      <c r="N325" s="120"/>
    </row>
    <row r="326" spans="2:14" s="22" customFormat="1" ht="15" customHeight="1" x14ac:dyDescent="0.3">
      <c r="B326" s="125" t="s">
        <v>1092</v>
      </c>
      <c r="C326" s="104" t="s">
        <v>1378</v>
      </c>
      <c r="D326" s="109" t="s">
        <v>39</v>
      </c>
      <c r="E326" s="110" t="s">
        <v>189</v>
      </c>
      <c r="F326" s="111" t="s">
        <v>937</v>
      </c>
      <c r="G326" s="111" t="s">
        <v>1399</v>
      </c>
      <c r="H326" s="36">
        <v>0.51</v>
      </c>
      <c r="I326" s="36">
        <v>0.57999999999999996</v>
      </c>
      <c r="J326" s="112">
        <v>150</v>
      </c>
      <c r="K326" s="122"/>
      <c r="L326" s="123">
        <f t="shared" si="15"/>
        <v>0</v>
      </c>
      <c r="N326" s="120"/>
    </row>
    <row r="327" spans="2:14" s="22" customFormat="1" ht="15" customHeight="1" x14ac:dyDescent="0.3">
      <c r="B327" s="125" t="s">
        <v>190</v>
      </c>
      <c r="C327" s="104" t="s">
        <v>1378</v>
      </c>
      <c r="D327" s="109" t="s">
        <v>938</v>
      </c>
      <c r="E327" s="110" t="s">
        <v>191</v>
      </c>
      <c r="F327" s="111" t="s">
        <v>935</v>
      </c>
      <c r="G327" s="111" t="s">
        <v>1399</v>
      </c>
      <c r="H327" s="36">
        <v>0.49</v>
      </c>
      <c r="I327" s="36">
        <v>0.5</v>
      </c>
      <c r="J327" s="112">
        <v>400</v>
      </c>
      <c r="K327" s="122"/>
      <c r="L327" s="123">
        <f t="shared" si="15"/>
        <v>0</v>
      </c>
      <c r="N327" s="120"/>
    </row>
    <row r="328" spans="2:14" s="22" customFormat="1" ht="15" customHeight="1" x14ac:dyDescent="0.3">
      <c r="B328" s="125" t="s">
        <v>192</v>
      </c>
      <c r="C328" s="104" t="s">
        <v>1378</v>
      </c>
      <c r="D328" s="109" t="s">
        <v>938</v>
      </c>
      <c r="E328" s="110" t="s">
        <v>191</v>
      </c>
      <c r="F328" s="111" t="s">
        <v>936</v>
      </c>
      <c r="G328" s="111" t="s">
        <v>1399</v>
      </c>
      <c r="H328" s="36">
        <v>0.72</v>
      </c>
      <c r="I328" s="36">
        <v>0.74</v>
      </c>
      <c r="J328" s="112">
        <v>300</v>
      </c>
      <c r="K328" s="122"/>
      <c r="L328" s="123">
        <f t="shared" si="15"/>
        <v>0</v>
      </c>
      <c r="N328" s="120"/>
    </row>
    <row r="329" spans="2:14" s="22" customFormat="1" ht="15" customHeight="1" x14ac:dyDescent="0.3">
      <c r="B329" s="125" t="s">
        <v>193</v>
      </c>
      <c r="C329" s="104" t="s">
        <v>1378</v>
      </c>
      <c r="D329" s="109" t="s">
        <v>938</v>
      </c>
      <c r="E329" s="110" t="s">
        <v>191</v>
      </c>
      <c r="F329" s="111" t="s">
        <v>845</v>
      </c>
      <c r="G329" s="111" t="s">
        <v>1399</v>
      </c>
      <c r="H329" s="36">
        <v>0.95</v>
      </c>
      <c r="I329" s="36">
        <v>0.99</v>
      </c>
      <c r="J329" s="112">
        <v>200</v>
      </c>
      <c r="K329" s="122"/>
      <c r="L329" s="123">
        <f t="shared" si="15"/>
        <v>0</v>
      </c>
      <c r="N329" s="120"/>
    </row>
    <row r="330" spans="2:14" s="22" customFormat="1" ht="15" hidden="1" customHeight="1" x14ac:dyDescent="0.3">
      <c r="B330" s="96" t="s">
        <v>194</v>
      </c>
      <c r="C330" s="104" t="s">
        <v>1378</v>
      </c>
      <c r="D330" s="97" t="s">
        <v>938</v>
      </c>
      <c r="E330" s="98" t="s">
        <v>191</v>
      </c>
      <c r="F330" s="99" t="s">
        <v>937</v>
      </c>
      <c r="G330" s="99" t="s">
        <v>1399</v>
      </c>
      <c r="H330" s="100">
        <v>1.1499999999999999</v>
      </c>
      <c r="I330" s="100">
        <v>1.2</v>
      </c>
      <c r="J330" s="101">
        <v>150</v>
      </c>
      <c r="K330" s="115"/>
      <c r="L330" s="118">
        <f t="shared" si="15"/>
        <v>0</v>
      </c>
      <c r="N330" s="120"/>
    </row>
    <row r="331" spans="2:14" s="22" customFormat="1" ht="15" customHeight="1" x14ac:dyDescent="0.3">
      <c r="B331" s="126" t="s">
        <v>195</v>
      </c>
      <c r="C331" s="104" t="s">
        <v>1378</v>
      </c>
      <c r="D331" s="110" t="s">
        <v>938</v>
      </c>
      <c r="E331" s="124" t="s">
        <v>1888</v>
      </c>
      <c r="F331" s="119" t="s">
        <v>939</v>
      </c>
      <c r="G331" s="119" t="s">
        <v>1399</v>
      </c>
      <c r="H331" s="36">
        <v>1.18</v>
      </c>
      <c r="I331" s="36">
        <v>1.23</v>
      </c>
      <c r="J331" s="112">
        <v>125</v>
      </c>
      <c r="K331" s="122"/>
      <c r="L331" s="123">
        <f t="shared" si="15"/>
        <v>0</v>
      </c>
      <c r="N331" s="120"/>
    </row>
    <row r="332" spans="2:14" s="22" customFormat="1" ht="15" customHeight="1" x14ac:dyDescent="0.3">
      <c r="B332" s="125" t="s">
        <v>1093</v>
      </c>
      <c r="C332" s="104" t="s">
        <v>1378</v>
      </c>
      <c r="D332" s="109" t="s">
        <v>28</v>
      </c>
      <c r="E332" s="110" t="s">
        <v>1094</v>
      </c>
      <c r="F332" s="111" t="s">
        <v>936</v>
      </c>
      <c r="G332" s="111" t="s">
        <v>1399</v>
      </c>
      <c r="H332" s="36">
        <v>0.42</v>
      </c>
      <c r="I332" s="36">
        <v>0.44</v>
      </c>
      <c r="J332" s="112">
        <v>300</v>
      </c>
      <c r="K332" s="122"/>
      <c r="L332" s="123">
        <f t="shared" si="15"/>
        <v>0</v>
      </c>
      <c r="N332" s="120"/>
    </row>
    <row r="333" spans="2:14" s="22" customFormat="1" ht="15" customHeight="1" x14ac:dyDescent="0.3">
      <c r="B333" s="125" t="s">
        <v>1095</v>
      </c>
      <c r="C333" s="104" t="s">
        <v>1378</v>
      </c>
      <c r="D333" s="109" t="s">
        <v>28</v>
      </c>
      <c r="E333" s="110" t="s">
        <v>1094</v>
      </c>
      <c r="F333" s="111" t="s">
        <v>845</v>
      </c>
      <c r="G333" s="111" t="s">
        <v>1399</v>
      </c>
      <c r="H333" s="36">
        <v>0.61</v>
      </c>
      <c r="I333" s="36">
        <v>0.65</v>
      </c>
      <c r="J333" s="112">
        <v>200</v>
      </c>
      <c r="K333" s="122"/>
      <c r="L333" s="123">
        <f t="shared" si="15"/>
        <v>0</v>
      </c>
      <c r="N333" s="120"/>
    </row>
    <row r="334" spans="2:14" s="22" customFormat="1" ht="15" customHeight="1" x14ac:dyDescent="0.3">
      <c r="B334" s="125" t="s">
        <v>1096</v>
      </c>
      <c r="C334" s="104" t="s">
        <v>1378</v>
      </c>
      <c r="D334" s="109" t="s">
        <v>28</v>
      </c>
      <c r="E334" s="110" t="s">
        <v>1094</v>
      </c>
      <c r="F334" s="111" t="s">
        <v>937</v>
      </c>
      <c r="G334" s="111" t="s">
        <v>1399</v>
      </c>
      <c r="H334" s="36">
        <v>0.76</v>
      </c>
      <c r="I334" s="36">
        <v>0.8</v>
      </c>
      <c r="J334" s="112">
        <v>150</v>
      </c>
      <c r="K334" s="122"/>
      <c r="L334" s="123">
        <f t="shared" si="15"/>
        <v>0</v>
      </c>
      <c r="N334" s="120"/>
    </row>
    <row r="335" spans="2:14" s="22" customFormat="1" ht="15" customHeight="1" x14ac:dyDescent="0.3">
      <c r="B335" s="125" t="s">
        <v>1097</v>
      </c>
      <c r="C335" s="104" t="s">
        <v>1378</v>
      </c>
      <c r="D335" s="109" t="s">
        <v>28</v>
      </c>
      <c r="E335" s="110" t="s">
        <v>1094</v>
      </c>
      <c r="F335" s="111" t="s">
        <v>939</v>
      </c>
      <c r="G335" s="111" t="s">
        <v>1399</v>
      </c>
      <c r="H335" s="36">
        <v>0.89</v>
      </c>
      <c r="I335" s="36">
        <v>0.94000000000000006</v>
      </c>
      <c r="J335" s="112">
        <v>125</v>
      </c>
      <c r="K335" s="122"/>
      <c r="L335" s="123">
        <f t="shared" si="15"/>
        <v>0</v>
      </c>
      <c r="N335" s="120"/>
    </row>
    <row r="336" spans="2:14" s="22" customFormat="1" ht="15" customHeight="1" x14ac:dyDescent="0.3">
      <c r="B336" s="125" t="s">
        <v>1098</v>
      </c>
      <c r="C336" s="104" t="s">
        <v>1378</v>
      </c>
      <c r="D336" s="109" t="s">
        <v>39</v>
      </c>
      <c r="E336" s="110" t="s">
        <v>196</v>
      </c>
      <c r="F336" s="111" t="s">
        <v>935</v>
      </c>
      <c r="G336" s="111" t="s">
        <v>1399</v>
      </c>
      <c r="H336" s="36">
        <v>0.26</v>
      </c>
      <c r="I336" s="36">
        <v>0.27</v>
      </c>
      <c r="J336" s="112">
        <v>400</v>
      </c>
      <c r="K336" s="122"/>
      <c r="L336" s="123">
        <f t="shared" si="15"/>
        <v>0</v>
      </c>
      <c r="N336" s="120"/>
    </row>
    <row r="337" spans="2:14" s="22" customFormat="1" ht="15" customHeight="1" x14ac:dyDescent="0.3">
      <c r="B337" s="125" t="s">
        <v>1099</v>
      </c>
      <c r="C337" s="104" t="s">
        <v>1378</v>
      </c>
      <c r="D337" s="109" t="s">
        <v>39</v>
      </c>
      <c r="E337" s="110" t="s">
        <v>196</v>
      </c>
      <c r="F337" s="111" t="s">
        <v>936</v>
      </c>
      <c r="G337" s="111" t="s">
        <v>1399</v>
      </c>
      <c r="H337" s="36">
        <v>0.34</v>
      </c>
      <c r="I337" s="36">
        <v>0.36</v>
      </c>
      <c r="J337" s="112">
        <v>300</v>
      </c>
      <c r="K337" s="122"/>
      <c r="L337" s="123">
        <f t="shared" si="15"/>
        <v>0</v>
      </c>
      <c r="N337" s="120"/>
    </row>
    <row r="338" spans="2:14" s="22" customFormat="1" ht="15" customHeight="1" x14ac:dyDescent="0.3">
      <c r="B338" s="125" t="s">
        <v>197</v>
      </c>
      <c r="C338" s="104" t="s">
        <v>1378</v>
      </c>
      <c r="D338" s="109" t="s">
        <v>39</v>
      </c>
      <c r="E338" s="110" t="s">
        <v>196</v>
      </c>
      <c r="F338" s="111" t="s">
        <v>845</v>
      </c>
      <c r="G338" s="111" t="s">
        <v>1399</v>
      </c>
      <c r="H338" s="36">
        <v>0.46</v>
      </c>
      <c r="I338" s="36">
        <v>0.49</v>
      </c>
      <c r="J338" s="112">
        <v>200</v>
      </c>
      <c r="K338" s="122"/>
      <c r="L338" s="123">
        <f t="shared" si="15"/>
        <v>0</v>
      </c>
      <c r="N338" s="120"/>
    </row>
    <row r="339" spans="2:14" s="22" customFormat="1" ht="15" customHeight="1" x14ac:dyDescent="0.3">
      <c r="B339" s="125" t="s">
        <v>198</v>
      </c>
      <c r="C339" s="104" t="s">
        <v>1378</v>
      </c>
      <c r="D339" s="109" t="s">
        <v>39</v>
      </c>
      <c r="E339" s="110" t="s">
        <v>196</v>
      </c>
      <c r="F339" s="111" t="s">
        <v>937</v>
      </c>
      <c r="G339" s="111" t="s">
        <v>1399</v>
      </c>
      <c r="H339" s="36">
        <v>0.56000000000000005</v>
      </c>
      <c r="I339" s="36">
        <v>0.6</v>
      </c>
      <c r="J339" s="112">
        <v>150</v>
      </c>
      <c r="K339" s="122"/>
      <c r="L339" s="123">
        <f t="shared" si="15"/>
        <v>0</v>
      </c>
      <c r="N339" s="120"/>
    </row>
    <row r="340" spans="2:14" s="22" customFormat="1" hidden="1" x14ac:dyDescent="0.3">
      <c r="B340" s="96" t="s">
        <v>1487</v>
      </c>
      <c r="C340" s="104" t="s">
        <v>1378</v>
      </c>
      <c r="D340" s="97" t="s">
        <v>1408</v>
      </c>
      <c r="E340" s="98" t="s">
        <v>1491</v>
      </c>
      <c r="F340" s="99" t="s">
        <v>1047</v>
      </c>
      <c r="G340" s="117" t="s">
        <v>1399</v>
      </c>
      <c r="H340" s="127">
        <v>0.91</v>
      </c>
      <c r="I340" s="128"/>
      <c r="J340" s="101">
        <v>400</v>
      </c>
      <c r="K340" s="114"/>
      <c r="L340" s="118">
        <f t="shared" ref="L340:L343" si="16">H340*K340*J340</f>
        <v>0</v>
      </c>
      <c r="N340" s="120"/>
    </row>
    <row r="341" spans="2:14" s="22" customFormat="1" hidden="1" x14ac:dyDescent="0.3">
      <c r="B341" s="96" t="s">
        <v>1488</v>
      </c>
      <c r="C341" s="104" t="s">
        <v>1378</v>
      </c>
      <c r="D341" s="97" t="s">
        <v>1408</v>
      </c>
      <c r="E341" s="98" t="s">
        <v>1491</v>
      </c>
      <c r="F341" s="99" t="s">
        <v>935</v>
      </c>
      <c r="G341" s="117" t="s">
        <v>1399</v>
      </c>
      <c r="H341" s="127">
        <v>1.02</v>
      </c>
      <c r="I341" s="128"/>
      <c r="J341" s="101">
        <v>300</v>
      </c>
      <c r="K341" s="114"/>
      <c r="L341" s="118">
        <f t="shared" si="16"/>
        <v>0</v>
      </c>
      <c r="N341" s="120"/>
    </row>
    <row r="342" spans="2:14" s="22" customFormat="1" hidden="1" x14ac:dyDescent="0.3">
      <c r="B342" s="96" t="s">
        <v>1489</v>
      </c>
      <c r="C342" s="104" t="s">
        <v>1378</v>
      </c>
      <c r="D342" s="97" t="s">
        <v>1408</v>
      </c>
      <c r="E342" s="98" t="s">
        <v>1491</v>
      </c>
      <c r="F342" s="99" t="s">
        <v>936</v>
      </c>
      <c r="G342" s="117" t="s">
        <v>1399</v>
      </c>
      <c r="H342" s="127">
        <v>1.1599999999999999</v>
      </c>
      <c r="I342" s="128"/>
      <c r="J342" s="101">
        <v>200</v>
      </c>
      <c r="K342" s="114"/>
      <c r="L342" s="118">
        <f t="shared" si="16"/>
        <v>0</v>
      </c>
      <c r="N342" s="120"/>
    </row>
    <row r="343" spans="2:14" s="22" customFormat="1" hidden="1" x14ac:dyDescent="0.3">
      <c r="B343" s="96" t="s">
        <v>1490</v>
      </c>
      <c r="C343" s="104" t="s">
        <v>1378</v>
      </c>
      <c r="D343" s="97" t="s">
        <v>1408</v>
      </c>
      <c r="E343" s="98" t="s">
        <v>1491</v>
      </c>
      <c r="F343" s="99" t="s">
        <v>845</v>
      </c>
      <c r="G343" s="117" t="s">
        <v>1399</v>
      </c>
      <c r="H343" s="127">
        <v>1.31</v>
      </c>
      <c r="I343" s="128"/>
      <c r="J343" s="101">
        <v>150</v>
      </c>
      <c r="K343" s="114"/>
      <c r="L343" s="118">
        <f t="shared" si="16"/>
        <v>0</v>
      </c>
      <c r="N343" s="120"/>
    </row>
    <row r="344" spans="2:14" s="22" customFormat="1" ht="15" customHeight="1" x14ac:dyDescent="0.3">
      <c r="B344" s="125" t="s">
        <v>199</v>
      </c>
      <c r="C344" s="104" t="s">
        <v>1378</v>
      </c>
      <c r="D344" s="109" t="s">
        <v>39</v>
      </c>
      <c r="E344" s="110" t="s">
        <v>200</v>
      </c>
      <c r="F344" s="111" t="s">
        <v>935</v>
      </c>
      <c r="G344" s="111" t="s">
        <v>1399</v>
      </c>
      <c r="H344" s="36">
        <v>0.24000000000000002</v>
      </c>
      <c r="I344" s="36">
        <v>0.26</v>
      </c>
      <c r="J344" s="112">
        <v>400</v>
      </c>
      <c r="K344" s="122"/>
      <c r="L344" s="123">
        <f t="shared" ref="L344:L406" si="17">IF(K344&lt;5,I344*K344*J344,H344*K344*J344)</f>
        <v>0</v>
      </c>
      <c r="N344" s="120"/>
    </row>
    <row r="345" spans="2:14" s="22" customFormat="1" ht="15" customHeight="1" x14ac:dyDescent="0.3">
      <c r="B345" s="125" t="s">
        <v>201</v>
      </c>
      <c r="C345" s="104" t="s">
        <v>1378</v>
      </c>
      <c r="D345" s="109" t="s">
        <v>39</v>
      </c>
      <c r="E345" s="110" t="s">
        <v>200</v>
      </c>
      <c r="F345" s="111" t="s">
        <v>936</v>
      </c>
      <c r="G345" s="111" t="s">
        <v>1399</v>
      </c>
      <c r="H345" s="36">
        <v>0.32</v>
      </c>
      <c r="I345" s="36">
        <v>0.35000000000000003</v>
      </c>
      <c r="J345" s="112">
        <v>300</v>
      </c>
      <c r="K345" s="122"/>
      <c r="L345" s="123">
        <f t="shared" si="17"/>
        <v>0</v>
      </c>
      <c r="N345" s="120"/>
    </row>
    <row r="346" spans="2:14" s="22" customFormat="1" ht="15" customHeight="1" x14ac:dyDescent="0.3">
      <c r="B346" s="125" t="s">
        <v>202</v>
      </c>
      <c r="C346" s="104" t="s">
        <v>1378</v>
      </c>
      <c r="D346" s="109" t="s">
        <v>39</v>
      </c>
      <c r="E346" s="110" t="s">
        <v>200</v>
      </c>
      <c r="F346" s="111" t="s">
        <v>845</v>
      </c>
      <c r="G346" s="111" t="s">
        <v>1399</v>
      </c>
      <c r="H346" s="36">
        <v>0.41000000000000003</v>
      </c>
      <c r="I346" s="36">
        <v>0.44</v>
      </c>
      <c r="J346" s="112">
        <v>200</v>
      </c>
      <c r="K346" s="122"/>
      <c r="L346" s="123">
        <f t="shared" si="17"/>
        <v>0</v>
      </c>
      <c r="N346" s="120"/>
    </row>
    <row r="347" spans="2:14" s="22" customFormat="1" ht="15" customHeight="1" x14ac:dyDescent="0.3">
      <c r="B347" s="125" t="s">
        <v>203</v>
      </c>
      <c r="C347" s="104" t="s">
        <v>1378</v>
      </c>
      <c r="D347" s="109" t="s">
        <v>39</v>
      </c>
      <c r="E347" s="110" t="s">
        <v>204</v>
      </c>
      <c r="F347" s="111" t="s">
        <v>935</v>
      </c>
      <c r="G347" s="111" t="s">
        <v>1399</v>
      </c>
      <c r="H347" s="36">
        <v>0.24000000000000002</v>
      </c>
      <c r="I347" s="36">
        <v>0.26</v>
      </c>
      <c r="J347" s="112">
        <v>400</v>
      </c>
      <c r="K347" s="122"/>
      <c r="L347" s="123">
        <f t="shared" si="17"/>
        <v>0</v>
      </c>
      <c r="N347" s="120"/>
    </row>
    <row r="348" spans="2:14" s="22" customFormat="1" ht="15" customHeight="1" x14ac:dyDescent="0.3">
      <c r="B348" s="125" t="s">
        <v>205</v>
      </c>
      <c r="C348" s="104" t="s">
        <v>1378</v>
      </c>
      <c r="D348" s="109" t="s">
        <v>39</v>
      </c>
      <c r="E348" s="110" t="s">
        <v>204</v>
      </c>
      <c r="F348" s="111" t="s">
        <v>936</v>
      </c>
      <c r="G348" s="111" t="s">
        <v>1399</v>
      </c>
      <c r="H348" s="36">
        <v>0.34</v>
      </c>
      <c r="I348" s="36">
        <v>0.36</v>
      </c>
      <c r="J348" s="112">
        <v>300</v>
      </c>
      <c r="K348" s="122"/>
      <c r="L348" s="123">
        <f t="shared" si="17"/>
        <v>0</v>
      </c>
      <c r="N348" s="120"/>
    </row>
    <row r="349" spans="2:14" s="22" customFormat="1" hidden="1" x14ac:dyDescent="0.3">
      <c r="B349" s="96" t="s">
        <v>1492</v>
      </c>
      <c r="C349" s="104" t="s">
        <v>1378</v>
      </c>
      <c r="D349" s="97" t="s">
        <v>1458</v>
      </c>
      <c r="E349" s="98" t="s">
        <v>1496</v>
      </c>
      <c r="F349" s="99" t="s">
        <v>935</v>
      </c>
      <c r="G349" s="117" t="s">
        <v>1399</v>
      </c>
      <c r="H349" s="127">
        <v>0.49</v>
      </c>
      <c r="I349" s="128"/>
      <c r="J349" s="101">
        <v>400</v>
      </c>
      <c r="K349" s="114"/>
      <c r="L349" s="118">
        <f t="shared" ref="L349:L352" si="18">H349*K349*J349</f>
        <v>0</v>
      </c>
      <c r="N349" s="120"/>
    </row>
    <row r="350" spans="2:14" s="22" customFormat="1" hidden="1" x14ac:dyDescent="0.3">
      <c r="B350" s="96" t="s">
        <v>1493</v>
      </c>
      <c r="C350" s="104" t="s">
        <v>1378</v>
      </c>
      <c r="D350" s="97" t="s">
        <v>1458</v>
      </c>
      <c r="E350" s="98" t="s">
        <v>1496</v>
      </c>
      <c r="F350" s="99" t="s">
        <v>936</v>
      </c>
      <c r="G350" s="117" t="s">
        <v>1399</v>
      </c>
      <c r="H350" s="127">
        <v>0.6</v>
      </c>
      <c r="I350" s="128"/>
      <c r="J350" s="101">
        <v>300</v>
      </c>
      <c r="K350" s="114"/>
      <c r="L350" s="118">
        <f t="shared" si="18"/>
        <v>0</v>
      </c>
      <c r="N350" s="120"/>
    </row>
    <row r="351" spans="2:14" s="22" customFormat="1" hidden="1" x14ac:dyDescent="0.3">
      <c r="B351" s="96" t="s">
        <v>1494</v>
      </c>
      <c r="C351" s="104" t="s">
        <v>1378</v>
      </c>
      <c r="D351" s="97" t="s">
        <v>1458</v>
      </c>
      <c r="E351" s="98" t="s">
        <v>1496</v>
      </c>
      <c r="F351" s="99" t="s">
        <v>845</v>
      </c>
      <c r="G351" s="117" t="s">
        <v>1399</v>
      </c>
      <c r="H351" s="127">
        <v>0.76</v>
      </c>
      <c r="I351" s="128"/>
      <c r="J351" s="101">
        <v>200</v>
      </c>
      <c r="K351" s="114"/>
      <c r="L351" s="118">
        <f t="shared" si="18"/>
        <v>0</v>
      </c>
      <c r="N351" s="120"/>
    </row>
    <row r="352" spans="2:14" s="22" customFormat="1" hidden="1" x14ac:dyDescent="0.3">
      <c r="B352" s="96" t="s">
        <v>1495</v>
      </c>
      <c r="C352" s="104" t="s">
        <v>1378</v>
      </c>
      <c r="D352" s="97" t="s">
        <v>1458</v>
      </c>
      <c r="E352" s="98" t="s">
        <v>1496</v>
      </c>
      <c r="F352" s="99" t="s">
        <v>937</v>
      </c>
      <c r="G352" s="117" t="s">
        <v>1399</v>
      </c>
      <c r="H352" s="127">
        <v>0.91</v>
      </c>
      <c r="I352" s="128"/>
      <c r="J352" s="101">
        <v>150</v>
      </c>
      <c r="K352" s="114"/>
      <c r="L352" s="118">
        <f t="shared" si="18"/>
        <v>0</v>
      </c>
      <c r="N352" s="120"/>
    </row>
    <row r="353" spans="2:14" s="22" customFormat="1" ht="15" customHeight="1" x14ac:dyDescent="0.3">
      <c r="B353" s="125" t="s">
        <v>207</v>
      </c>
      <c r="C353" s="104" t="s">
        <v>1378</v>
      </c>
      <c r="D353" s="109" t="s">
        <v>940</v>
      </c>
      <c r="E353" s="110" t="s">
        <v>206</v>
      </c>
      <c r="F353" s="111" t="s">
        <v>845</v>
      </c>
      <c r="G353" s="111" t="s">
        <v>1399</v>
      </c>
      <c r="H353" s="36">
        <v>0.51</v>
      </c>
      <c r="I353" s="36">
        <v>0.54</v>
      </c>
      <c r="J353" s="112">
        <v>200</v>
      </c>
      <c r="K353" s="122"/>
      <c r="L353" s="123">
        <f t="shared" si="17"/>
        <v>0</v>
      </c>
      <c r="N353" s="120"/>
    </row>
    <row r="354" spans="2:14" s="22" customFormat="1" ht="15" customHeight="1" x14ac:dyDescent="0.3">
      <c r="B354" s="125" t="s">
        <v>208</v>
      </c>
      <c r="C354" s="104" t="s">
        <v>1378</v>
      </c>
      <c r="D354" s="109" t="s">
        <v>940</v>
      </c>
      <c r="E354" s="110" t="s">
        <v>206</v>
      </c>
      <c r="F354" s="111" t="s">
        <v>937</v>
      </c>
      <c r="G354" s="111" t="s">
        <v>1399</v>
      </c>
      <c r="H354" s="36">
        <v>0.66</v>
      </c>
      <c r="I354" s="36">
        <v>0.7</v>
      </c>
      <c r="J354" s="112">
        <v>150</v>
      </c>
      <c r="K354" s="122"/>
      <c r="L354" s="123">
        <f t="shared" si="17"/>
        <v>0</v>
      </c>
      <c r="N354" s="120"/>
    </row>
    <row r="355" spans="2:14" s="22" customFormat="1" ht="15" customHeight="1" x14ac:dyDescent="0.3">
      <c r="B355" s="125" t="s">
        <v>209</v>
      </c>
      <c r="C355" s="104" t="s">
        <v>1378</v>
      </c>
      <c r="D355" s="109" t="s">
        <v>940</v>
      </c>
      <c r="E355" s="110" t="s">
        <v>206</v>
      </c>
      <c r="F355" s="111" t="s">
        <v>939</v>
      </c>
      <c r="G355" s="111" t="s">
        <v>1399</v>
      </c>
      <c r="H355" s="36">
        <v>0.77</v>
      </c>
      <c r="I355" s="36">
        <v>0.82000000000000006</v>
      </c>
      <c r="J355" s="112">
        <v>125</v>
      </c>
      <c r="K355" s="122"/>
      <c r="L355" s="123">
        <f t="shared" si="17"/>
        <v>0</v>
      </c>
      <c r="N355" s="120"/>
    </row>
    <row r="356" spans="2:14" s="22" customFormat="1" ht="15" customHeight="1" x14ac:dyDescent="0.3">
      <c r="B356" s="125" t="s">
        <v>210</v>
      </c>
      <c r="C356" s="104" t="s">
        <v>1378</v>
      </c>
      <c r="D356" s="109" t="s">
        <v>28</v>
      </c>
      <c r="E356" s="110" t="s">
        <v>211</v>
      </c>
      <c r="F356" s="111" t="s">
        <v>936</v>
      </c>
      <c r="G356" s="111" t="s">
        <v>1399</v>
      </c>
      <c r="H356" s="36">
        <v>0.42</v>
      </c>
      <c r="I356" s="36">
        <v>0.44</v>
      </c>
      <c r="J356" s="112">
        <v>300</v>
      </c>
      <c r="K356" s="122"/>
      <c r="L356" s="123">
        <f t="shared" si="17"/>
        <v>0</v>
      </c>
      <c r="N356" s="120"/>
    </row>
    <row r="357" spans="2:14" s="22" customFormat="1" ht="15" customHeight="1" x14ac:dyDescent="0.3">
      <c r="B357" s="125" t="s">
        <v>212</v>
      </c>
      <c r="C357" s="104" t="s">
        <v>1378</v>
      </c>
      <c r="D357" s="109" t="s">
        <v>28</v>
      </c>
      <c r="E357" s="110" t="s">
        <v>211</v>
      </c>
      <c r="F357" s="111" t="s">
        <v>845</v>
      </c>
      <c r="G357" s="111" t="s">
        <v>1399</v>
      </c>
      <c r="H357" s="36">
        <v>0.56000000000000005</v>
      </c>
      <c r="I357" s="36">
        <v>0.59</v>
      </c>
      <c r="J357" s="112">
        <v>200</v>
      </c>
      <c r="K357" s="122"/>
      <c r="L357" s="123">
        <f t="shared" si="17"/>
        <v>0</v>
      </c>
      <c r="N357" s="120"/>
    </row>
    <row r="358" spans="2:14" s="22" customFormat="1" ht="15" customHeight="1" x14ac:dyDescent="0.3">
      <c r="B358" s="125" t="s">
        <v>213</v>
      </c>
      <c r="C358" s="104" t="s">
        <v>1378</v>
      </c>
      <c r="D358" s="109" t="s">
        <v>28</v>
      </c>
      <c r="E358" s="110" t="s">
        <v>211</v>
      </c>
      <c r="F358" s="111" t="s">
        <v>937</v>
      </c>
      <c r="G358" s="111" t="s">
        <v>1399</v>
      </c>
      <c r="H358" s="36">
        <v>0.73</v>
      </c>
      <c r="I358" s="36">
        <v>0.77</v>
      </c>
      <c r="J358" s="112">
        <v>150</v>
      </c>
      <c r="K358" s="122"/>
      <c r="L358" s="123">
        <f t="shared" si="17"/>
        <v>0</v>
      </c>
      <c r="N358" s="120"/>
    </row>
    <row r="359" spans="2:14" s="22" customFormat="1" ht="15" customHeight="1" x14ac:dyDescent="0.3">
      <c r="B359" s="125" t="s">
        <v>214</v>
      </c>
      <c r="C359" s="104" t="s">
        <v>1378</v>
      </c>
      <c r="D359" s="109" t="s">
        <v>28</v>
      </c>
      <c r="E359" s="110" t="s">
        <v>211</v>
      </c>
      <c r="F359" s="111" t="s">
        <v>939</v>
      </c>
      <c r="G359" s="111" t="s">
        <v>1399</v>
      </c>
      <c r="H359" s="36">
        <v>0.84</v>
      </c>
      <c r="I359" s="36">
        <v>0.89</v>
      </c>
      <c r="J359" s="112">
        <v>125</v>
      </c>
      <c r="K359" s="122"/>
      <c r="L359" s="123">
        <f t="shared" si="17"/>
        <v>0</v>
      </c>
      <c r="N359" s="120"/>
    </row>
    <row r="360" spans="2:14" s="22" customFormat="1" ht="15" customHeight="1" x14ac:dyDescent="0.3">
      <c r="B360" s="125" t="s">
        <v>1100</v>
      </c>
      <c r="C360" s="104" t="s">
        <v>1378</v>
      </c>
      <c r="D360" s="109" t="s">
        <v>28</v>
      </c>
      <c r="E360" s="110" t="s">
        <v>211</v>
      </c>
      <c r="F360" s="111" t="s">
        <v>964</v>
      </c>
      <c r="G360" s="111" t="s">
        <v>1399</v>
      </c>
      <c r="H360" s="36">
        <v>0.91</v>
      </c>
      <c r="I360" s="36">
        <v>0.98</v>
      </c>
      <c r="J360" s="112">
        <v>100</v>
      </c>
      <c r="K360" s="122"/>
      <c r="L360" s="123">
        <f t="shared" si="17"/>
        <v>0</v>
      </c>
      <c r="N360" s="120"/>
    </row>
    <row r="361" spans="2:14" s="22" customFormat="1" ht="15" customHeight="1" x14ac:dyDescent="0.3">
      <c r="B361" s="125" t="s">
        <v>215</v>
      </c>
      <c r="C361" s="104" t="s">
        <v>1378</v>
      </c>
      <c r="D361" s="109" t="s">
        <v>28</v>
      </c>
      <c r="E361" s="110" t="s">
        <v>216</v>
      </c>
      <c r="F361" s="111" t="s">
        <v>935</v>
      </c>
      <c r="G361" s="111" t="s">
        <v>1399</v>
      </c>
      <c r="H361" s="36">
        <v>0.32</v>
      </c>
      <c r="I361" s="36">
        <v>0.34</v>
      </c>
      <c r="J361" s="112">
        <v>400</v>
      </c>
      <c r="K361" s="122"/>
      <c r="L361" s="123">
        <f t="shared" si="17"/>
        <v>0</v>
      </c>
      <c r="N361" s="120"/>
    </row>
    <row r="362" spans="2:14" s="22" customFormat="1" ht="15" customHeight="1" x14ac:dyDescent="0.3">
      <c r="B362" s="125" t="s">
        <v>217</v>
      </c>
      <c r="C362" s="104" t="s">
        <v>1378</v>
      </c>
      <c r="D362" s="109" t="s">
        <v>28</v>
      </c>
      <c r="E362" s="110" t="s">
        <v>216</v>
      </c>
      <c r="F362" s="111" t="s">
        <v>936</v>
      </c>
      <c r="G362" s="111" t="s">
        <v>1399</v>
      </c>
      <c r="H362" s="36">
        <v>0.42</v>
      </c>
      <c r="I362" s="36">
        <v>0.44</v>
      </c>
      <c r="J362" s="112">
        <v>300</v>
      </c>
      <c r="K362" s="122"/>
      <c r="L362" s="123">
        <f t="shared" si="17"/>
        <v>0</v>
      </c>
      <c r="N362" s="120"/>
    </row>
    <row r="363" spans="2:14" s="22" customFormat="1" ht="15" customHeight="1" x14ac:dyDescent="0.3">
      <c r="B363" s="125" t="s">
        <v>218</v>
      </c>
      <c r="C363" s="104" t="s">
        <v>1378</v>
      </c>
      <c r="D363" s="109" t="s">
        <v>28</v>
      </c>
      <c r="E363" s="110" t="s">
        <v>216</v>
      </c>
      <c r="F363" s="111" t="s">
        <v>845</v>
      </c>
      <c r="G363" s="111" t="s">
        <v>1399</v>
      </c>
      <c r="H363" s="36">
        <v>0.56000000000000005</v>
      </c>
      <c r="I363" s="36">
        <v>0.59</v>
      </c>
      <c r="J363" s="112">
        <v>200</v>
      </c>
      <c r="K363" s="122"/>
      <c r="L363" s="123">
        <f t="shared" si="17"/>
        <v>0</v>
      </c>
      <c r="N363" s="120"/>
    </row>
    <row r="364" spans="2:14" s="22" customFormat="1" ht="15" customHeight="1" x14ac:dyDescent="0.3">
      <c r="B364" s="125" t="s">
        <v>219</v>
      </c>
      <c r="C364" s="104" t="s">
        <v>1378</v>
      </c>
      <c r="D364" s="109" t="s">
        <v>28</v>
      </c>
      <c r="E364" s="110" t="s">
        <v>216</v>
      </c>
      <c r="F364" s="111" t="s">
        <v>937</v>
      </c>
      <c r="G364" s="111" t="s">
        <v>1399</v>
      </c>
      <c r="H364" s="36">
        <v>0.71</v>
      </c>
      <c r="I364" s="36">
        <v>0.75</v>
      </c>
      <c r="J364" s="112">
        <v>150</v>
      </c>
      <c r="K364" s="122"/>
      <c r="L364" s="123">
        <f t="shared" si="17"/>
        <v>0</v>
      </c>
      <c r="N364" s="120"/>
    </row>
    <row r="365" spans="2:14" s="22" customFormat="1" ht="15" customHeight="1" x14ac:dyDescent="0.3">
      <c r="B365" s="125" t="s">
        <v>220</v>
      </c>
      <c r="C365" s="104" t="s">
        <v>1378</v>
      </c>
      <c r="D365" s="109" t="s">
        <v>28</v>
      </c>
      <c r="E365" s="110" t="s">
        <v>216</v>
      </c>
      <c r="F365" s="111" t="s">
        <v>939</v>
      </c>
      <c r="G365" s="111" t="s">
        <v>1399</v>
      </c>
      <c r="H365" s="36">
        <v>0.77</v>
      </c>
      <c r="I365" s="36">
        <v>0.82000000000000006</v>
      </c>
      <c r="J365" s="112">
        <v>125</v>
      </c>
      <c r="K365" s="122"/>
      <c r="L365" s="123">
        <f t="shared" si="17"/>
        <v>0</v>
      </c>
      <c r="N365" s="120"/>
    </row>
    <row r="366" spans="2:14" s="22" customFormat="1" ht="15" customHeight="1" x14ac:dyDescent="0.3">
      <c r="B366" s="125" t="s">
        <v>221</v>
      </c>
      <c r="C366" s="104" t="s">
        <v>1378</v>
      </c>
      <c r="D366" s="109" t="s">
        <v>940</v>
      </c>
      <c r="E366" s="110" t="s">
        <v>222</v>
      </c>
      <c r="F366" s="111" t="s">
        <v>936</v>
      </c>
      <c r="G366" s="111" t="s">
        <v>1399</v>
      </c>
      <c r="H366" s="36">
        <v>0.46</v>
      </c>
      <c r="I366" s="36">
        <v>0.48</v>
      </c>
      <c r="J366" s="112">
        <v>300</v>
      </c>
      <c r="K366" s="122"/>
      <c r="L366" s="123">
        <f t="shared" si="17"/>
        <v>0</v>
      </c>
      <c r="N366" s="120"/>
    </row>
    <row r="367" spans="2:14" s="22" customFormat="1" ht="15" customHeight="1" x14ac:dyDescent="0.3">
      <c r="B367" s="125" t="s">
        <v>223</v>
      </c>
      <c r="C367" s="104" t="s">
        <v>1378</v>
      </c>
      <c r="D367" s="109" t="s">
        <v>940</v>
      </c>
      <c r="E367" s="110" t="s">
        <v>222</v>
      </c>
      <c r="F367" s="111" t="s">
        <v>845</v>
      </c>
      <c r="G367" s="111" t="s">
        <v>1399</v>
      </c>
      <c r="H367" s="36">
        <v>0.59</v>
      </c>
      <c r="I367" s="36">
        <v>0.62</v>
      </c>
      <c r="J367" s="112">
        <v>200</v>
      </c>
      <c r="K367" s="122"/>
      <c r="L367" s="123">
        <f t="shared" si="17"/>
        <v>0</v>
      </c>
      <c r="N367" s="120"/>
    </row>
    <row r="368" spans="2:14" s="22" customFormat="1" ht="15" customHeight="1" x14ac:dyDescent="0.3">
      <c r="B368" s="125" t="s">
        <v>224</v>
      </c>
      <c r="C368" s="104" t="s">
        <v>1378</v>
      </c>
      <c r="D368" s="109" t="s">
        <v>940</v>
      </c>
      <c r="E368" s="110" t="s">
        <v>222</v>
      </c>
      <c r="F368" s="111" t="s">
        <v>937</v>
      </c>
      <c r="G368" s="111" t="s">
        <v>1399</v>
      </c>
      <c r="H368" s="36">
        <v>0.69000000000000006</v>
      </c>
      <c r="I368" s="36">
        <v>0.74</v>
      </c>
      <c r="J368" s="112">
        <v>150</v>
      </c>
      <c r="K368" s="122"/>
      <c r="L368" s="123">
        <f t="shared" si="17"/>
        <v>0</v>
      </c>
      <c r="N368" s="120"/>
    </row>
    <row r="369" spans="2:14" s="22" customFormat="1" ht="15" customHeight="1" x14ac:dyDescent="0.3">
      <c r="B369" s="125" t="s">
        <v>225</v>
      </c>
      <c r="C369" s="104" t="s">
        <v>1378</v>
      </c>
      <c r="D369" s="109" t="s">
        <v>940</v>
      </c>
      <c r="E369" s="110" t="s">
        <v>222</v>
      </c>
      <c r="F369" s="111" t="s">
        <v>939</v>
      </c>
      <c r="G369" s="111" t="s">
        <v>1399</v>
      </c>
      <c r="H369" s="36">
        <v>0.79</v>
      </c>
      <c r="I369" s="36">
        <v>0.84</v>
      </c>
      <c r="J369" s="112">
        <v>125</v>
      </c>
      <c r="K369" s="122"/>
      <c r="L369" s="123">
        <f t="shared" si="17"/>
        <v>0</v>
      </c>
      <c r="N369" s="120"/>
    </row>
    <row r="370" spans="2:14" s="22" customFormat="1" ht="15" customHeight="1" x14ac:dyDescent="0.3">
      <c r="B370" s="125" t="s">
        <v>227</v>
      </c>
      <c r="C370" s="104" t="s">
        <v>1378</v>
      </c>
      <c r="D370" s="109" t="s">
        <v>940</v>
      </c>
      <c r="E370" s="110" t="s">
        <v>226</v>
      </c>
      <c r="F370" s="111" t="s">
        <v>845</v>
      </c>
      <c r="G370" s="111" t="s">
        <v>1399</v>
      </c>
      <c r="H370" s="36">
        <v>0.61</v>
      </c>
      <c r="I370" s="36">
        <v>0.64</v>
      </c>
      <c r="J370" s="112">
        <v>200</v>
      </c>
      <c r="K370" s="122"/>
      <c r="L370" s="123">
        <f t="shared" si="17"/>
        <v>0</v>
      </c>
      <c r="N370" s="120"/>
    </row>
    <row r="371" spans="2:14" s="22" customFormat="1" ht="15" customHeight="1" x14ac:dyDescent="0.3">
      <c r="B371" s="125" t="s">
        <v>228</v>
      </c>
      <c r="C371" s="104" t="s">
        <v>1378</v>
      </c>
      <c r="D371" s="109" t="s">
        <v>940</v>
      </c>
      <c r="E371" s="110" t="s">
        <v>226</v>
      </c>
      <c r="F371" s="111" t="s">
        <v>937</v>
      </c>
      <c r="G371" s="111" t="s">
        <v>1399</v>
      </c>
      <c r="H371" s="36">
        <v>0.74</v>
      </c>
      <c r="I371" s="36">
        <v>0.78</v>
      </c>
      <c r="J371" s="112">
        <v>150</v>
      </c>
      <c r="K371" s="122"/>
      <c r="L371" s="123">
        <f t="shared" si="17"/>
        <v>0</v>
      </c>
      <c r="N371" s="120"/>
    </row>
    <row r="372" spans="2:14" s="22" customFormat="1" ht="15" customHeight="1" x14ac:dyDescent="0.3">
      <c r="B372" s="125" t="s">
        <v>229</v>
      </c>
      <c r="C372" s="104" t="s">
        <v>1378</v>
      </c>
      <c r="D372" s="109" t="s">
        <v>940</v>
      </c>
      <c r="E372" s="110" t="s">
        <v>226</v>
      </c>
      <c r="F372" s="111" t="s">
        <v>939</v>
      </c>
      <c r="G372" s="111" t="s">
        <v>1399</v>
      </c>
      <c r="H372" s="36">
        <v>0.84</v>
      </c>
      <c r="I372" s="36">
        <v>0.89</v>
      </c>
      <c r="J372" s="112">
        <v>125</v>
      </c>
      <c r="K372" s="122"/>
      <c r="L372" s="123">
        <f t="shared" si="17"/>
        <v>0</v>
      </c>
      <c r="N372" s="120"/>
    </row>
    <row r="373" spans="2:14" s="22" customFormat="1" ht="15" customHeight="1" x14ac:dyDescent="0.3">
      <c r="B373" s="125" t="s">
        <v>1101</v>
      </c>
      <c r="C373" s="104" t="s">
        <v>1378</v>
      </c>
      <c r="D373" s="109" t="s">
        <v>39</v>
      </c>
      <c r="E373" s="110" t="s">
        <v>230</v>
      </c>
      <c r="F373" s="111" t="s">
        <v>935</v>
      </c>
      <c r="G373" s="111" t="s">
        <v>1399</v>
      </c>
      <c r="H373" s="36">
        <v>0.29000000000000004</v>
      </c>
      <c r="I373" s="36">
        <v>0.31</v>
      </c>
      <c r="J373" s="112">
        <v>400</v>
      </c>
      <c r="K373" s="122"/>
      <c r="L373" s="123">
        <f t="shared" si="17"/>
        <v>0</v>
      </c>
      <c r="N373" s="120"/>
    </row>
    <row r="374" spans="2:14" s="22" customFormat="1" ht="15" customHeight="1" x14ac:dyDescent="0.3">
      <c r="B374" s="125" t="s">
        <v>1102</v>
      </c>
      <c r="C374" s="104" t="s">
        <v>1378</v>
      </c>
      <c r="D374" s="109" t="s">
        <v>39</v>
      </c>
      <c r="E374" s="110" t="s">
        <v>230</v>
      </c>
      <c r="F374" s="111" t="s">
        <v>936</v>
      </c>
      <c r="G374" s="111" t="s">
        <v>1399</v>
      </c>
      <c r="H374" s="36">
        <v>0.34</v>
      </c>
      <c r="I374" s="36">
        <v>0.36</v>
      </c>
      <c r="J374" s="112">
        <v>300</v>
      </c>
      <c r="K374" s="122"/>
      <c r="L374" s="123">
        <f t="shared" si="17"/>
        <v>0</v>
      </c>
      <c r="N374" s="120"/>
    </row>
    <row r="375" spans="2:14" s="22" customFormat="1" ht="15" customHeight="1" x14ac:dyDescent="0.3">
      <c r="B375" s="125" t="s">
        <v>1103</v>
      </c>
      <c r="C375" s="104" t="s">
        <v>1378</v>
      </c>
      <c r="D375" s="109" t="s">
        <v>39</v>
      </c>
      <c r="E375" s="110" t="s">
        <v>230</v>
      </c>
      <c r="F375" s="111" t="s">
        <v>845</v>
      </c>
      <c r="G375" s="111" t="s">
        <v>1399</v>
      </c>
      <c r="H375" s="36">
        <v>0.44</v>
      </c>
      <c r="I375" s="36">
        <v>0.47000000000000003</v>
      </c>
      <c r="J375" s="112">
        <v>200</v>
      </c>
      <c r="K375" s="122"/>
      <c r="L375" s="123">
        <f t="shared" si="17"/>
        <v>0</v>
      </c>
      <c r="N375" s="120"/>
    </row>
    <row r="376" spans="2:14" s="22" customFormat="1" hidden="1" x14ac:dyDescent="0.3">
      <c r="B376" s="96" t="s">
        <v>1497</v>
      </c>
      <c r="C376" s="104" t="s">
        <v>1378</v>
      </c>
      <c r="D376" s="97" t="s">
        <v>1458</v>
      </c>
      <c r="E376" s="98" t="s">
        <v>1499</v>
      </c>
      <c r="F376" s="99" t="s">
        <v>935</v>
      </c>
      <c r="G376" s="117" t="s">
        <v>1399</v>
      </c>
      <c r="H376" s="127">
        <v>0.49</v>
      </c>
      <c r="I376" s="128"/>
      <c r="J376" s="101">
        <v>400</v>
      </c>
      <c r="K376" s="114"/>
      <c r="L376" s="118">
        <f t="shared" ref="L376:L377" si="19">H376*K376*J376</f>
        <v>0</v>
      </c>
      <c r="N376" s="120"/>
    </row>
    <row r="377" spans="2:14" s="22" customFormat="1" hidden="1" x14ac:dyDescent="0.3">
      <c r="B377" s="96" t="s">
        <v>1498</v>
      </c>
      <c r="C377" s="104" t="s">
        <v>1378</v>
      </c>
      <c r="D377" s="97" t="s">
        <v>1458</v>
      </c>
      <c r="E377" s="98" t="s">
        <v>1499</v>
      </c>
      <c r="F377" s="99" t="s">
        <v>936</v>
      </c>
      <c r="G377" s="117" t="s">
        <v>1399</v>
      </c>
      <c r="H377" s="127">
        <v>0.6</v>
      </c>
      <c r="I377" s="128"/>
      <c r="J377" s="101">
        <v>300</v>
      </c>
      <c r="K377" s="114"/>
      <c r="L377" s="118">
        <f t="shared" si="19"/>
        <v>0</v>
      </c>
      <c r="N377" s="120"/>
    </row>
    <row r="378" spans="2:14" s="22" customFormat="1" ht="15" customHeight="1" x14ac:dyDescent="0.3">
      <c r="B378" s="125" t="s">
        <v>1104</v>
      </c>
      <c r="C378" s="104" t="s">
        <v>1378</v>
      </c>
      <c r="D378" s="109" t="s">
        <v>938</v>
      </c>
      <c r="E378" s="110" t="s">
        <v>1105</v>
      </c>
      <c r="F378" s="111" t="s">
        <v>935</v>
      </c>
      <c r="G378" s="111" t="s">
        <v>1399</v>
      </c>
      <c r="H378" s="36">
        <v>0.49</v>
      </c>
      <c r="I378" s="36">
        <v>0.5</v>
      </c>
      <c r="J378" s="112">
        <v>400</v>
      </c>
      <c r="K378" s="122"/>
      <c r="L378" s="123">
        <f t="shared" si="17"/>
        <v>0</v>
      </c>
      <c r="N378" s="120"/>
    </row>
    <row r="379" spans="2:14" s="22" customFormat="1" ht="15" customHeight="1" x14ac:dyDescent="0.3">
      <c r="B379" s="125" t="s">
        <v>1106</v>
      </c>
      <c r="C379" s="104" t="s">
        <v>1378</v>
      </c>
      <c r="D379" s="109" t="s">
        <v>938</v>
      </c>
      <c r="E379" s="110" t="s">
        <v>1105</v>
      </c>
      <c r="F379" s="111" t="s">
        <v>936</v>
      </c>
      <c r="G379" s="111" t="s">
        <v>1399</v>
      </c>
      <c r="H379" s="36">
        <v>0.72</v>
      </c>
      <c r="I379" s="36">
        <v>0.74</v>
      </c>
      <c r="J379" s="112">
        <v>300</v>
      </c>
      <c r="K379" s="122"/>
      <c r="L379" s="123">
        <f t="shared" si="17"/>
        <v>0</v>
      </c>
      <c r="N379" s="120"/>
    </row>
    <row r="380" spans="2:14" s="22" customFormat="1" ht="15" customHeight="1" x14ac:dyDescent="0.3">
      <c r="B380" s="125" t="s">
        <v>1107</v>
      </c>
      <c r="C380" s="104" t="s">
        <v>1378</v>
      </c>
      <c r="D380" s="109" t="s">
        <v>938</v>
      </c>
      <c r="E380" s="110" t="s">
        <v>1105</v>
      </c>
      <c r="F380" s="111" t="s">
        <v>845</v>
      </c>
      <c r="G380" s="111" t="s">
        <v>1399</v>
      </c>
      <c r="H380" s="36">
        <v>0.95</v>
      </c>
      <c r="I380" s="36">
        <v>0.99</v>
      </c>
      <c r="J380" s="112">
        <v>200</v>
      </c>
      <c r="K380" s="122"/>
      <c r="L380" s="123">
        <f t="shared" si="17"/>
        <v>0</v>
      </c>
      <c r="N380" s="120"/>
    </row>
    <row r="381" spans="2:14" s="22" customFormat="1" ht="15" customHeight="1" x14ac:dyDescent="0.3">
      <c r="B381" s="125" t="s">
        <v>1108</v>
      </c>
      <c r="C381" s="104" t="s">
        <v>1378</v>
      </c>
      <c r="D381" s="109" t="s">
        <v>938</v>
      </c>
      <c r="E381" s="110" t="s">
        <v>1105</v>
      </c>
      <c r="F381" s="111" t="s">
        <v>937</v>
      </c>
      <c r="G381" s="111" t="s">
        <v>1399</v>
      </c>
      <c r="H381" s="36">
        <v>1.1499999999999999</v>
      </c>
      <c r="I381" s="36">
        <v>1.2</v>
      </c>
      <c r="J381" s="112">
        <v>150</v>
      </c>
      <c r="K381" s="122"/>
      <c r="L381" s="123">
        <f t="shared" si="17"/>
        <v>0</v>
      </c>
      <c r="N381" s="120"/>
    </row>
    <row r="382" spans="2:14" s="22" customFormat="1" ht="15" customHeight="1" x14ac:dyDescent="0.3">
      <c r="B382" s="125" t="s">
        <v>1109</v>
      </c>
      <c r="C382" s="104" t="s">
        <v>1378</v>
      </c>
      <c r="D382" s="109" t="s">
        <v>938</v>
      </c>
      <c r="E382" s="110" t="s">
        <v>1105</v>
      </c>
      <c r="F382" s="111" t="s">
        <v>939</v>
      </c>
      <c r="G382" s="111" t="s">
        <v>1399</v>
      </c>
      <c r="H382" s="36">
        <v>1.18</v>
      </c>
      <c r="I382" s="36">
        <v>1.23</v>
      </c>
      <c r="J382" s="112">
        <v>125</v>
      </c>
      <c r="K382" s="122"/>
      <c r="L382" s="123">
        <f t="shared" si="17"/>
        <v>0</v>
      </c>
      <c r="N382" s="120"/>
    </row>
    <row r="383" spans="2:14" s="22" customFormat="1" hidden="1" x14ac:dyDescent="0.3">
      <c r="B383" s="96" t="s">
        <v>1500</v>
      </c>
      <c r="C383" s="104" t="s">
        <v>1378</v>
      </c>
      <c r="D383" s="97" t="s">
        <v>26</v>
      </c>
      <c r="E383" s="98" t="s">
        <v>1501</v>
      </c>
      <c r="F383" s="99" t="s">
        <v>935</v>
      </c>
      <c r="G383" s="117" t="s">
        <v>1399</v>
      </c>
      <c r="H383" s="127">
        <v>0.36</v>
      </c>
      <c r="I383" s="128"/>
      <c r="J383" s="101">
        <v>400</v>
      </c>
      <c r="K383" s="114"/>
      <c r="L383" s="118">
        <f>H383*K383*J383</f>
        <v>0</v>
      </c>
      <c r="N383" s="120"/>
    </row>
    <row r="384" spans="2:14" s="22" customFormat="1" ht="15" customHeight="1" x14ac:dyDescent="0.3">
      <c r="B384" s="125" t="s">
        <v>1110</v>
      </c>
      <c r="C384" s="104" t="s">
        <v>1378</v>
      </c>
      <c r="D384" s="109" t="s">
        <v>39</v>
      </c>
      <c r="E384" s="110" t="s">
        <v>231</v>
      </c>
      <c r="F384" s="111" t="s">
        <v>936</v>
      </c>
      <c r="G384" s="111" t="s">
        <v>1399</v>
      </c>
      <c r="H384" s="36">
        <v>0.34</v>
      </c>
      <c r="I384" s="36">
        <v>0.36</v>
      </c>
      <c r="J384" s="112">
        <v>300</v>
      </c>
      <c r="K384" s="122"/>
      <c r="L384" s="123">
        <f t="shared" si="17"/>
        <v>0</v>
      </c>
      <c r="N384" s="120"/>
    </row>
    <row r="385" spans="2:14" s="22" customFormat="1" ht="15" customHeight="1" x14ac:dyDescent="0.3">
      <c r="B385" s="125" t="s">
        <v>1111</v>
      </c>
      <c r="C385" s="104" t="s">
        <v>1378</v>
      </c>
      <c r="D385" s="109" t="s">
        <v>39</v>
      </c>
      <c r="E385" s="110" t="s">
        <v>231</v>
      </c>
      <c r="F385" s="111" t="s">
        <v>845</v>
      </c>
      <c r="G385" s="111" t="s">
        <v>1399</v>
      </c>
      <c r="H385" s="36">
        <v>0.44</v>
      </c>
      <c r="I385" s="36">
        <v>0.47000000000000003</v>
      </c>
      <c r="J385" s="112">
        <v>200</v>
      </c>
      <c r="K385" s="122"/>
      <c r="L385" s="123">
        <f t="shared" si="17"/>
        <v>0</v>
      </c>
      <c r="N385" s="120"/>
    </row>
    <row r="386" spans="2:14" s="22" customFormat="1" ht="15" customHeight="1" x14ac:dyDescent="0.3">
      <c r="B386" s="106" t="s">
        <v>1394</v>
      </c>
      <c r="C386" s="104" t="s">
        <v>1378</v>
      </c>
      <c r="D386" s="10" t="s">
        <v>39</v>
      </c>
      <c r="E386" s="90" t="s">
        <v>231</v>
      </c>
      <c r="F386" s="91" t="s">
        <v>937</v>
      </c>
      <c r="G386" s="91" t="s">
        <v>1400</v>
      </c>
      <c r="H386" s="105">
        <v>0.56999999999999995</v>
      </c>
      <c r="I386" s="105">
        <v>0.65</v>
      </c>
      <c r="J386" s="11">
        <v>150</v>
      </c>
      <c r="K386" s="37"/>
      <c r="L386" s="38">
        <f t="shared" si="17"/>
        <v>0</v>
      </c>
      <c r="N386" s="120"/>
    </row>
    <row r="387" spans="2:14" s="22" customFormat="1" ht="15" hidden="1" customHeight="1" x14ac:dyDescent="0.3">
      <c r="B387" s="96" t="s">
        <v>1112</v>
      </c>
      <c r="C387" s="104" t="s">
        <v>1378</v>
      </c>
      <c r="D387" s="97" t="s">
        <v>39</v>
      </c>
      <c r="E387" s="98" t="s">
        <v>231</v>
      </c>
      <c r="F387" s="99" t="s">
        <v>937</v>
      </c>
      <c r="G387" s="99" t="s">
        <v>1399</v>
      </c>
      <c r="H387" s="113">
        <v>0.4845424994444445</v>
      </c>
      <c r="I387" s="100">
        <v>0.65</v>
      </c>
      <c r="J387" s="101">
        <v>150</v>
      </c>
      <c r="K387" s="114"/>
      <c r="L387" s="118">
        <f t="shared" si="17"/>
        <v>0</v>
      </c>
      <c r="N387" s="120"/>
    </row>
    <row r="388" spans="2:14" s="22" customFormat="1" hidden="1" x14ac:dyDescent="0.3">
      <c r="B388" s="96" t="s">
        <v>1502</v>
      </c>
      <c r="C388" s="104" t="s">
        <v>1378</v>
      </c>
      <c r="D388" s="97" t="s">
        <v>56</v>
      </c>
      <c r="E388" s="98" t="s">
        <v>1504</v>
      </c>
      <c r="F388" s="99" t="s">
        <v>935</v>
      </c>
      <c r="G388" s="117" t="s">
        <v>1399</v>
      </c>
      <c r="H388" s="127">
        <v>0.37</v>
      </c>
      <c r="I388" s="128"/>
      <c r="J388" s="101">
        <v>400</v>
      </c>
      <c r="K388" s="114"/>
      <c r="L388" s="118">
        <f>H388*K388*J388</f>
        <v>0</v>
      </c>
      <c r="N388" s="120"/>
    </row>
    <row r="389" spans="2:14" s="22" customFormat="1" ht="15" customHeight="1" x14ac:dyDescent="0.3">
      <c r="B389" s="106" t="s">
        <v>1392</v>
      </c>
      <c r="C389" s="104" t="s">
        <v>1378</v>
      </c>
      <c r="D389" s="10" t="s">
        <v>39</v>
      </c>
      <c r="E389" s="90" t="s">
        <v>1395</v>
      </c>
      <c r="F389" s="91" t="s">
        <v>845</v>
      </c>
      <c r="G389" s="91" t="s">
        <v>1399</v>
      </c>
      <c r="H389" s="103">
        <v>0.42</v>
      </c>
      <c r="I389" s="103">
        <v>0.48</v>
      </c>
      <c r="J389" s="11">
        <v>200</v>
      </c>
      <c r="K389" s="37"/>
      <c r="L389" s="38">
        <f t="shared" si="17"/>
        <v>0</v>
      </c>
      <c r="N389" s="120"/>
    </row>
    <row r="390" spans="2:14" s="22" customFormat="1" hidden="1" x14ac:dyDescent="0.3">
      <c r="B390" s="96" t="s">
        <v>1503</v>
      </c>
      <c r="C390" s="104" t="s">
        <v>1378</v>
      </c>
      <c r="D390" s="97" t="s">
        <v>940</v>
      </c>
      <c r="E390" s="98" t="s">
        <v>1505</v>
      </c>
      <c r="F390" s="99" t="s">
        <v>936</v>
      </c>
      <c r="G390" s="117" t="s">
        <v>1399</v>
      </c>
      <c r="H390" s="127">
        <v>0.55000000000000004</v>
      </c>
      <c r="I390" s="128"/>
      <c r="J390" s="101">
        <v>300</v>
      </c>
      <c r="K390" s="114"/>
      <c r="L390" s="118">
        <f>H390*K390*J390</f>
        <v>0</v>
      </c>
      <c r="N390" s="120"/>
    </row>
    <row r="391" spans="2:14" s="22" customFormat="1" ht="15" customHeight="1" x14ac:dyDescent="0.3">
      <c r="B391" s="125" t="s">
        <v>233</v>
      </c>
      <c r="C391" s="104" t="s">
        <v>1378</v>
      </c>
      <c r="D391" s="109" t="s">
        <v>940</v>
      </c>
      <c r="E391" s="110" t="s">
        <v>234</v>
      </c>
      <c r="F391" s="111" t="s">
        <v>936</v>
      </c>
      <c r="G391" s="111" t="s">
        <v>1399</v>
      </c>
      <c r="H391" s="36">
        <v>0.39</v>
      </c>
      <c r="I391" s="36">
        <v>0.41000000000000003</v>
      </c>
      <c r="J391" s="112">
        <v>300</v>
      </c>
      <c r="K391" s="122"/>
      <c r="L391" s="123">
        <f t="shared" si="17"/>
        <v>0</v>
      </c>
      <c r="N391" s="120"/>
    </row>
    <row r="392" spans="2:14" s="22" customFormat="1" ht="15" customHeight="1" x14ac:dyDescent="0.3">
      <c r="B392" s="125" t="s">
        <v>235</v>
      </c>
      <c r="C392" s="104" t="s">
        <v>1378</v>
      </c>
      <c r="D392" s="109" t="s">
        <v>940</v>
      </c>
      <c r="E392" s="110" t="s">
        <v>234</v>
      </c>
      <c r="F392" s="111" t="s">
        <v>845</v>
      </c>
      <c r="G392" s="111" t="s">
        <v>1399</v>
      </c>
      <c r="H392" s="36">
        <v>0.59</v>
      </c>
      <c r="I392" s="36">
        <v>0.62</v>
      </c>
      <c r="J392" s="112">
        <v>200</v>
      </c>
      <c r="K392" s="122"/>
      <c r="L392" s="123">
        <f t="shared" si="17"/>
        <v>0</v>
      </c>
      <c r="N392" s="120"/>
    </row>
    <row r="393" spans="2:14" s="22" customFormat="1" ht="15" customHeight="1" x14ac:dyDescent="0.3">
      <c r="B393" s="125" t="s">
        <v>236</v>
      </c>
      <c r="C393" s="104" t="s">
        <v>1378</v>
      </c>
      <c r="D393" s="109" t="s">
        <v>940</v>
      </c>
      <c r="E393" s="110" t="s">
        <v>234</v>
      </c>
      <c r="F393" s="111" t="s">
        <v>937</v>
      </c>
      <c r="G393" s="111" t="s">
        <v>1399</v>
      </c>
      <c r="H393" s="36">
        <v>0.73</v>
      </c>
      <c r="I393" s="36">
        <v>0.8</v>
      </c>
      <c r="J393" s="112">
        <v>150</v>
      </c>
      <c r="K393" s="122"/>
      <c r="L393" s="123">
        <f t="shared" si="17"/>
        <v>0</v>
      </c>
      <c r="N393" s="120"/>
    </row>
    <row r="394" spans="2:14" s="22" customFormat="1" ht="15" customHeight="1" x14ac:dyDescent="0.3">
      <c r="B394" s="125" t="s">
        <v>237</v>
      </c>
      <c r="C394" s="104" t="s">
        <v>1378</v>
      </c>
      <c r="D394" s="109" t="s">
        <v>940</v>
      </c>
      <c r="E394" s="110" t="s">
        <v>234</v>
      </c>
      <c r="F394" s="111" t="s">
        <v>939</v>
      </c>
      <c r="G394" s="111" t="s">
        <v>1399</v>
      </c>
      <c r="H394" s="36">
        <v>0.8</v>
      </c>
      <c r="I394" s="36">
        <v>0.9</v>
      </c>
      <c r="J394" s="112">
        <v>125</v>
      </c>
      <c r="K394" s="122"/>
      <c r="L394" s="123">
        <f t="shared" si="17"/>
        <v>0</v>
      </c>
      <c r="N394" s="120"/>
    </row>
    <row r="395" spans="2:14" s="22" customFormat="1" ht="15" customHeight="1" x14ac:dyDescent="0.3">
      <c r="B395" s="125" t="s">
        <v>1113</v>
      </c>
      <c r="C395" s="104" t="s">
        <v>1378</v>
      </c>
      <c r="D395" s="109" t="s">
        <v>940</v>
      </c>
      <c r="E395" s="110" t="s">
        <v>234</v>
      </c>
      <c r="F395" s="111" t="s">
        <v>964</v>
      </c>
      <c r="G395" s="111" t="s">
        <v>1399</v>
      </c>
      <c r="H395" s="36">
        <v>0.91</v>
      </c>
      <c r="I395" s="36">
        <v>0.98</v>
      </c>
      <c r="J395" s="112">
        <v>100</v>
      </c>
      <c r="K395" s="122"/>
      <c r="L395" s="123">
        <f t="shared" si="17"/>
        <v>0</v>
      </c>
      <c r="N395" s="120"/>
    </row>
    <row r="396" spans="2:14" s="22" customFormat="1" hidden="1" x14ac:dyDescent="0.3">
      <c r="B396" s="96" t="s">
        <v>1506</v>
      </c>
      <c r="C396" s="104" t="s">
        <v>1378</v>
      </c>
      <c r="D396" s="97" t="s">
        <v>1511</v>
      </c>
      <c r="E396" s="98" t="s">
        <v>1512</v>
      </c>
      <c r="F396" s="99" t="s">
        <v>936</v>
      </c>
      <c r="G396" s="117" t="s">
        <v>1399</v>
      </c>
      <c r="H396" s="127">
        <v>0.93</v>
      </c>
      <c r="I396" s="128"/>
      <c r="J396" s="101">
        <v>300</v>
      </c>
      <c r="K396" s="114"/>
      <c r="L396" s="118">
        <f t="shared" ref="L396:L400" si="20">H396*K396*J396</f>
        <v>0</v>
      </c>
      <c r="N396" s="120"/>
    </row>
    <row r="397" spans="2:14" s="22" customFormat="1" hidden="1" x14ac:dyDescent="0.3">
      <c r="B397" s="96" t="s">
        <v>1507</v>
      </c>
      <c r="C397" s="104" t="s">
        <v>1378</v>
      </c>
      <c r="D397" s="97" t="s">
        <v>1511</v>
      </c>
      <c r="E397" s="98" t="s">
        <v>1512</v>
      </c>
      <c r="F397" s="99" t="s">
        <v>845</v>
      </c>
      <c r="G397" s="117" t="s">
        <v>1399</v>
      </c>
      <c r="H397" s="127">
        <v>1.08</v>
      </c>
      <c r="I397" s="128"/>
      <c r="J397" s="101">
        <v>200</v>
      </c>
      <c r="K397" s="114"/>
      <c r="L397" s="118">
        <f t="shared" si="20"/>
        <v>0</v>
      </c>
      <c r="N397" s="120"/>
    </row>
    <row r="398" spans="2:14" s="22" customFormat="1" hidden="1" x14ac:dyDescent="0.3">
      <c r="B398" s="96" t="s">
        <v>1508</v>
      </c>
      <c r="C398" s="104" t="s">
        <v>1378</v>
      </c>
      <c r="D398" s="97" t="s">
        <v>1511</v>
      </c>
      <c r="E398" s="98" t="s">
        <v>1512</v>
      </c>
      <c r="F398" s="99" t="s">
        <v>937</v>
      </c>
      <c r="G398" s="117" t="s">
        <v>1399</v>
      </c>
      <c r="H398" s="127">
        <v>1.23</v>
      </c>
      <c r="I398" s="128"/>
      <c r="J398" s="101">
        <v>150</v>
      </c>
      <c r="K398" s="114"/>
      <c r="L398" s="118">
        <f t="shared" si="20"/>
        <v>0</v>
      </c>
      <c r="N398" s="120"/>
    </row>
    <row r="399" spans="2:14" s="22" customFormat="1" hidden="1" x14ac:dyDescent="0.3">
      <c r="B399" s="96" t="s">
        <v>1509</v>
      </c>
      <c r="C399" s="104" t="s">
        <v>1378</v>
      </c>
      <c r="D399" s="97" t="s">
        <v>1513</v>
      </c>
      <c r="E399" s="98" t="s">
        <v>1514</v>
      </c>
      <c r="F399" s="99" t="s">
        <v>935</v>
      </c>
      <c r="G399" s="117" t="s">
        <v>1399</v>
      </c>
      <c r="H399" s="127">
        <v>0.47</v>
      </c>
      <c r="I399" s="128"/>
      <c r="J399" s="101">
        <v>400</v>
      </c>
      <c r="K399" s="114"/>
      <c r="L399" s="118">
        <f t="shared" si="20"/>
        <v>0</v>
      </c>
      <c r="N399" s="120"/>
    </row>
    <row r="400" spans="2:14" s="22" customFormat="1" hidden="1" x14ac:dyDescent="0.3">
      <c r="B400" s="96" t="s">
        <v>1510</v>
      </c>
      <c r="C400" s="104" t="s">
        <v>1378</v>
      </c>
      <c r="D400" s="97" t="s">
        <v>1513</v>
      </c>
      <c r="E400" s="98" t="s">
        <v>1514</v>
      </c>
      <c r="F400" s="99" t="s">
        <v>936</v>
      </c>
      <c r="G400" s="117" t="s">
        <v>1399</v>
      </c>
      <c r="H400" s="127">
        <v>0.59</v>
      </c>
      <c r="I400" s="128"/>
      <c r="J400" s="101">
        <v>300</v>
      </c>
      <c r="K400" s="114"/>
      <c r="L400" s="118">
        <f t="shared" si="20"/>
        <v>0</v>
      </c>
      <c r="N400" s="120"/>
    </row>
    <row r="401" spans="2:14" s="22" customFormat="1" ht="15" customHeight="1" x14ac:dyDescent="0.3">
      <c r="B401" s="125" t="s">
        <v>1114</v>
      </c>
      <c r="C401" s="104" t="s">
        <v>1378</v>
      </c>
      <c r="D401" s="109" t="s">
        <v>940</v>
      </c>
      <c r="E401" s="110" t="s">
        <v>1115</v>
      </c>
      <c r="F401" s="111" t="s">
        <v>936</v>
      </c>
      <c r="G401" s="111" t="s">
        <v>1399</v>
      </c>
      <c r="H401" s="36">
        <v>0.46</v>
      </c>
      <c r="I401" s="36">
        <v>0.48</v>
      </c>
      <c r="J401" s="112">
        <v>300</v>
      </c>
      <c r="K401" s="122"/>
      <c r="L401" s="123">
        <f t="shared" si="17"/>
        <v>0</v>
      </c>
      <c r="N401" s="120"/>
    </row>
    <row r="402" spans="2:14" s="22" customFormat="1" ht="15" customHeight="1" x14ac:dyDescent="0.3">
      <c r="B402" s="125" t="s">
        <v>1116</v>
      </c>
      <c r="C402" s="104" t="s">
        <v>1378</v>
      </c>
      <c r="D402" s="109" t="s">
        <v>940</v>
      </c>
      <c r="E402" s="110" t="s">
        <v>1115</v>
      </c>
      <c r="F402" s="111" t="s">
        <v>845</v>
      </c>
      <c r="G402" s="111" t="s">
        <v>1399</v>
      </c>
      <c r="H402" s="36">
        <v>0.62</v>
      </c>
      <c r="I402" s="36">
        <v>0.66</v>
      </c>
      <c r="J402" s="112">
        <v>200</v>
      </c>
      <c r="K402" s="122"/>
      <c r="L402" s="123">
        <f t="shared" si="17"/>
        <v>0</v>
      </c>
      <c r="N402" s="120"/>
    </row>
    <row r="403" spans="2:14" s="22" customFormat="1" ht="15" customHeight="1" x14ac:dyDescent="0.3">
      <c r="B403" s="125" t="s">
        <v>1117</v>
      </c>
      <c r="C403" s="104" t="s">
        <v>1378</v>
      </c>
      <c r="D403" s="109" t="s">
        <v>940</v>
      </c>
      <c r="E403" s="110" t="s">
        <v>1115</v>
      </c>
      <c r="F403" s="111" t="s">
        <v>937</v>
      </c>
      <c r="G403" s="111" t="s">
        <v>1399</v>
      </c>
      <c r="H403" s="36">
        <v>0.77</v>
      </c>
      <c r="I403" s="36">
        <v>0.82000000000000006</v>
      </c>
      <c r="J403" s="112">
        <v>150</v>
      </c>
      <c r="K403" s="122"/>
      <c r="L403" s="123">
        <f t="shared" si="17"/>
        <v>0</v>
      </c>
      <c r="N403" s="120"/>
    </row>
    <row r="404" spans="2:14" s="22" customFormat="1" ht="15" customHeight="1" x14ac:dyDescent="0.3">
      <c r="B404" s="125" t="s">
        <v>1118</v>
      </c>
      <c r="C404" s="104" t="s">
        <v>1378</v>
      </c>
      <c r="D404" s="109" t="s">
        <v>940</v>
      </c>
      <c r="E404" s="110" t="s">
        <v>1115</v>
      </c>
      <c r="F404" s="111" t="s">
        <v>939</v>
      </c>
      <c r="G404" s="111" t="s">
        <v>1399</v>
      </c>
      <c r="H404" s="36">
        <v>0.87</v>
      </c>
      <c r="I404" s="36">
        <v>0.92</v>
      </c>
      <c r="J404" s="112">
        <v>125</v>
      </c>
      <c r="K404" s="122"/>
      <c r="L404" s="123">
        <f t="shared" si="17"/>
        <v>0</v>
      </c>
      <c r="N404" s="120"/>
    </row>
    <row r="405" spans="2:14" s="22" customFormat="1" ht="15" customHeight="1" x14ac:dyDescent="0.3">
      <c r="B405" s="125" t="s">
        <v>1119</v>
      </c>
      <c r="C405" s="104" t="s">
        <v>1378</v>
      </c>
      <c r="D405" s="109" t="s">
        <v>940</v>
      </c>
      <c r="E405" s="110" t="s">
        <v>1115</v>
      </c>
      <c r="F405" s="111" t="s">
        <v>964</v>
      </c>
      <c r="G405" s="111" t="s">
        <v>1399</v>
      </c>
      <c r="H405" s="36">
        <v>1.01</v>
      </c>
      <c r="I405" s="36">
        <v>1.08</v>
      </c>
      <c r="J405" s="112">
        <v>100</v>
      </c>
      <c r="K405" s="122"/>
      <c r="L405" s="123">
        <f t="shared" si="17"/>
        <v>0</v>
      </c>
      <c r="N405" s="120"/>
    </row>
    <row r="406" spans="2:14" s="22" customFormat="1" ht="15" customHeight="1" x14ac:dyDescent="0.3">
      <c r="B406" s="125" t="s">
        <v>238</v>
      </c>
      <c r="C406" s="104" t="s">
        <v>1378</v>
      </c>
      <c r="D406" s="109" t="s">
        <v>232</v>
      </c>
      <c r="E406" s="110" t="s">
        <v>239</v>
      </c>
      <c r="F406" s="111" t="s">
        <v>935</v>
      </c>
      <c r="G406" s="111" t="s">
        <v>1399</v>
      </c>
      <c r="H406" s="36">
        <v>0.27</v>
      </c>
      <c r="I406" s="36">
        <v>0.29000000000000004</v>
      </c>
      <c r="J406" s="112">
        <v>400</v>
      </c>
      <c r="K406" s="122"/>
      <c r="L406" s="123">
        <f t="shared" si="17"/>
        <v>0</v>
      </c>
      <c r="M406" s="107"/>
      <c r="N406" s="120"/>
    </row>
    <row r="407" spans="2:14" s="22" customFormat="1" ht="15" customHeight="1" x14ac:dyDescent="0.3">
      <c r="B407" s="125" t="s">
        <v>240</v>
      </c>
      <c r="C407" s="104" t="s">
        <v>1378</v>
      </c>
      <c r="D407" s="109" t="s">
        <v>232</v>
      </c>
      <c r="E407" s="110" t="s">
        <v>239</v>
      </c>
      <c r="F407" s="111" t="s">
        <v>936</v>
      </c>
      <c r="G407" s="111" t="s">
        <v>1399</v>
      </c>
      <c r="H407" s="36">
        <v>0.41000000000000003</v>
      </c>
      <c r="I407" s="36">
        <v>0.43</v>
      </c>
      <c r="J407" s="112">
        <v>300</v>
      </c>
      <c r="K407" s="122"/>
      <c r="L407" s="123">
        <f t="shared" ref="L407:L470" si="21">IF(K407&lt;5,I407*K407*J407,H407*K407*J407)</f>
        <v>0</v>
      </c>
      <c r="N407" s="120"/>
    </row>
    <row r="408" spans="2:14" s="22" customFormat="1" ht="15" customHeight="1" x14ac:dyDescent="0.3">
      <c r="B408" s="125" t="s">
        <v>241</v>
      </c>
      <c r="C408" s="104" t="s">
        <v>1378</v>
      </c>
      <c r="D408" s="109" t="s">
        <v>232</v>
      </c>
      <c r="E408" s="110" t="s">
        <v>239</v>
      </c>
      <c r="F408" s="111" t="s">
        <v>845</v>
      </c>
      <c r="G408" s="111" t="s">
        <v>1399</v>
      </c>
      <c r="H408" s="36">
        <v>0.56000000000000005</v>
      </c>
      <c r="I408" s="36">
        <v>0.59</v>
      </c>
      <c r="J408" s="112">
        <v>200</v>
      </c>
      <c r="K408" s="122"/>
      <c r="L408" s="123">
        <f t="shared" si="21"/>
        <v>0</v>
      </c>
      <c r="N408" s="120"/>
    </row>
    <row r="409" spans="2:14" s="22" customFormat="1" ht="15" customHeight="1" x14ac:dyDescent="0.3">
      <c r="B409" s="125" t="s">
        <v>242</v>
      </c>
      <c r="C409" s="104" t="s">
        <v>1378</v>
      </c>
      <c r="D409" s="109" t="s">
        <v>232</v>
      </c>
      <c r="E409" s="110" t="s">
        <v>239</v>
      </c>
      <c r="F409" s="111" t="s">
        <v>937</v>
      </c>
      <c r="G409" s="111" t="s">
        <v>1399</v>
      </c>
      <c r="H409" s="36">
        <v>0.68</v>
      </c>
      <c r="I409" s="36">
        <v>0.72</v>
      </c>
      <c r="J409" s="112">
        <v>150</v>
      </c>
      <c r="K409" s="122"/>
      <c r="L409" s="123">
        <f t="shared" si="21"/>
        <v>0</v>
      </c>
      <c r="N409" s="120"/>
    </row>
    <row r="410" spans="2:14" s="22" customFormat="1" ht="15" customHeight="1" x14ac:dyDescent="0.3">
      <c r="B410" s="125" t="s">
        <v>243</v>
      </c>
      <c r="C410" s="104" t="s">
        <v>1378</v>
      </c>
      <c r="D410" s="109" t="s">
        <v>232</v>
      </c>
      <c r="E410" s="110" t="s">
        <v>239</v>
      </c>
      <c r="F410" s="111" t="s">
        <v>939</v>
      </c>
      <c r="G410" s="111" t="s">
        <v>1399</v>
      </c>
      <c r="H410" s="36">
        <v>0.75</v>
      </c>
      <c r="I410" s="36">
        <v>0.81</v>
      </c>
      <c r="J410" s="112">
        <v>125</v>
      </c>
      <c r="K410" s="122"/>
      <c r="L410" s="123">
        <f t="shared" si="21"/>
        <v>0</v>
      </c>
      <c r="N410" s="120"/>
    </row>
    <row r="411" spans="2:14" s="22" customFormat="1" hidden="1" x14ac:dyDescent="0.3">
      <c r="B411" s="96" t="s">
        <v>1515</v>
      </c>
      <c r="C411" s="104" t="s">
        <v>1378</v>
      </c>
      <c r="D411" s="97" t="s">
        <v>1408</v>
      </c>
      <c r="E411" s="98" t="s">
        <v>1540</v>
      </c>
      <c r="F411" s="99" t="s">
        <v>935</v>
      </c>
      <c r="G411" s="117" t="s">
        <v>1399</v>
      </c>
      <c r="H411" s="127">
        <v>1.02</v>
      </c>
      <c r="I411" s="128"/>
      <c r="J411" s="101">
        <v>300</v>
      </c>
      <c r="K411" s="114"/>
      <c r="L411" s="118">
        <f t="shared" ref="L411:L435" si="22">H411*K411*J411</f>
        <v>0</v>
      </c>
      <c r="N411" s="120"/>
    </row>
    <row r="412" spans="2:14" s="22" customFormat="1" hidden="1" x14ac:dyDescent="0.3">
      <c r="B412" s="96" t="s">
        <v>1516</v>
      </c>
      <c r="C412" s="104" t="s">
        <v>1378</v>
      </c>
      <c r="D412" s="97" t="s">
        <v>1408</v>
      </c>
      <c r="E412" s="98" t="s">
        <v>1540</v>
      </c>
      <c r="F412" s="99" t="s">
        <v>936</v>
      </c>
      <c r="G412" s="117" t="s">
        <v>1399</v>
      </c>
      <c r="H412" s="127">
        <v>1.1599999999999999</v>
      </c>
      <c r="I412" s="128"/>
      <c r="J412" s="101">
        <v>200</v>
      </c>
      <c r="K412" s="114"/>
      <c r="L412" s="118">
        <f t="shared" si="22"/>
        <v>0</v>
      </c>
      <c r="N412" s="120"/>
    </row>
    <row r="413" spans="2:14" s="22" customFormat="1" hidden="1" x14ac:dyDescent="0.3">
      <c r="B413" s="96" t="s">
        <v>1517</v>
      </c>
      <c r="C413" s="104" t="s">
        <v>1378</v>
      </c>
      <c r="D413" s="97" t="s">
        <v>1408</v>
      </c>
      <c r="E413" s="98" t="s">
        <v>1540</v>
      </c>
      <c r="F413" s="99" t="s">
        <v>845</v>
      </c>
      <c r="G413" s="117" t="s">
        <v>1399</v>
      </c>
      <c r="H413" s="127">
        <v>1.31</v>
      </c>
      <c r="I413" s="128"/>
      <c r="J413" s="101">
        <v>150</v>
      </c>
      <c r="K413" s="114"/>
      <c r="L413" s="118">
        <f t="shared" si="22"/>
        <v>0</v>
      </c>
      <c r="N413" s="120"/>
    </row>
    <row r="414" spans="2:14" s="22" customFormat="1" hidden="1" x14ac:dyDescent="0.3">
      <c r="B414" s="96" t="s">
        <v>1518</v>
      </c>
      <c r="C414" s="104" t="s">
        <v>1378</v>
      </c>
      <c r="D414" s="97" t="s">
        <v>1541</v>
      </c>
      <c r="E414" s="98" t="s">
        <v>1542</v>
      </c>
      <c r="F414" s="99" t="s">
        <v>935</v>
      </c>
      <c r="G414" s="117" t="s">
        <v>1399</v>
      </c>
      <c r="H414" s="127">
        <v>0.44</v>
      </c>
      <c r="I414" s="128"/>
      <c r="J414" s="101">
        <v>400</v>
      </c>
      <c r="K414" s="114"/>
      <c r="L414" s="118">
        <f t="shared" si="22"/>
        <v>0</v>
      </c>
      <c r="N414" s="120"/>
    </row>
    <row r="415" spans="2:14" s="22" customFormat="1" hidden="1" x14ac:dyDescent="0.3">
      <c r="B415" s="96" t="s">
        <v>1519</v>
      </c>
      <c r="C415" s="104" t="s">
        <v>1378</v>
      </c>
      <c r="D415" s="97" t="s">
        <v>1541</v>
      </c>
      <c r="E415" s="98" t="s">
        <v>1542</v>
      </c>
      <c r="F415" s="99" t="s">
        <v>936</v>
      </c>
      <c r="G415" s="117" t="s">
        <v>1399</v>
      </c>
      <c r="H415" s="127">
        <v>0.55000000000000004</v>
      </c>
      <c r="I415" s="128"/>
      <c r="J415" s="101">
        <v>300</v>
      </c>
      <c r="K415" s="114"/>
      <c r="L415" s="118">
        <f t="shared" si="22"/>
        <v>0</v>
      </c>
      <c r="N415" s="120"/>
    </row>
    <row r="416" spans="2:14" s="22" customFormat="1" hidden="1" x14ac:dyDescent="0.3">
      <c r="B416" s="96" t="s">
        <v>1520</v>
      </c>
      <c r="C416" s="104" t="s">
        <v>1378</v>
      </c>
      <c r="D416" s="97" t="s">
        <v>1541</v>
      </c>
      <c r="E416" s="98" t="s">
        <v>1542</v>
      </c>
      <c r="F416" s="99" t="s">
        <v>845</v>
      </c>
      <c r="G416" s="117" t="s">
        <v>1399</v>
      </c>
      <c r="H416" s="127">
        <v>0.71</v>
      </c>
      <c r="I416" s="128"/>
      <c r="J416" s="101">
        <v>200</v>
      </c>
      <c r="K416" s="114"/>
      <c r="L416" s="118">
        <f t="shared" si="22"/>
        <v>0</v>
      </c>
      <c r="N416" s="120"/>
    </row>
    <row r="417" spans="2:14" s="22" customFormat="1" hidden="1" x14ac:dyDescent="0.3">
      <c r="B417" s="96" t="s">
        <v>1521</v>
      </c>
      <c r="C417" s="104" t="s">
        <v>1378</v>
      </c>
      <c r="D417" s="97" t="s">
        <v>1541</v>
      </c>
      <c r="E417" s="98" t="s">
        <v>1542</v>
      </c>
      <c r="F417" s="99" t="s">
        <v>937</v>
      </c>
      <c r="G417" s="117" t="s">
        <v>1399</v>
      </c>
      <c r="H417" s="127">
        <v>0.86</v>
      </c>
      <c r="I417" s="128"/>
      <c r="J417" s="101">
        <v>150</v>
      </c>
      <c r="K417" s="114"/>
      <c r="L417" s="118">
        <f t="shared" si="22"/>
        <v>0</v>
      </c>
      <c r="N417" s="120"/>
    </row>
    <row r="418" spans="2:14" s="22" customFormat="1" hidden="1" x14ac:dyDescent="0.3">
      <c r="B418" s="96" t="s">
        <v>1522</v>
      </c>
      <c r="C418" s="104" t="s">
        <v>1378</v>
      </c>
      <c r="D418" s="97" t="s">
        <v>1541</v>
      </c>
      <c r="E418" s="98" t="s">
        <v>1542</v>
      </c>
      <c r="F418" s="99" t="s">
        <v>939</v>
      </c>
      <c r="G418" s="117" t="s">
        <v>1399</v>
      </c>
      <c r="H418" s="127">
        <v>1</v>
      </c>
      <c r="I418" s="128"/>
      <c r="J418" s="101">
        <v>125</v>
      </c>
      <c r="K418" s="114"/>
      <c r="L418" s="118">
        <f t="shared" si="22"/>
        <v>0</v>
      </c>
      <c r="N418" s="120"/>
    </row>
    <row r="419" spans="2:14" s="22" customFormat="1" hidden="1" x14ac:dyDescent="0.3">
      <c r="B419" s="96" t="s">
        <v>1523</v>
      </c>
      <c r="C419" s="104" t="s">
        <v>1378</v>
      </c>
      <c r="D419" s="97" t="s">
        <v>1541</v>
      </c>
      <c r="E419" s="98" t="s">
        <v>1542</v>
      </c>
      <c r="F419" s="99" t="s">
        <v>964</v>
      </c>
      <c r="G419" s="117" t="s">
        <v>1399</v>
      </c>
      <c r="H419" s="127">
        <v>1.17</v>
      </c>
      <c r="I419" s="128"/>
      <c r="J419" s="101">
        <v>100</v>
      </c>
      <c r="K419" s="114"/>
      <c r="L419" s="118">
        <f t="shared" si="22"/>
        <v>0</v>
      </c>
      <c r="N419" s="120"/>
    </row>
    <row r="420" spans="2:14" s="22" customFormat="1" hidden="1" x14ac:dyDescent="0.3">
      <c r="B420" s="96" t="s">
        <v>1524</v>
      </c>
      <c r="C420" s="104" t="s">
        <v>1378</v>
      </c>
      <c r="D420" s="97" t="s">
        <v>1408</v>
      </c>
      <c r="E420" s="98" t="s">
        <v>1543</v>
      </c>
      <c r="F420" s="99" t="s">
        <v>1047</v>
      </c>
      <c r="G420" s="117" t="s">
        <v>1399</v>
      </c>
      <c r="H420" s="127">
        <v>0.91</v>
      </c>
      <c r="I420" s="128"/>
      <c r="J420" s="101">
        <v>400</v>
      </c>
      <c r="K420" s="114"/>
      <c r="L420" s="118">
        <f t="shared" si="22"/>
        <v>0</v>
      </c>
      <c r="N420" s="120"/>
    </row>
    <row r="421" spans="2:14" s="22" customFormat="1" hidden="1" x14ac:dyDescent="0.3">
      <c r="B421" s="96" t="s">
        <v>1525</v>
      </c>
      <c r="C421" s="104" t="s">
        <v>1378</v>
      </c>
      <c r="D421" s="97" t="s">
        <v>1408</v>
      </c>
      <c r="E421" s="98" t="s">
        <v>1543</v>
      </c>
      <c r="F421" s="99" t="s">
        <v>935</v>
      </c>
      <c r="G421" s="117" t="s">
        <v>1399</v>
      </c>
      <c r="H421" s="127">
        <v>1.02</v>
      </c>
      <c r="I421" s="128"/>
      <c r="J421" s="101">
        <v>300</v>
      </c>
      <c r="K421" s="114"/>
      <c r="L421" s="118">
        <f t="shared" si="22"/>
        <v>0</v>
      </c>
      <c r="N421" s="120"/>
    </row>
    <row r="422" spans="2:14" s="22" customFormat="1" hidden="1" x14ac:dyDescent="0.3">
      <c r="B422" s="96" t="s">
        <v>1526</v>
      </c>
      <c r="C422" s="104" t="s">
        <v>1378</v>
      </c>
      <c r="D422" s="97" t="s">
        <v>1408</v>
      </c>
      <c r="E422" s="98" t="s">
        <v>1543</v>
      </c>
      <c r="F422" s="99" t="s">
        <v>845</v>
      </c>
      <c r="G422" s="117" t="s">
        <v>1399</v>
      </c>
      <c r="H422" s="127">
        <v>1.31</v>
      </c>
      <c r="I422" s="128"/>
      <c r="J422" s="101">
        <v>150</v>
      </c>
      <c r="K422" s="114"/>
      <c r="L422" s="118">
        <f t="shared" si="22"/>
        <v>0</v>
      </c>
      <c r="N422" s="120"/>
    </row>
    <row r="423" spans="2:14" s="22" customFormat="1" hidden="1" x14ac:dyDescent="0.3">
      <c r="B423" s="96" t="s">
        <v>1527</v>
      </c>
      <c r="C423" s="104" t="s">
        <v>1378</v>
      </c>
      <c r="D423" s="97" t="s">
        <v>56</v>
      </c>
      <c r="E423" s="98" t="s">
        <v>1544</v>
      </c>
      <c r="F423" s="99" t="s">
        <v>935</v>
      </c>
      <c r="G423" s="117" t="s">
        <v>1399</v>
      </c>
      <c r="H423" s="127">
        <v>0.37</v>
      </c>
      <c r="I423" s="128"/>
      <c r="J423" s="101">
        <v>400</v>
      </c>
      <c r="K423" s="114"/>
      <c r="L423" s="118">
        <f t="shared" si="22"/>
        <v>0</v>
      </c>
      <c r="N423" s="120"/>
    </row>
    <row r="424" spans="2:14" s="22" customFormat="1" hidden="1" x14ac:dyDescent="0.3">
      <c r="B424" s="96" t="s">
        <v>1528</v>
      </c>
      <c r="C424" s="104" t="s">
        <v>1378</v>
      </c>
      <c r="D424" s="97" t="s">
        <v>56</v>
      </c>
      <c r="E424" s="98" t="s">
        <v>1544</v>
      </c>
      <c r="F424" s="99" t="s">
        <v>936</v>
      </c>
      <c r="G424" s="117" t="s">
        <v>1399</v>
      </c>
      <c r="H424" s="127">
        <v>0.46</v>
      </c>
      <c r="I424" s="128"/>
      <c r="J424" s="101">
        <v>300</v>
      </c>
      <c r="K424" s="114"/>
      <c r="L424" s="118">
        <f t="shared" si="22"/>
        <v>0</v>
      </c>
      <c r="N424" s="120"/>
    </row>
    <row r="425" spans="2:14" s="22" customFormat="1" hidden="1" x14ac:dyDescent="0.3">
      <c r="B425" s="96" t="s">
        <v>1529</v>
      </c>
      <c r="C425" s="104" t="s">
        <v>1378</v>
      </c>
      <c r="D425" s="97" t="s">
        <v>56</v>
      </c>
      <c r="E425" s="98" t="s">
        <v>1545</v>
      </c>
      <c r="F425" s="99" t="s">
        <v>935</v>
      </c>
      <c r="G425" s="117" t="s">
        <v>1399</v>
      </c>
      <c r="H425" s="127">
        <v>0.37</v>
      </c>
      <c r="I425" s="128"/>
      <c r="J425" s="101">
        <v>400</v>
      </c>
      <c r="K425" s="114"/>
      <c r="L425" s="118">
        <f t="shared" si="22"/>
        <v>0</v>
      </c>
      <c r="N425" s="120"/>
    </row>
    <row r="426" spans="2:14" s="22" customFormat="1" hidden="1" x14ac:dyDescent="0.3">
      <c r="B426" s="96" t="s">
        <v>1530</v>
      </c>
      <c r="C426" s="104" t="s">
        <v>1378</v>
      </c>
      <c r="D426" s="97" t="s">
        <v>56</v>
      </c>
      <c r="E426" s="98" t="s">
        <v>1545</v>
      </c>
      <c r="F426" s="99" t="s">
        <v>936</v>
      </c>
      <c r="G426" s="117" t="s">
        <v>1399</v>
      </c>
      <c r="H426" s="127">
        <v>0.46</v>
      </c>
      <c r="I426" s="128"/>
      <c r="J426" s="101">
        <v>300</v>
      </c>
      <c r="K426" s="114"/>
      <c r="L426" s="118">
        <f t="shared" si="22"/>
        <v>0</v>
      </c>
      <c r="N426" s="120"/>
    </row>
    <row r="427" spans="2:14" s="22" customFormat="1" hidden="1" x14ac:dyDescent="0.3">
      <c r="B427" s="96" t="s">
        <v>1531</v>
      </c>
      <c r="C427" s="104" t="s">
        <v>1378</v>
      </c>
      <c r="D427" s="97" t="s">
        <v>56</v>
      </c>
      <c r="E427" s="98" t="s">
        <v>1545</v>
      </c>
      <c r="F427" s="99" t="s">
        <v>845</v>
      </c>
      <c r="G427" s="117" t="s">
        <v>1399</v>
      </c>
      <c r="H427" s="127">
        <v>0.57999999999999996</v>
      </c>
      <c r="I427" s="128"/>
      <c r="J427" s="101">
        <v>200</v>
      </c>
      <c r="K427" s="114"/>
      <c r="L427" s="118">
        <f t="shared" si="22"/>
        <v>0</v>
      </c>
      <c r="N427" s="120"/>
    </row>
    <row r="428" spans="2:14" s="22" customFormat="1" hidden="1" x14ac:dyDescent="0.3">
      <c r="B428" s="96" t="s">
        <v>1532</v>
      </c>
      <c r="C428" s="104" t="s">
        <v>1378</v>
      </c>
      <c r="D428" s="97" t="s">
        <v>56</v>
      </c>
      <c r="E428" s="98" t="s">
        <v>1546</v>
      </c>
      <c r="F428" s="99" t="s">
        <v>935</v>
      </c>
      <c r="G428" s="117" t="s">
        <v>1399</v>
      </c>
      <c r="H428" s="127">
        <v>0.37</v>
      </c>
      <c r="I428" s="128"/>
      <c r="J428" s="101">
        <v>400</v>
      </c>
      <c r="K428" s="114"/>
      <c r="L428" s="118">
        <f t="shared" si="22"/>
        <v>0</v>
      </c>
      <c r="N428" s="120"/>
    </row>
    <row r="429" spans="2:14" s="22" customFormat="1" hidden="1" x14ac:dyDescent="0.3">
      <c r="B429" s="96" t="s">
        <v>1533</v>
      </c>
      <c r="C429" s="104" t="s">
        <v>1378</v>
      </c>
      <c r="D429" s="97" t="s">
        <v>56</v>
      </c>
      <c r="E429" s="98" t="s">
        <v>1546</v>
      </c>
      <c r="F429" s="99" t="s">
        <v>936</v>
      </c>
      <c r="G429" s="117" t="s">
        <v>1399</v>
      </c>
      <c r="H429" s="127">
        <v>0.46</v>
      </c>
      <c r="I429" s="128"/>
      <c r="J429" s="101">
        <v>300</v>
      </c>
      <c r="K429" s="114"/>
      <c r="L429" s="118">
        <f t="shared" si="22"/>
        <v>0</v>
      </c>
      <c r="N429" s="120"/>
    </row>
    <row r="430" spans="2:14" s="22" customFormat="1" hidden="1" x14ac:dyDescent="0.3">
      <c r="B430" s="96" t="s">
        <v>1534</v>
      </c>
      <c r="C430" s="104" t="s">
        <v>1378</v>
      </c>
      <c r="D430" s="97" t="s">
        <v>56</v>
      </c>
      <c r="E430" s="98" t="s">
        <v>1546</v>
      </c>
      <c r="F430" s="99" t="s">
        <v>845</v>
      </c>
      <c r="G430" s="117" t="s">
        <v>1399</v>
      </c>
      <c r="H430" s="127">
        <v>0.57999999999999996</v>
      </c>
      <c r="I430" s="128"/>
      <c r="J430" s="101">
        <v>200</v>
      </c>
      <c r="K430" s="114"/>
      <c r="L430" s="118">
        <f t="shared" si="22"/>
        <v>0</v>
      </c>
      <c r="N430" s="120"/>
    </row>
    <row r="431" spans="2:14" s="22" customFormat="1" hidden="1" x14ac:dyDescent="0.3">
      <c r="B431" s="96" t="s">
        <v>1535</v>
      </c>
      <c r="C431" s="104" t="s">
        <v>1378</v>
      </c>
      <c r="D431" s="97" t="s">
        <v>56</v>
      </c>
      <c r="E431" s="98" t="s">
        <v>1547</v>
      </c>
      <c r="F431" s="99" t="s">
        <v>935</v>
      </c>
      <c r="G431" s="117" t="s">
        <v>1399</v>
      </c>
      <c r="H431" s="127">
        <v>0.37</v>
      </c>
      <c r="I431" s="128"/>
      <c r="J431" s="101">
        <v>400</v>
      </c>
      <c r="K431" s="114"/>
      <c r="L431" s="118">
        <f t="shared" si="22"/>
        <v>0</v>
      </c>
      <c r="N431" s="120"/>
    </row>
    <row r="432" spans="2:14" s="22" customFormat="1" hidden="1" x14ac:dyDescent="0.3">
      <c r="B432" s="96" t="s">
        <v>1536</v>
      </c>
      <c r="C432" s="104" t="s">
        <v>1378</v>
      </c>
      <c r="D432" s="97" t="s">
        <v>56</v>
      </c>
      <c r="E432" s="98" t="s">
        <v>1547</v>
      </c>
      <c r="F432" s="99" t="s">
        <v>936</v>
      </c>
      <c r="G432" s="117" t="s">
        <v>1399</v>
      </c>
      <c r="H432" s="127">
        <v>0.46</v>
      </c>
      <c r="I432" s="128"/>
      <c r="J432" s="101">
        <v>300</v>
      </c>
      <c r="K432" s="114"/>
      <c r="L432" s="118">
        <f t="shared" si="22"/>
        <v>0</v>
      </c>
      <c r="N432" s="120"/>
    </row>
    <row r="433" spans="2:14" s="22" customFormat="1" hidden="1" x14ac:dyDescent="0.3">
      <c r="B433" s="96" t="s">
        <v>1537</v>
      </c>
      <c r="C433" s="104" t="s">
        <v>1378</v>
      </c>
      <c r="D433" s="97" t="s">
        <v>56</v>
      </c>
      <c r="E433" s="98" t="s">
        <v>1547</v>
      </c>
      <c r="F433" s="99" t="s">
        <v>845</v>
      </c>
      <c r="G433" s="117" t="s">
        <v>1399</v>
      </c>
      <c r="H433" s="127">
        <v>0.57999999999999996</v>
      </c>
      <c r="I433" s="128"/>
      <c r="J433" s="101">
        <v>200</v>
      </c>
      <c r="K433" s="114"/>
      <c r="L433" s="118">
        <f t="shared" si="22"/>
        <v>0</v>
      </c>
      <c r="N433" s="120"/>
    </row>
    <row r="434" spans="2:14" s="22" customFormat="1" hidden="1" x14ac:dyDescent="0.3">
      <c r="B434" s="96" t="s">
        <v>1538</v>
      </c>
      <c r="C434" s="104" t="s">
        <v>1378</v>
      </c>
      <c r="D434" s="97" t="s">
        <v>56</v>
      </c>
      <c r="E434" s="98" t="s">
        <v>1548</v>
      </c>
      <c r="F434" s="99" t="s">
        <v>935</v>
      </c>
      <c r="G434" s="117" t="s">
        <v>1399</v>
      </c>
      <c r="H434" s="127">
        <v>0.37</v>
      </c>
      <c r="I434" s="128"/>
      <c r="J434" s="101">
        <v>400</v>
      </c>
      <c r="K434" s="114"/>
      <c r="L434" s="118">
        <f t="shared" si="22"/>
        <v>0</v>
      </c>
      <c r="N434" s="120"/>
    </row>
    <row r="435" spans="2:14" s="22" customFormat="1" hidden="1" x14ac:dyDescent="0.3">
      <c r="B435" s="96" t="s">
        <v>1539</v>
      </c>
      <c r="C435" s="104" t="s">
        <v>1378</v>
      </c>
      <c r="D435" s="97" t="s">
        <v>56</v>
      </c>
      <c r="E435" s="98" t="s">
        <v>1548</v>
      </c>
      <c r="F435" s="99" t="s">
        <v>936</v>
      </c>
      <c r="G435" s="117" t="s">
        <v>1399</v>
      </c>
      <c r="H435" s="127">
        <v>0.46</v>
      </c>
      <c r="I435" s="128"/>
      <c r="J435" s="101">
        <v>300</v>
      </c>
      <c r="K435" s="114"/>
      <c r="L435" s="118">
        <f t="shared" si="22"/>
        <v>0</v>
      </c>
      <c r="N435" s="120"/>
    </row>
    <row r="436" spans="2:14" s="22" customFormat="1" ht="15" customHeight="1" x14ac:dyDescent="0.3">
      <c r="B436" s="125" t="s">
        <v>1120</v>
      </c>
      <c r="C436" s="104" t="s">
        <v>1378</v>
      </c>
      <c r="D436" s="109" t="s">
        <v>28</v>
      </c>
      <c r="E436" s="110" t="s">
        <v>1121</v>
      </c>
      <c r="F436" s="111" t="s">
        <v>936</v>
      </c>
      <c r="G436" s="111" t="s">
        <v>1399</v>
      </c>
      <c r="H436" s="36">
        <v>0.42</v>
      </c>
      <c r="I436" s="36">
        <v>0.44</v>
      </c>
      <c r="J436" s="112">
        <v>300</v>
      </c>
      <c r="K436" s="122"/>
      <c r="L436" s="123">
        <f t="shared" si="21"/>
        <v>0</v>
      </c>
      <c r="N436" s="120"/>
    </row>
    <row r="437" spans="2:14" s="22" customFormat="1" ht="15" customHeight="1" x14ac:dyDescent="0.3">
      <c r="B437" s="125" t="s">
        <v>1122</v>
      </c>
      <c r="C437" s="104" t="s">
        <v>1378</v>
      </c>
      <c r="D437" s="109" t="s">
        <v>28</v>
      </c>
      <c r="E437" s="110" t="s">
        <v>1121</v>
      </c>
      <c r="F437" s="111" t="s">
        <v>845</v>
      </c>
      <c r="G437" s="111" t="s">
        <v>1399</v>
      </c>
      <c r="H437" s="36">
        <v>0.61</v>
      </c>
      <c r="I437" s="36">
        <v>0.64</v>
      </c>
      <c r="J437" s="112">
        <v>200</v>
      </c>
      <c r="K437" s="122"/>
      <c r="L437" s="123">
        <f t="shared" si="21"/>
        <v>0</v>
      </c>
      <c r="N437" s="120"/>
    </row>
    <row r="438" spans="2:14" s="22" customFormat="1" ht="15" customHeight="1" x14ac:dyDescent="0.3">
      <c r="B438" s="125" t="s">
        <v>1123</v>
      </c>
      <c r="C438" s="104" t="s">
        <v>1378</v>
      </c>
      <c r="D438" s="109" t="s">
        <v>28</v>
      </c>
      <c r="E438" s="110" t="s">
        <v>1121</v>
      </c>
      <c r="F438" s="111" t="s">
        <v>937</v>
      </c>
      <c r="G438" s="111" t="s">
        <v>1399</v>
      </c>
      <c r="H438" s="36">
        <v>0.76</v>
      </c>
      <c r="I438" s="36">
        <v>0.8</v>
      </c>
      <c r="J438" s="112">
        <v>150</v>
      </c>
      <c r="K438" s="122"/>
      <c r="L438" s="123">
        <f t="shared" si="21"/>
        <v>0</v>
      </c>
      <c r="N438" s="120"/>
    </row>
    <row r="439" spans="2:14" s="22" customFormat="1" ht="15" customHeight="1" x14ac:dyDescent="0.3">
      <c r="B439" s="125" t="s">
        <v>1124</v>
      </c>
      <c r="C439" s="104" t="s">
        <v>1378</v>
      </c>
      <c r="D439" s="109" t="s">
        <v>28</v>
      </c>
      <c r="E439" s="110" t="s">
        <v>1121</v>
      </c>
      <c r="F439" s="111" t="s">
        <v>939</v>
      </c>
      <c r="G439" s="111" t="s">
        <v>1399</v>
      </c>
      <c r="H439" s="36">
        <v>0.87</v>
      </c>
      <c r="I439" s="36">
        <v>0.92</v>
      </c>
      <c r="J439" s="112">
        <v>125</v>
      </c>
      <c r="K439" s="122"/>
      <c r="L439" s="123">
        <f t="shared" si="21"/>
        <v>0</v>
      </c>
      <c r="N439" s="120"/>
    </row>
    <row r="440" spans="2:14" s="22" customFormat="1" ht="15" customHeight="1" x14ac:dyDescent="0.3">
      <c r="B440" s="125" t="s">
        <v>1125</v>
      </c>
      <c r="C440" s="104" t="s">
        <v>1378</v>
      </c>
      <c r="D440" s="109" t="s">
        <v>39</v>
      </c>
      <c r="E440" s="110" t="s">
        <v>244</v>
      </c>
      <c r="F440" s="111" t="s">
        <v>936</v>
      </c>
      <c r="G440" s="111" t="s">
        <v>1399</v>
      </c>
      <c r="H440" s="36">
        <v>0.32</v>
      </c>
      <c r="I440" s="36">
        <v>0.35000000000000003</v>
      </c>
      <c r="J440" s="112">
        <v>300</v>
      </c>
      <c r="K440" s="122"/>
      <c r="L440" s="123">
        <f t="shared" si="21"/>
        <v>0</v>
      </c>
      <c r="N440" s="120"/>
    </row>
    <row r="441" spans="2:14" s="22" customFormat="1" hidden="1" x14ac:dyDescent="0.3">
      <c r="B441" s="96" t="s">
        <v>1549</v>
      </c>
      <c r="C441" s="104" t="s">
        <v>1378</v>
      </c>
      <c r="D441" s="97" t="s">
        <v>28</v>
      </c>
      <c r="E441" s="98" t="s">
        <v>1552</v>
      </c>
      <c r="F441" s="99" t="s">
        <v>935</v>
      </c>
      <c r="G441" s="117" t="s">
        <v>1399</v>
      </c>
      <c r="H441" s="127">
        <v>0.36</v>
      </c>
      <c r="I441" s="128"/>
      <c r="J441" s="101">
        <v>400</v>
      </c>
      <c r="K441" s="114"/>
      <c r="L441" s="118">
        <f t="shared" ref="L441:L443" si="23">H441*K441*J441</f>
        <v>0</v>
      </c>
      <c r="N441" s="120"/>
    </row>
    <row r="442" spans="2:14" s="22" customFormat="1" hidden="1" x14ac:dyDescent="0.3">
      <c r="B442" s="96" t="s">
        <v>1550</v>
      </c>
      <c r="C442" s="104" t="s">
        <v>1378</v>
      </c>
      <c r="D442" s="97" t="s">
        <v>28</v>
      </c>
      <c r="E442" s="98" t="s">
        <v>1552</v>
      </c>
      <c r="F442" s="99" t="s">
        <v>936</v>
      </c>
      <c r="G442" s="117" t="s">
        <v>1399</v>
      </c>
      <c r="H442" s="127">
        <v>0.55000000000000004</v>
      </c>
      <c r="I442" s="128"/>
      <c r="J442" s="101">
        <v>300</v>
      </c>
      <c r="K442" s="114"/>
      <c r="L442" s="118">
        <f t="shared" si="23"/>
        <v>0</v>
      </c>
      <c r="N442" s="120"/>
    </row>
    <row r="443" spans="2:14" s="22" customFormat="1" hidden="1" x14ac:dyDescent="0.3">
      <c r="B443" s="96" t="s">
        <v>1551</v>
      </c>
      <c r="C443" s="104" t="s">
        <v>1378</v>
      </c>
      <c r="D443" s="97" t="s">
        <v>28</v>
      </c>
      <c r="E443" s="98" t="s">
        <v>1552</v>
      </c>
      <c r="F443" s="99" t="s">
        <v>845</v>
      </c>
      <c r="G443" s="117" t="s">
        <v>1399</v>
      </c>
      <c r="H443" s="127">
        <v>0.75</v>
      </c>
      <c r="I443" s="128"/>
      <c r="J443" s="101">
        <v>200</v>
      </c>
      <c r="K443" s="114"/>
      <c r="L443" s="118">
        <f t="shared" si="23"/>
        <v>0</v>
      </c>
      <c r="N443" s="120"/>
    </row>
    <row r="444" spans="2:14" s="22" customFormat="1" ht="15" customHeight="1" x14ac:dyDescent="0.3">
      <c r="B444" s="125" t="s">
        <v>1126</v>
      </c>
      <c r="C444" s="104" t="s">
        <v>1378</v>
      </c>
      <c r="D444" s="109" t="s">
        <v>28</v>
      </c>
      <c r="E444" s="110" t="s">
        <v>245</v>
      </c>
      <c r="F444" s="111" t="s">
        <v>936</v>
      </c>
      <c r="G444" s="111" t="s">
        <v>1399</v>
      </c>
      <c r="H444" s="36">
        <v>0.41000000000000003</v>
      </c>
      <c r="I444" s="36">
        <v>0.43</v>
      </c>
      <c r="J444" s="112">
        <v>300</v>
      </c>
      <c r="K444" s="122"/>
      <c r="L444" s="123">
        <f t="shared" si="21"/>
        <v>0</v>
      </c>
      <c r="N444" s="120"/>
    </row>
    <row r="445" spans="2:14" s="22" customFormat="1" ht="15" customHeight="1" x14ac:dyDescent="0.3">
      <c r="B445" s="125" t="s">
        <v>246</v>
      </c>
      <c r="C445" s="104" t="s">
        <v>1378</v>
      </c>
      <c r="D445" s="109" t="s">
        <v>28</v>
      </c>
      <c r="E445" s="110" t="s">
        <v>245</v>
      </c>
      <c r="F445" s="111" t="s">
        <v>845</v>
      </c>
      <c r="G445" s="111" t="s">
        <v>1399</v>
      </c>
      <c r="H445" s="36">
        <v>0.57000000000000006</v>
      </c>
      <c r="I445" s="36">
        <v>0.61</v>
      </c>
      <c r="J445" s="112">
        <v>200</v>
      </c>
      <c r="K445" s="122"/>
      <c r="L445" s="123">
        <f t="shared" si="21"/>
        <v>0</v>
      </c>
      <c r="N445" s="120"/>
    </row>
    <row r="446" spans="2:14" s="22" customFormat="1" ht="15" customHeight="1" x14ac:dyDescent="0.3">
      <c r="B446" s="125" t="s">
        <v>247</v>
      </c>
      <c r="C446" s="104" t="s">
        <v>1378</v>
      </c>
      <c r="D446" s="109" t="s">
        <v>28</v>
      </c>
      <c r="E446" s="110" t="s">
        <v>245</v>
      </c>
      <c r="F446" s="111" t="s">
        <v>937</v>
      </c>
      <c r="G446" s="111" t="s">
        <v>1399</v>
      </c>
      <c r="H446" s="36">
        <v>0.77</v>
      </c>
      <c r="I446" s="36">
        <v>0.82000000000000006</v>
      </c>
      <c r="J446" s="112">
        <v>150</v>
      </c>
      <c r="K446" s="122"/>
      <c r="L446" s="123">
        <f t="shared" si="21"/>
        <v>0</v>
      </c>
      <c r="N446" s="120"/>
    </row>
    <row r="447" spans="2:14" s="22" customFormat="1" ht="15" customHeight="1" x14ac:dyDescent="0.3">
      <c r="B447" s="125" t="s">
        <v>248</v>
      </c>
      <c r="C447" s="104" t="s">
        <v>1378</v>
      </c>
      <c r="D447" s="109" t="s">
        <v>28</v>
      </c>
      <c r="E447" s="110" t="s">
        <v>245</v>
      </c>
      <c r="F447" s="111" t="s">
        <v>939</v>
      </c>
      <c r="G447" s="111" t="s">
        <v>1399</v>
      </c>
      <c r="H447" s="36">
        <v>0.84</v>
      </c>
      <c r="I447" s="36">
        <v>0.89</v>
      </c>
      <c r="J447" s="112">
        <v>125</v>
      </c>
      <c r="K447" s="122"/>
      <c r="L447" s="123">
        <f t="shared" si="21"/>
        <v>0</v>
      </c>
      <c r="N447" s="120"/>
    </row>
    <row r="448" spans="2:14" s="22" customFormat="1" ht="15" customHeight="1" x14ac:dyDescent="0.3">
      <c r="B448" s="125" t="s">
        <v>1127</v>
      </c>
      <c r="C448" s="104" t="s">
        <v>1378</v>
      </c>
      <c r="D448" s="109" t="s">
        <v>28</v>
      </c>
      <c r="E448" s="110" t="s">
        <v>245</v>
      </c>
      <c r="F448" s="111" t="s">
        <v>964</v>
      </c>
      <c r="G448" s="111" t="s">
        <v>1399</v>
      </c>
      <c r="H448" s="36">
        <v>0.91</v>
      </c>
      <c r="I448" s="36">
        <v>0.98</v>
      </c>
      <c r="J448" s="112">
        <v>100</v>
      </c>
      <c r="K448" s="122"/>
      <c r="L448" s="123">
        <f t="shared" si="21"/>
        <v>0</v>
      </c>
      <c r="N448" s="120"/>
    </row>
    <row r="449" spans="2:14" s="22" customFormat="1" ht="15" customHeight="1" x14ac:dyDescent="0.3">
      <c r="B449" s="125" t="s">
        <v>250</v>
      </c>
      <c r="C449" s="104" t="s">
        <v>1378</v>
      </c>
      <c r="D449" s="109" t="s">
        <v>39</v>
      </c>
      <c r="E449" s="110" t="s">
        <v>249</v>
      </c>
      <c r="F449" s="111" t="s">
        <v>936</v>
      </c>
      <c r="G449" s="111" t="s">
        <v>1399</v>
      </c>
      <c r="H449" s="36">
        <v>0.34</v>
      </c>
      <c r="I449" s="36">
        <v>0.36</v>
      </c>
      <c r="J449" s="112">
        <v>300</v>
      </c>
      <c r="K449" s="122"/>
      <c r="L449" s="123">
        <f t="shared" si="21"/>
        <v>0</v>
      </c>
      <c r="N449" s="120"/>
    </row>
    <row r="450" spans="2:14" s="22" customFormat="1" ht="15" customHeight="1" x14ac:dyDescent="0.3">
      <c r="B450" s="125" t="s">
        <v>251</v>
      </c>
      <c r="C450" s="104" t="s">
        <v>1378</v>
      </c>
      <c r="D450" s="109" t="s">
        <v>39</v>
      </c>
      <c r="E450" s="110" t="s">
        <v>249</v>
      </c>
      <c r="F450" s="111" t="s">
        <v>845</v>
      </c>
      <c r="G450" s="111" t="s">
        <v>1399</v>
      </c>
      <c r="H450" s="36">
        <v>0.44</v>
      </c>
      <c r="I450" s="36">
        <v>0.5</v>
      </c>
      <c r="J450" s="112">
        <v>200</v>
      </c>
      <c r="K450" s="122"/>
      <c r="L450" s="123">
        <f t="shared" si="21"/>
        <v>0</v>
      </c>
      <c r="N450" s="120"/>
    </row>
    <row r="451" spans="2:14" s="22" customFormat="1" ht="15" customHeight="1" x14ac:dyDescent="0.3">
      <c r="B451" s="125" t="s">
        <v>1128</v>
      </c>
      <c r="C451" s="104" t="s">
        <v>1378</v>
      </c>
      <c r="D451" s="109" t="s">
        <v>39</v>
      </c>
      <c r="E451" s="110" t="s">
        <v>249</v>
      </c>
      <c r="F451" s="111" t="s">
        <v>937</v>
      </c>
      <c r="G451" s="111" t="s">
        <v>1399</v>
      </c>
      <c r="H451" s="36">
        <v>0.54</v>
      </c>
      <c r="I451" s="36">
        <v>0.59</v>
      </c>
      <c r="J451" s="112">
        <v>150</v>
      </c>
      <c r="K451" s="122"/>
      <c r="L451" s="123">
        <f t="shared" si="21"/>
        <v>0</v>
      </c>
      <c r="N451" s="120"/>
    </row>
    <row r="452" spans="2:14" s="22" customFormat="1" ht="15" customHeight="1" x14ac:dyDescent="0.3">
      <c r="B452" s="125" t="s">
        <v>1129</v>
      </c>
      <c r="C452" s="104" t="s">
        <v>1378</v>
      </c>
      <c r="D452" s="109" t="s">
        <v>39</v>
      </c>
      <c r="E452" s="110" t="s">
        <v>1130</v>
      </c>
      <c r="F452" s="111" t="s">
        <v>935</v>
      </c>
      <c r="G452" s="111" t="s">
        <v>1399</v>
      </c>
      <c r="H452" s="36">
        <v>0.24000000000000002</v>
      </c>
      <c r="I452" s="36">
        <v>0.26</v>
      </c>
      <c r="J452" s="112">
        <v>400</v>
      </c>
      <c r="K452" s="122"/>
      <c r="L452" s="123">
        <f t="shared" si="21"/>
        <v>0</v>
      </c>
      <c r="N452" s="120"/>
    </row>
    <row r="453" spans="2:14" s="22" customFormat="1" ht="15" customHeight="1" x14ac:dyDescent="0.3">
      <c r="B453" s="125" t="s">
        <v>1131</v>
      </c>
      <c r="C453" s="104" t="s">
        <v>1378</v>
      </c>
      <c r="D453" s="109" t="s">
        <v>39</v>
      </c>
      <c r="E453" s="110" t="s">
        <v>1130</v>
      </c>
      <c r="F453" s="111" t="s">
        <v>936</v>
      </c>
      <c r="G453" s="111" t="s">
        <v>1399</v>
      </c>
      <c r="H453" s="36">
        <v>0.32</v>
      </c>
      <c r="I453" s="36">
        <v>0.35000000000000003</v>
      </c>
      <c r="J453" s="112">
        <v>300</v>
      </c>
      <c r="K453" s="122"/>
      <c r="L453" s="123">
        <f t="shared" si="21"/>
        <v>0</v>
      </c>
      <c r="N453" s="120"/>
    </row>
    <row r="454" spans="2:14" s="22" customFormat="1" ht="15" customHeight="1" x14ac:dyDescent="0.3">
      <c r="B454" s="125" t="s">
        <v>1132</v>
      </c>
      <c r="C454" s="104" t="s">
        <v>1378</v>
      </c>
      <c r="D454" s="109" t="s">
        <v>39</v>
      </c>
      <c r="E454" s="110" t="s">
        <v>1130</v>
      </c>
      <c r="F454" s="111" t="s">
        <v>845</v>
      </c>
      <c r="G454" s="111" t="s">
        <v>1399</v>
      </c>
      <c r="H454" s="36">
        <v>0.44</v>
      </c>
      <c r="I454" s="36">
        <v>0.47000000000000003</v>
      </c>
      <c r="J454" s="112">
        <v>200</v>
      </c>
      <c r="K454" s="122"/>
      <c r="L454" s="123">
        <f t="shared" si="21"/>
        <v>0</v>
      </c>
      <c r="N454" s="120"/>
    </row>
    <row r="455" spans="2:14" s="22" customFormat="1" hidden="1" x14ac:dyDescent="0.3">
      <c r="B455" s="96" t="s">
        <v>1553</v>
      </c>
      <c r="C455" s="104" t="s">
        <v>1378</v>
      </c>
      <c r="D455" s="97" t="s">
        <v>26</v>
      </c>
      <c r="E455" s="98" t="s">
        <v>1557</v>
      </c>
      <c r="F455" s="99" t="s">
        <v>935</v>
      </c>
      <c r="G455" s="117" t="s">
        <v>1399</v>
      </c>
      <c r="H455" s="127">
        <v>0.28999999999999998</v>
      </c>
      <c r="I455" s="128"/>
      <c r="J455" s="101">
        <v>400</v>
      </c>
      <c r="K455" s="114"/>
      <c r="L455" s="118">
        <f t="shared" ref="L455:L458" si="24">H455*K455*J455</f>
        <v>0</v>
      </c>
      <c r="N455" s="120"/>
    </row>
    <row r="456" spans="2:14" s="22" customFormat="1" hidden="1" x14ac:dyDescent="0.3">
      <c r="B456" s="96" t="s">
        <v>1554</v>
      </c>
      <c r="C456" s="104" t="s">
        <v>1378</v>
      </c>
      <c r="D456" s="97" t="s">
        <v>26</v>
      </c>
      <c r="E456" s="98" t="s">
        <v>1557</v>
      </c>
      <c r="F456" s="99" t="s">
        <v>936</v>
      </c>
      <c r="G456" s="117" t="s">
        <v>1399</v>
      </c>
      <c r="H456" s="127">
        <v>0.37</v>
      </c>
      <c r="I456" s="128"/>
      <c r="J456" s="101">
        <v>300</v>
      </c>
      <c r="K456" s="114"/>
      <c r="L456" s="118">
        <f t="shared" si="24"/>
        <v>0</v>
      </c>
      <c r="N456" s="120"/>
    </row>
    <row r="457" spans="2:14" s="22" customFormat="1" hidden="1" x14ac:dyDescent="0.3">
      <c r="B457" s="96" t="s">
        <v>1555</v>
      </c>
      <c r="C457" s="104" t="s">
        <v>1378</v>
      </c>
      <c r="D457" s="97" t="s">
        <v>26</v>
      </c>
      <c r="E457" s="98" t="s">
        <v>1557</v>
      </c>
      <c r="F457" s="99" t="s">
        <v>845</v>
      </c>
      <c r="G457" s="117" t="s">
        <v>1399</v>
      </c>
      <c r="H457" s="127">
        <v>0.48</v>
      </c>
      <c r="I457" s="128"/>
      <c r="J457" s="101">
        <v>200</v>
      </c>
      <c r="K457" s="114"/>
      <c r="L457" s="118">
        <f t="shared" si="24"/>
        <v>0</v>
      </c>
      <c r="N457" s="120"/>
    </row>
    <row r="458" spans="2:14" s="22" customFormat="1" hidden="1" x14ac:dyDescent="0.3">
      <c r="B458" s="96" t="s">
        <v>1556</v>
      </c>
      <c r="C458" s="104" t="s">
        <v>1378</v>
      </c>
      <c r="D458" s="97" t="s">
        <v>26</v>
      </c>
      <c r="E458" s="98" t="s">
        <v>1557</v>
      </c>
      <c r="F458" s="99" t="s">
        <v>937</v>
      </c>
      <c r="G458" s="117" t="s">
        <v>1399</v>
      </c>
      <c r="H458" s="127">
        <v>0.59</v>
      </c>
      <c r="I458" s="128"/>
      <c r="J458" s="101">
        <v>150</v>
      </c>
      <c r="K458" s="114"/>
      <c r="L458" s="118">
        <f t="shared" si="24"/>
        <v>0</v>
      </c>
      <c r="N458" s="120"/>
    </row>
    <row r="459" spans="2:14" s="22" customFormat="1" ht="15" customHeight="1" x14ac:dyDescent="0.3">
      <c r="B459" s="125" t="s">
        <v>252</v>
      </c>
      <c r="C459" s="104" t="s">
        <v>1378</v>
      </c>
      <c r="D459" s="109" t="s">
        <v>39</v>
      </c>
      <c r="E459" s="110" t="s">
        <v>253</v>
      </c>
      <c r="F459" s="111" t="s">
        <v>935</v>
      </c>
      <c r="G459" s="111" t="s">
        <v>1399</v>
      </c>
      <c r="H459" s="36">
        <v>0.24000000000000002</v>
      </c>
      <c r="I459" s="36">
        <v>0.26</v>
      </c>
      <c r="J459" s="112">
        <v>400</v>
      </c>
      <c r="K459" s="122"/>
      <c r="L459" s="123">
        <f t="shared" si="21"/>
        <v>0</v>
      </c>
      <c r="N459" s="120"/>
    </row>
    <row r="460" spans="2:14" s="22" customFormat="1" ht="15" customHeight="1" x14ac:dyDescent="0.3">
      <c r="B460" s="125" t="s">
        <v>254</v>
      </c>
      <c r="C460" s="104" t="s">
        <v>1378</v>
      </c>
      <c r="D460" s="109" t="s">
        <v>39</v>
      </c>
      <c r="E460" s="110" t="s">
        <v>253</v>
      </c>
      <c r="F460" s="111" t="s">
        <v>936</v>
      </c>
      <c r="G460" s="111" t="s">
        <v>1399</v>
      </c>
      <c r="H460" s="36">
        <v>0.33</v>
      </c>
      <c r="I460" s="36">
        <v>0.37</v>
      </c>
      <c r="J460" s="112">
        <v>300</v>
      </c>
      <c r="K460" s="122"/>
      <c r="L460" s="123">
        <f t="shared" si="21"/>
        <v>0</v>
      </c>
      <c r="N460" s="120"/>
    </row>
    <row r="461" spans="2:14" s="22" customFormat="1" hidden="1" x14ac:dyDescent="0.3">
      <c r="B461" s="96" t="s">
        <v>1558</v>
      </c>
      <c r="C461" s="104" t="s">
        <v>1378</v>
      </c>
      <c r="D461" s="97" t="s">
        <v>56</v>
      </c>
      <c r="E461" s="98" t="s">
        <v>1560</v>
      </c>
      <c r="F461" s="99" t="s">
        <v>935</v>
      </c>
      <c r="G461" s="117" t="s">
        <v>1399</v>
      </c>
      <c r="H461" s="127">
        <v>0.37</v>
      </c>
      <c r="I461" s="128"/>
      <c r="J461" s="101">
        <v>400</v>
      </c>
      <c r="K461" s="114"/>
      <c r="L461" s="118">
        <f t="shared" ref="L461:L462" si="25">H461*K461*J461</f>
        <v>0</v>
      </c>
      <c r="N461" s="120"/>
    </row>
    <row r="462" spans="2:14" s="22" customFormat="1" hidden="1" x14ac:dyDescent="0.3">
      <c r="B462" s="96" t="s">
        <v>1559</v>
      </c>
      <c r="C462" s="104" t="s">
        <v>1378</v>
      </c>
      <c r="D462" s="97" t="s">
        <v>56</v>
      </c>
      <c r="E462" s="98" t="s">
        <v>1560</v>
      </c>
      <c r="F462" s="99" t="s">
        <v>936</v>
      </c>
      <c r="G462" s="117" t="s">
        <v>1399</v>
      </c>
      <c r="H462" s="127">
        <v>0.46</v>
      </c>
      <c r="I462" s="128"/>
      <c r="J462" s="101">
        <v>300</v>
      </c>
      <c r="K462" s="114"/>
      <c r="L462" s="118">
        <f t="shared" si="25"/>
        <v>0</v>
      </c>
      <c r="N462" s="120"/>
    </row>
    <row r="463" spans="2:14" s="22" customFormat="1" ht="15" customHeight="1" x14ac:dyDescent="0.3">
      <c r="B463" s="125" t="s">
        <v>1133</v>
      </c>
      <c r="C463" s="104" t="s">
        <v>1378</v>
      </c>
      <c r="D463" s="109" t="s">
        <v>39</v>
      </c>
      <c r="E463" s="110" t="s">
        <v>255</v>
      </c>
      <c r="F463" s="111" t="s">
        <v>935</v>
      </c>
      <c r="G463" s="111" t="s">
        <v>1399</v>
      </c>
      <c r="H463" s="36">
        <v>0.26</v>
      </c>
      <c r="I463" s="36">
        <v>0.27</v>
      </c>
      <c r="J463" s="112">
        <v>400</v>
      </c>
      <c r="K463" s="122"/>
      <c r="L463" s="123">
        <f t="shared" si="21"/>
        <v>0</v>
      </c>
      <c r="N463" s="120"/>
    </row>
    <row r="464" spans="2:14" s="22" customFormat="1" ht="15" customHeight="1" x14ac:dyDescent="0.3">
      <c r="B464" s="125" t="s">
        <v>1134</v>
      </c>
      <c r="C464" s="104" t="s">
        <v>1378</v>
      </c>
      <c r="D464" s="109" t="s">
        <v>39</v>
      </c>
      <c r="E464" s="110" t="s">
        <v>255</v>
      </c>
      <c r="F464" s="111" t="s">
        <v>936</v>
      </c>
      <c r="G464" s="111" t="s">
        <v>1399</v>
      </c>
      <c r="H464" s="36">
        <v>0.34</v>
      </c>
      <c r="I464" s="36">
        <v>0.36</v>
      </c>
      <c r="J464" s="112">
        <v>300</v>
      </c>
      <c r="K464" s="122"/>
      <c r="L464" s="123">
        <f t="shared" si="21"/>
        <v>0</v>
      </c>
      <c r="N464" s="120"/>
    </row>
    <row r="465" spans="2:14" s="22" customFormat="1" ht="15" customHeight="1" x14ac:dyDescent="0.3">
      <c r="B465" s="125" t="s">
        <v>1135</v>
      </c>
      <c r="C465" s="104" t="s">
        <v>1378</v>
      </c>
      <c r="D465" s="109" t="s">
        <v>39</v>
      </c>
      <c r="E465" s="110" t="s">
        <v>255</v>
      </c>
      <c r="F465" s="111" t="s">
        <v>845</v>
      </c>
      <c r="G465" s="111" t="s">
        <v>1399</v>
      </c>
      <c r="H465" s="36">
        <v>0.44</v>
      </c>
      <c r="I465" s="36">
        <v>0.47000000000000003</v>
      </c>
      <c r="J465" s="112">
        <v>200</v>
      </c>
      <c r="K465" s="122"/>
      <c r="L465" s="123">
        <f t="shared" si="21"/>
        <v>0</v>
      </c>
      <c r="N465" s="120"/>
    </row>
    <row r="466" spans="2:14" s="22" customFormat="1" ht="15" customHeight="1" x14ac:dyDescent="0.3">
      <c r="B466" s="125" t="s">
        <v>256</v>
      </c>
      <c r="C466" s="104" t="s">
        <v>1378</v>
      </c>
      <c r="D466" s="109" t="s">
        <v>938</v>
      </c>
      <c r="E466" s="110" t="s">
        <v>257</v>
      </c>
      <c r="F466" s="111" t="s">
        <v>935</v>
      </c>
      <c r="G466" s="111" t="s">
        <v>1399</v>
      </c>
      <c r="H466" s="36">
        <v>0.49</v>
      </c>
      <c r="I466" s="36">
        <v>0.5</v>
      </c>
      <c r="J466" s="112">
        <v>400</v>
      </c>
      <c r="K466" s="122"/>
      <c r="L466" s="123">
        <f t="shared" si="21"/>
        <v>0</v>
      </c>
      <c r="N466" s="120"/>
    </row>
    <row r="467" spans="2:14" s="22" customFormat="1" ht="15" customHeight="1" x14ac:dyDescent="0.3">
      <c r="B467" s="125" t="s">
        <v>258</v>
      </c>
      <c r="C467" s="104" t="s">
        <v>1378</v>
      </c>
      <c r="D467" s="109" t="s">
        <v>938</v>
      </c>
      <c r="E467" s="110" t="s">
        <v>257</v>
      </c>
      <c r="F467" s="111" t="s">
        <v>936</v>
      </c>
      <c r="G467" s="111" t="s">
        <v>1399</v>
      </c>
      <c r="H467" s="36">
        <v>0.72</v>
      </c>
      <c r="I467" s="36">
        <v>0.74</v>
      </c>
      <c r="J467" s="112">
        <v>300</v>
      </c>
      <c r="K467" s="122"/>
      <c r="L467" s="123">
        <f t="shared" si="21"/>
        <v>0</v>
      </c>
      <c r="N467" s="120"/>
    </row>
    <row r="468" spans="2:14" s="22" customFormat="1" ht="15" customHeight="1" x14ac:dyDescent="0.3">
      <c r="B468" s="125" t="s">
        <v>259</v>
      </c>
      <c r="C468" s="104" t="s">
        <v>1378</v>
      </c>
      <c r="D468" s="109" t="s">
        <v>938</v>
      </c>
      <c r="E468" s="110" t="s">
        <v>257</v>
      </c>
      <c r="F468" s="111" t="s">
        <v>845</v>
      </c>
      <c r="G468" s="111" t="s">
        <v>1399</v>
      </c>
      <c r="H468" s="36">
        <v>0.95</v>
      </c>
      <c r="I468" s="36">
        <v>0.99</v>
      </c>
      <c r="J468" s="112">
        <v>200</v>
      </c>
      <c r="K468" s="122"/>
      <c r="L468" s="123">
        <f t="shared" si="21"/>
        <v>0</v>
      </c>
      <c r="N468" s="120"/>
    </row>
    <row r="469" spans="2:14" s="22" customFormat="1" ht="15" customHeight="1" x14ac:dyDescent="0.3">
      <c r="B469" s="125" t="s">
        <v>260</v>
      </c>
      <c r="C469" s="104" t="s">
        <v>1378</v>
      </c>
      <c r="D469" s="109" t="s">
        <v>938</v>
      </c>
      <c r="E469" s="110" t="s">
        <v>257</v>
      </c>
      <c r="F469" s="111" t="s">
        <v>937</v>
      </c>
      <c r="G469" s="111" t="s">
        <v>1399</v>
      </c>
      <c r="H469" s="36">
        <v>1.1499999999999999</v>
      </c>
      <c r="I469" s="36">
        <v>1.2</v>
      </c>
      <c r="J469" s="112">
        <v>150</v>
      </c>
      <c r="K469" s="122"/>
      <c r="L469" s="123">
        <f t="shared" si="21"/>
        <v>0</v>
      </c>
      <c r="N469" s="120"/>
    </row>
    <row r="470" spans="2:14" s="22" customFormat="1" ht="15" customHeight="1" x14ac:dyDescent="0.3">
      <c r="B470" s="125" t="s">
        <v>261</v>
      </c>
      <c r="C470" s="104" t="s">
        <v>1378</v>
      </c>
      <c r="D470" s="109" t="s">
        <v>938</v>
      </c>
      <c r="E470" s="110" t="s">
        <v>257</v>
      </c>
      <c r="F470" s="111" t="s">
        <v>939</v>
      </c>
      <c r="G470" s="111" t="s">
        <v>1399</v>
      </c>
      <c r="H470" s="36">
        <v>1.18</v>
      </c>
      <c r="I470" s="36">
        <v>1.23</v>
      </c>
      <c r="J470" s="112">
        <v>125</v>
      </c>
      <c r="K470" s="122"/>
      <c r="L470" s="123">
        <f t="shared" si="21"/>
        <v>0</v>
      </c>
      <c r="N470" s="120"/>
    </row>
    <row r="471" spans="2:14" s="22" customFormat="1" ht="15" customHeight="1" x14ac:dyDescent="0.3">
      <c r="B471" s="125" t="s">
        <v>1136</v>
      </c>
      <c r="C471" s="104" t="s">
        <v>1378</v>
      </c>
      <c r="D471" s="109" t="s">
        <v>938</v>
      </c>
      <c r="E471" s="110" t="s">
        <v>1137</v>
      </c>
      <c r="F471" s="111" t="s">
        <v>935</v>
      </c>
      <c r="G471" s="111" t="s">
        <v>1399</v>
      </c>
      <c r="H471" s="36">
        <v>0.49</v>
      </c>
      <c r="I471" s="36">
        <v>0.5</v>
      </c>
      <c r="J471" s="112">
        <v>400</v>
      </c>
      <c r="K471" s="122"/>
      <c r="L471" s="123">
        <f t="shared" ref="L471:L534" si="26">IF(K471&lt;5,I471*K471*J471,H471*K471*J471)</f>
        <v>0</v>
      </c>
      <c r="N471" s="120"/>
    </row>
    <row r="472" spans="2:14" s="22" customFormat="1" ht="15" customHeight="1" x14ac:dyDescent="0.3">
      <c r="B472" s="125" t="s">
        <v>1138</v>
      </c>
      <c r="C472" s="104" t="s">
        <v>1378</v>
      </c>
      <c r="D472" s="109" t="s">
        <v>938</v>
      </c>
      <c r="E472" s="110" t="s">
        <v>1137</v>
      </c>
      <c r="F472" s="111" t="s">
        <v>936</v>
      </c>
      <c r="G472" s="111" t="s">
        <v>1399</v>
      </c>
      <c r="H472" s="36">
        <v>0.72</v>
      </c>
      <c r="I472" s="36">
        <v>0.74</v>
      </c>
      <c r="J472" s="112">
        <v>300</v>
      </c>
      <c r="K472" s="122"/>
      <c r="L472" s="123">
        <f t="shared" si="26"/>
        <v>0</v>
      </c>
      <c r="N472" s="120"/>
    </row>
    <row r="473" spans="2:14" s="22" customFormat="1" ht="15" customHeight="1" x14ac:dyDescent="0.3">
      <c r="B473" s="125" t="s">
        <v>1139</v>
      </c>
      <c r="C473" s="104" t="s">
        <v>1378</v>
      </c>
      <c r="D473" s="109" t="s">
        <v>938</v>
      </c>
      <c r="E473" s="110" t="s">
        <v>1137</v>
      </c>
      <c r="F473" s="111" t="s">
        <v>845</v>
      </c>
      <c r="G473" s="111" t="s">
        <v>1399</v>
      </c>
      <c r="H473" s="36">
        <v>0.95</v>
      </c>
      <c r="I473" s="36">
        <v>0.99</v>
      </c>
      <c r="J473" s="112">
        <v>200</v>
      </c>
      <c r="K473" s="122"/>
      <c r="L473" s="123">
        <f t="shared" si="26"/>
        <v>0</v>
      </c>
      <c r="N473" s="120"/>
    </row>
    <row r="474" spans="2:14" s="22" customFormat="1" ht="15" customHeight="1" x14ac:dyDescent="0.3">
      <c r="B474" s="125" t="s">
        <v>1140</v>
      </c>
      <c r="C474" s="104" t="s">
        <v>1378</v>
      </c>
      <c r="D474" s="109" t="s">
        <v>938</v>
      </c>
      <c r="E474" s="110" t="s">
        <v>1137</v>
      </c>
      <c r="F474" s="111" t="s">
        <v>937</v>
      </c>
      <c r="G474" s="111" t="s">
        <v>1399</v>
      </c>
      <c r="H474" s="36">
        <v>1.1499999999999999</v>
      </c>
      <c r="I474" s="36">
        <v>1.2</v>
      </c>
      <c r="J474" s="112">
        <v>150</v>
      </c>
      <c r="K474" s="122"/>
      <c r="L474" s="123">
        <f t="shared" si="26"/>
        <v>0</v>
      </c>
      <c r="N474" s="120"/>
    </row>
    <row r="475" spans="2:14" s="22" customFormat="1" ht="15" customHeight="1" x14ac:dyDescent="0.3">
      <c r="B475" s="125" t="s">
        <v>1141</v>
      </c>
      <c r="C475" s="104" t="s">
        <v>1378</v>
      </c>
      <c r="D475" s="109" t="s">
        <v>938</v>
      </c>
      <c r="E475" s="110" t="s">
        <v>1137</v>
      </c>
      <c r="F475" s="111" t="s">
        <v>939</v>
      </c>
      <c r="G475" s="111" t="s">
        <v>1399</v>
      </c>
      <c r="H475" s="36">
        <v>1.18</v>
      </c>
      <c r="I475" s="36">
        <v>1.23</v>
      </c>
      <c r="J475" s="112">
        <v>125</v>
      </c>
      <c r="K475" s="122"/>
      <c r="L475" s="123">
        <f t="shared" si="26"/>
        <v>0</v>
      </c>
      <c r="N475" s="120"/>
    </row>
    <row r="476" spans="2:14" s="22" customFormat="1" ht="15" customHeight="1" x14ac:dyDescent="0.3">
      <c r="B476" s="125" t="s">
        <v>262</v>
      </c>
      <c r="C476" s="104" t="s">
        <v>1378</v>
      </c>
      <c r="D476" s="109" t="s">
        <v>938</v>
      </c>
      <c r="E476" s="110" t="s">
        <v>263</v>
      </c>
      <c r="F476" s="111" t="s">
        <v>935</v>
      </c>
      <c r="G476" s="111" t="s">
        <v>1399</v>
      </c>
      <c r="H476" s="36">
        <v>0.49</v>
      </c>
      <c r="I476" s="36">
        <v>0.5</v>
      </c>
      <c r="J476" s="112">
        <v>400</v>
      </c>
      <c r="K476" s="122"/>
      <c r="L476" s="123">
        <f t="shared" si="26"/>
        <v>0</v>
      </c>
      <c r="N476" s="120"/>
    </row>
    <row r="477" spans="2:14" s="22" customFormat="1" ht="15" customHeight="1" x14ac:dyDescent="0.3">
      <c r="B477" s="125" t="s">
        <v>264</v>
      </c>
      <c r="C477" s="104" t="s">
        <v>1378</v>
      </c>
      <c r="D477" s="109" t="s">
        <v>938</v>
      </c>
      <c r="E477" s="110" t="s">
        <v>263</v>
      </c>
      <c r="F477" s="111" t="s">
        <v>936</v>
      </c>
      <c r="G477" s="111" t="s">
        <v>1399</v>
      </c>
      <c r="H477" s="36">
        <v>0.72</v>
      </c>
      <c r="I477" s="36">
        <v>0.74</v>
      </c>
      <c r="J477" s="112">
        <v>300</v>
      </c>
      <c r="K477" s="122"/>
      <c r="L477" s="123">
        <f t="shared" si="26"/>
        <v>0</v>
      </c>
      <c r="N477" s="120"/>
    </row>
    <row r="478" spans="2:14" s="22" customFormat="1" ht="15" customHeight="1" x14ac:dyDescent="0.3">
      <c r="B478" s="125" t="s">
        <v>265</v>
      </c>
      <c r="C478" s="104" t="s">
        <v>1378</v>
      </c>
      <c r="D478" s="109" t="s">
        <v>938</v>
      </c>
      <c r="E478" s="110" t="s">
        <v>263</v>
      </c>
      <c r="F478" s="111" t="s">
        <v>845</v>
      </c>
      <c r="G478" s="111" t="s">
        <v>1399</v>
      </c>
      <c r="H478" s="36">
        <v>0.95</v>
      </c>
      <c r="I478" s="36">
        <v>0.99</v>
      </c>
      <c r="J478" s="112">
        <v>200</v>
      </c>
      <c r="K478" s="122"/>
      <c r="L478" s="123">
        <f t="shared" si="26"/>
        <v>0</v>
      </c>
      <c r="N478" s="120"/>
    </row>
    <row r="479" spans="2:14" s="22" customFormat="1" ht="15" hidden="1" customHeight="1" x14ac:dyDescent="0.3">
      <c r="B479" s="96" t="s">
        <v>266</v>
      </c>
      <c r="C479" s="104" t="s">
        <v>1378</v>
      </c>
      <c r="D479" s="97" t="s">
        <v>938</v>
      </c>
      <c r="E479" s="98" t="s">
        <v>263</v>
      </c>
      <c r="F479" s="99" t="s">
        <v>937</v>
      </c>
      <c r="G479" s="99" t="s">
        <v>1399</v>
      </c>
      <c r="H479" s="100">
        <v>1.1499999999999999</v>
      </c>
      <c r="I479" s="100">
        <v>1.2</v>
      </c>
      <c r="J479" s="101">
        <v>150</v>
      </c>
      <c r="K479" s="115"/>
      <c r="L479" s="118">
        <f t="shared" si="26"/>
        <v>0</v>
      </c>
      <c r="N479" s="120"/>
    </row>
    <row r="480" spans="2:14" s="22" customFormat="1" ht="15" customHeight="1" x14ac:dyDescent="0.3">
      <c r="B480" s="126" t="s">
        <v>267</v>
      </c>
      <c r="C480" s="104" t="s">
        <v>1378</v>
      </c>
      <c r="D480" s="110" t="s">
        <v>938</v>
      </c>
      <c r="E480" s="110" t="s">
        <v>1887</v>
      </c>
      <c r="F480" s="119" t="s">
        <v>939</v>
      </c>
      <c r="G480" s="119" t="s">
        <v>1399</v>
      </c>
      <c r="H480" s="36">
        <v>1.18</v>
      </c>
      <c r="I480" s="36">
        <v>1.23</v>
      </c>
      <c r="J480" s="112">
        <v>125</v>
      </c>
      <c r="K480" s="122"/>
      <c r="L480" s="123">
        <f t="shared" si="26"/>
        <v>0</v>
      </c>
      <c r="N480" s="120"/>
    </row>
    <row r="481" spans="2:14" s="22" customFormat="1" ht="15" customHeight="1" x14ac:dyDescent="0.3">
      <c r="B481" s="125" t="s">
        <v>1142</v>
      </c>
      <c r="C481" s="104" t="s">
        <v>1378</v>
      </c>
      <c r="D481" s="109" t="s">
        <v>28</v>
      </c>
      <c r="E481" s="110" t="s">
        <v>1143</v>
      </c>
      <c r="F481" s="111" t="s">
        <v>935</v>
      </c>
      <c r="G481" s="111" t="s">
        <v>1399</v>
      </c>
      <c r="H481" s="36">
        <v>0.42</v>
      </c>
      <c r="I481" s="36">
        <v>0.44</v>
      </c>
      <c r="J481" s="112">
        <v>400</v>
      </c>
      <c r="K481" s="122"/>
      <c r="L481" s="123">
        <f t="shared" si="26"/>
        <v>0</v>
      </c>
      <c r="N481" s="120"/>
    </row>
    <row r="482" spans="2:14" s="22" customFormat="1" ht="15" customHeight="1" x14ac:dyDescent="0.3">
      <c r="B482" s="125" t="s">
        <v>1144</v>
      </c>
      <c r="C482" s="104" t="s">
        <v>1378</v>
      </c>
      <c r="D482" s="109" t="s">
        <v>28</v>
      </c>
      <c r="E482" s="110" t="s">
        <v>1143</v>
      </c>
      <c r="F482" s="111" t="s">
        <v>936</v>
      </c>
      <c r="G482" s="111" t="s">
        <v>1399</v>
      </c>
      <c r="H482" s="36">
        <v>0.55000000000000004</v>
      </c>
      <c r="I482" s="36">
        <v>0.59</v>
      </c>
      <c r="J482" s="112">
        <v>300</v>
      </c>
      <c r="K482" s="122"/>
      <c r="L482" s="123">
        <f t="shared" si="26"/>
        <v>0</v>
      </c>
      <c r="N482" s="120"/>
    </row>
    <row r="483" spans="2:14" s="22" customFormat="1" ht="15" customHeight="1" x14ac:dyDescent="0.3">
      <c r="B483" s="125" t="s">
        <v>1145</v>
      </c>
      <c r="C483" s="104" t="s">
        <v>1378</v>
      </c>
      <c r="D483" s="109" t="s">
        <v>28</v>
      </c>
      <c r="E483" s="110" t="s">
        <v>1143</v>
      </c>
      <c r="F483" s="111" t="s">
        <v>845</v>
      </c>
      <c r="G483" s="111" t="s">
        <v>1399</v>
      </c>
      <c r="H483" s="36">
        <v>0.72</v>
      </c>
      <c r="I483" s="36">
        <v>0.78</v>
      </c>
      <c r="J483" s="112">
        <v>200</v>
      </c>
      <c r="K483" s="122"/>
      <c r="L483" s="123">
        <f t="shared" si="26"/>
        <v>0</v>
      </c>
      <c r="N483" s="120"/>
    </row>
    <row r="484" spans="2:14" s="22" customFormat="1" ht="15" customHeight="1" x14ac:dyDescent="0.3">
      <c r="B484" s="125" t="s">
        <v>268</v>
      </c>
      <c r="C484" s="104" t="s">
        <v>1378</v>
      </c>
      <c r="D484" s="109" t="s">
        <v>28</v>
      </c>
      <c r="E484" s="110" t="s">
        <v>269</v>
      </c>
      <c r="F484" s="111" t="s">
        <v>935</v>
      </c>
      <c r="G484" s="111" t="s">
        <v>1399</v>
      </c>
      <c r="H484" s="36">
        <v>0.29000000000000004</v>
      </c>
      <c r="I484" s="36">
        <v>0.31</v>
      </c>
      <c r="J484" s="112">
        <v>400</v>
      </c>
      <c r="K484" s="122"/>
      <c r="L484" s="123">
        <f t="shared" si="26"/>
        <v>0</v>
      </c>
      <c r="N484" s="120"/>
    </row>
    <row r="485" spans="2:14" s="22" customFormat="1" ht="15" customHeight="1" x14ac:dyDescent="0.3">
      <c r="B485" s="125" t="s">
        <v>270</v>
      </c>
      <c r="C485" s="104" t="s">
        <v>1378</v>
      </c>
      <c r="D485" s="109" t="s">
        <v>28</v>
      </c>
      <c r="E485" s="110" t="s">
        <v>269</v>
      </c>
      <c r="F485" s="111" t="s">
        <v>936</v>
      </c>
      <c r="G485" s="111" t="s">
        <v>1399</v>
      </c>
      <c r="H485" s="36">
        <v>0.42</v>
      </c>
      <c r="I485" s="36">
        <v>0.44</v>
      </c>
      <c r="J485" s="112">
        <v>300</v>
      </c>
      <c r="K485" s="122"/>
      <c r="L485" s="123">
        <f t="shared" si="26"/>
        <v>0</v>
      </c>
      <c r="N485" s="120"/>
    </row>
    <row r="486" spans="2:14" s="22" customFormat="1" ht="15" customHeight="1" x14ac:dyDescent="0.3">
      <c r="B486" s="125" t="s">
        <v>271</v>
      </c>
      <c r="C486" s="104" t="s">
        <v>1378</v>
      </c>
      <c r="D486" s="109" t="s">
        <v>28</v>
      </c>
      <c r="E486" s="110" t="s">
        <v>269</v>
      </c>
      <c r="F486" s="111" t="s">
        <v>845</v>
      </c>
      <c r="G486" s="111" t="s">
        <v>1399</v>
      </c>
      <c r="H486" s="36">
        <v>0.52</v>
      </c>
      <c r="I486" s="36">
        <v>0.56000000000000005</v>
      </c>
      <c r="J486" s="112">
        <v>200</v>
      </c>
      <c r="K486" s="122"/>
      <c r="L486" s="123">
        <f t="shared" si="26"/>
        <v>0</v>
      </c>
      <c r="N486" s="120"/>
    </row>
    <row r="487" spans="2:14" s="22" customFormat="1" ht="15" customHeight="1" x14ac:dyDescent="0.3">
      <c r="B487" s="125" t="s">
        <v>272</v>
      </c>
      <c r="C487" s="104" t="s">
        <v>1378</v>
      </c>
      <c r="D487" s="109" t="s">
        <v>28</v>
      </c>
      <c r="E487" s="110" t="s">
        <v>269</v>
      </c>
      <c r="F487" s="111" t="s">
        <v>937</v>
      </c>
      <c r="G487" s="111" t="s">
        <v>1399</v>
      </c>
      <c r="H487" s="36">
        <v>0.61</v>
      </c>
      <c r="I487" s="36">
        <v>0.65</v>
      </c>
      <c r="J487" s="112">
        <v>150</v>
      </c>
      <c r="K487" s="122"/>
      <c r="L487" s="123">
        <f t="shared" si="26"/>
        <v>0</v>
      </c>
      <c r="N487" s="120"/>
    </row>
    <row r="488" spans="2:14" s="22" customFormat="1" hidden="1" x14ac:dyDescent="0.3">
      <c r="B488" s="96" t="s">
        <v>1561</v>
      </c>
      <c r="C488" s="104" t="s">
        <v>1378</v>
      </c>
      <c r="D488" s="97" t="s">
        <v>28</v>
      </c>
      <c r="E488" s="98" t="s">
        <v>1562</v>
      </c>
      <c r="F488" s="99" t="s">
        <v>935</v>
      </c>
      <c r="G488" s="117" t="s">
        <v>1399</v>
      </c>
      <c r="H488" s="127">
        <v>0.32</v>
      </c>
      <c r="I488" s="128"/>
      <c r="J488" s="101">
        <v>400</v>
      </c>
      <c r="K488" s="114"/>
      <c r="L488" s="118">
        <f>H488*K488*J488</f>
        <v>0</v>
      </c>
      <c r="N488" s="120"/>
    </row>
    <row r="489" spans="2:14" s="22" customFormat="1" ht="15" customHeight="1" x14ac:dyDescent="0.3">
      <c r="B489" s="125" t="s">
        <v>273</v>
      </c>
      <c r="C489" s="104" t="s">
        <v>1378</v>
      </c>
      <c r="D489" s="109" t="s">
        <v>938</v>
      </c>
      <c r="E489" s="110" t="s">
        <v>274</v>
      </c>
      <c r="F489" s="111" t="s">
        <v>935</v>
      </c>
      <c r="G489" s="111" t="s">
        <v>1399</v>
      </c>
      <c r="H489" s="36">
        <v>0.49</v>
      </c>
      <c r="I489" s="36">
        <v>0.5</v>
      </c>
      <c r="J489" s="112">
        <v>400</v>
      </c>
      <c r="K489" s="122"/>
      <c r="L489" s="123">
        <f t="shared" si="26"/>
        <v>0</v>
      </c>
      <c r="N489" s="120"/>
    </row>
    <row r="490" spans="2:14" s="22" customFormat="1" ht="15" customHeight="1" x14ac:dyDescent="0.3">
      <c r="B490" s="125" t="s">
        <v>275</v>
      </c>
      <c r="C490" s="104" t="s">
        <v>1378</v>
      </c>
      <c r="D490" s="109" t="s">
        <v>938</v>
      </c>
      <c r="E490" s="110" t="s">
        <v>274</v>
      </c>
      <c r="F490" s="111" t="s">
        <v>936</v>
      </c>
      <c r="G490" s="111" t="s">
        <v>1399</v>
      </c>
      <c r="H490" s="36">
        <v>0.72</v>
      </c>
      <c r="I490" s="36">
        <v>0.74</v>
      </c>
      <c r="J490" s="112">
        <v>300</v>
      </c>
      <c r="K490" s="122"/>
      <c r="L490" s="123">
        <f t="shared" si="26"/>
        <v>0</v>
      </c>
      <c r="N490" s="120"/>
    </row>
    <row r="491" spans="2:14" s="22" customFormat="1" ht="15" customHeight="1" x14ac:dyDescent="0.3">
      <c r="B491" s="125" t="s">
        <v>276</v>
      </c>
      <c r="C491" s="104" t="s">
        <v>1378</v>
      </c>
      <c r="D491" s="109" t="s">
        <v>938</v>
      </c>
      <c r="E491" s="110" t="s">
        <v>274</v>
      </c>
      <c r="F491" s="111" t="s">
        <v>845</v>
      </c>
      <c r="G491" s="111" t="s">
        <v>1399</v>
      </c>
      <c r="H491" s="36">
        <v>0.95</v>
      </c>
      <c r="I491" s="36">
        <v>0.99</v>
      </c>
      <c r="J491" s="112">
        <v>200</v>
      </c>
      <c r="K491" s="122"/>
      <c r="L491" s="123">
        <f t="shared" si="26"/>
        <v>0</v>
      </c>
      <c r="N491" s="120"/>
    </row>
    <row r="492" spans="2:14" s="22" customFormat="1" ht="15" customHeight="1" x14ac:dyDescent="0.3">
      <c r="B492" s="125" t="s">
        <v>277</v>
      </c>
      <c r="C492" s="104" t="s">
        <v>1378</v>
      </c>
      <c r="D492" s="109" t="s">
        <v>938</v>
      </c>
      <c r="E492" s="110" t="s">
        <v>274</v>
      </c>
      <c r="F492" s="111" t="s">
        <v>937</v>
      </c>
      <c r="G492" s="111" t="s">
        <v>1399</v>
      </c>
      <c r="H492" s="36">
        <v>1.1499999999999999</v>
      </c>
      <c r="I492" s="36">
        <v>1.2</v>
      </c>
      <c r="J492" s="112">
        <v>150</v>
      </c>
      <c r="K492" s="122"/>
      <c r="L492" s="123">
        <f t="shared" si="26"/>
        <v>0</v>
      </c>
      <c r="N492" s="120"/>
    </row>
    <row r="493" spans="2:14" s="22" customFormat="1" ht="15" customHeight="1" x14ac:dyDescent="0.3">
      <c r="B493" s="125" t="s">
        <v>278</v>
      </c>
      <c r="C493" s="104" t="s">
        <v>1378</v>
      </c>
      <c r="D493" s="109" t="s">
        <v>938</v>
      </c>
      <c r="E493" s="110" t="s">
        <v>274</v>
      </c>
      <c r="F493" s="111" t="s">
        <v>939</v>
      </c>
      <c r="G493" s="111" t="s">
        <v>1399</v>
      </c>
      <c r="H493" s="36">
        <v>1.18</v>
      </c>
      <c r="I493" s="36">
        <v>1.23</v>
      </c>
      <c r="J493" s="112">
        <v>125</v>
      </c>
      <c r="K493" s="122"/>
      <c r="L493" s="123">
        <f t="shared" si="26"/>
        <v>0</v>
      </c>
      <c r="N493" s="120"/>
    </row>
    <row r="494" spans="2:14" s="22" customFormat="1" ht="15" customHeight="1" x14ac:dyDescent="0.3">
      <c r="B494" s="125" t="s">
        <v>279</v>
      </c>
      <c r="C494" s="104" t="s">
        <v>1378</v>
      </c>
      <c r="D494" s="109" t="s">
        <v>938</v>
      </c>
      <c r="E494" s="110" t="s">
        <v>280</v>
      </c>
      <c r="F494" s="111" t="s">
        <v>935</v>
      </c>
      <c r="G494" s="111" t="s">
        <v>1399</v>
      </c>
      <c r="H494" s="36">
        <v>0.49</v>
      </c>
      <c r="I494" s="36">
        <v>0.5</v>
      </c>
      <c r="J494" s="112">
        <v>400</v>
      </c>
      <c r="K494" s="122"/>
      <c r="L494" s="123">
        <f t="shared" si="26"/>
        <v>0</v>
      </c>
      <c r="N494" s="120"/>
    </row>
    <row r="495" spans="2:14" s="22" customFormat="1" ht="15" customHeight="1" x14ac:dyDescent="0.3">
      <c r="B495" s="125" t="s">
        <v>281</v>
      </c>
      <c r="C495" s="104" t="s">
        <v>1378</v>
      </c>
      <c r="D495" s="109" t="s">
        <v>938</v>
      </c>
      <c r="E495" s="110" t="s">
        <v>280</v>
      </c>
      <c r="F495" s="111" t="s">
        <v>936</v>
      </c>
      <c r="G495" s="111" t="s">
        <v>1399</v>
      </c>
      <c r="H495" s="36">
        <v>0.72</v>
      </c>
      <c r="I495" s="36">
        <v>0.74</v>
      </c>
      <c r="J495" s="112">
        <v>300</v>
      </c>
      <c r="K495" s="122"/>
      <c r="L495" s="123">
        <f t="shared" si="26"/>
        <v>0</v>
      </c>
      <c r="N495" s="120"/>
    </row>
    <row r="496" spans="2:14" s="22" customFormat="1" ht="15" customHeight="1" x14ac:dyDescent="0.3">
      <c r="B496" s="125" t="s">
        <v>282</v>
      </c>
      <c r="C496" s="104" t="s">
        <v>1378</v>
      </c>
      <c r="D496" s="109" t="s">
        <v>938</v>
      </c>
      <c r="E496" s="110" t="s">
        <v>280</v>
      </c>
      <c r="F496" s="111" t="s">
        <v>845</v>
      </c>
      <c r="G496" s="111" t="s">
        <v>1399</v>
      </c>
      <c r="H496" s="36">
        <v>0.95</v>
      </c>
      <c r="I496" s="36">
        <v>0.99</v>
      </c>
      <c r="J496" s="112">
        <v>200</v>
      </c>
      <c r="K496" s="122"/>
      <c r="L496" s="123">
        <f t="shared" si="26"/>
        <v>0</v>
      </c>
      <c r="N496" s="120"/>
    </row>
    <row r="497" spans="2:14" s="22" customFormat="1" ht="15" customHeight="1" x14ac:dyDescent="0.3">
      <c r="B497" s="125" t="s">
        <v>283</v>
      </c>
      <c r="C497" s="104" t="s">
        <v>1378</v>
      </c>
      <c r="D497" s="109" t="s">
        <v>938</v>
      </c>
      <c r="E497" s="110" t="s">
        <v>280</v>
      </c>
      <c r="F497" s="111" t="s">
        <v>937</v>
      </c>
      <c r="G497" s="111" t="s">
        <v>1399</v>
      </c>
      <c r="H497" s="36">
        <v>1.1499999999999999</v>
      </c>
      <c r="I497" s="36">
        <v>1.2</v>
      </c>
      <c r="J497" s="112">
        <v>150</v>
      </c>
      <c r="K497" s="122"/>
      <c r="L497" s="123">
        <f t="shared" si="26"/>
        <v>0</v>
      </c>
      <c r="N497" s="120"/>
    </row>
    <row r="498" spans="2:14" s="22" customFormat="1" ht="15" customHeight="1" x14ac:dyDescent="0.3">
      <c r="B498" s="125" t="s">
        <v>284</v>
      </c>
      <c r="C498" s="104" t="s">
        <v>1378</v>
      </c>
      <c r="D498" s="109" t="s">
        <v>938</v>
      </c>
      <c r="E498" s="110" t="s">
        <v>280</v>
      </c>
      <c r="F498" s="111" t="s">
        <v>939</v>
      </c>
      <c r="G498" s="111" t="s">
        <v>1399</v>
      </c>
      <c r="H498" s="36">
        <v>1.18</v>
      </c>
      <c r="I498" s="36">
        <v>1.23</v>
      </c>
      <c r="J498" s="112">
        <v>125</v>
      </c>
      <c r="K498" s="122"/>
      <c r="L498" s="123">
        <f t="shared" si="26"/>
        <v>0</v>
      </c>
      <c r="N498" s="120"/>
    </row>
    <row r="499" spans="2:14" s="22" customFormat="1" ht="15" customHeight="1" x14ac:dyDescent="0.3">
      <c r="B499" s="125" t="s">
        <v>285</v>
      </c>
      <c r="C499" s="104" t="s">
        <v>1378</v>
      </c>
      <c r="D499" s="109" t="s">
        <v>39</v>
      </c>
      <c r="E499" s="110" t="s">
        <v>286</v>
      </c>
      <c r="F499" s="111" t="s">
        <v>935</v>
      </c>
      <c r="G499" s="111" t="s">
        <v>1399</v>
      </c>
      <c r="H499" s="36">
        <v>0.24000000000000002</v>
      </c>
      <c r="I499" s="36">
        <v>0.26</v>
      </c>
      <c r="J499" s="112">
        <v>400</v>
      </c>
      <c r="K499" s="122"/>
      <c r="L499" s="123">
        <f t="shared" si="26"/>
        <v>0</v>
      </c>
      <c r="N499" s="120"/>
    </row>
    <row r="500" spans="2:14" s="22" customFormat="1" ht="15" customHeight="1" x14ac:dyDescent="0.3">
      <c r="B500" s="125" t="s">
        <v>287</v>
      </c>
      <c r="C500" s="104" t="s">
        <v>1378</v>
      </c>
      <c r="D500" s="109" t="s">
        <v>39</v>
      </c>
      <c r="E500" s="110" t="s">
        <v>286</v>
      </c>
      <c r="F500" s="111" t="s">
        <v>936</v>
      </c>
      <c r="G500" s="111" t="s">
        <v>1399</v>
      </c>
      <c r="H500" s="36">
        <v>0.32</v>
      </c>
      <c r="I500" s="36">
        <v>0.35000000000000003</v>
      </c>
      <c r="J500" s="112">
        <v>300</v>
      </c>
      <c r="K500" s="122"/>
      <c r="L500" s="123">
        <f t="shared" si="26"/>
        <v>0</v>
      </c>
      <c r="N500" s="120"/>
    </row>
    <row r="501" spans="2:14" s="22" customFormat="1" ht="15" customHeight="1" x14ac:dyDescent="0.3">
      <c r="B501" s="125" t="s">
        <v>290</v>
      </c>
      <c r="C501" s="104" t="s">
        <v>1378</v>
      </c>
      <c r="D501" s="109" t="s">
        <v>1146</v>
      </c>
      <c r="E501" s="110" t="s">
        <v>289</v>
      </c>
      <c r="F501" s="111" t="s">
        <v>1047</v>
      </c>
      <c r="G501" s="111" t="s">
        <v>1399</v>
      </c>
      <c r="H501" s="36">
        <v>0.26</v>
      </c>
      <c r="I501" s="36">
        <v>0.28000000000000003</v>
      </c>
      <c r="J501" s="112">
        <v>500</v>
      </c>
      <c r="K501" s="122"/>
      <c r="L501" s="123">
        <f t="shared" si="26"/>
        <v>0</v>
      </c>
      <c r="N501" s="120"/>
    </row>
    <row r="502" spans="2:14" s="22" customFormat="1" ht="15" customHeight="1" x14ac:dyDescent="0.3">
      <c r="B502" s="125" t="s">
        <v>288</v>
      </c>
      <c r="C502" s="104" t="s">
        <v>1378</v>
      </c>
      <c r="D502" s="109" t="s">
        <v>1146</v>
      </c>
      <c r="E502" s="110" t="s">
        <v>289</v>
      </c>
      <c r="F502" s="111" t="s">
        <v>935</v>
      </c>
      <c r="G502" s="111" t="s">
        <v>1399</v>
      </c>
      <c r="H502" s="36">
        <v>0.34</v>
      </c>
      <c r="I502" s="36">
        <v>0.36</v>
      </c>
      <c r="J502" s="112">
        <v>400</v>
      </c>
      <c r="K502" s="122"/>
      <c r="L502" s="123">
        <f t="shared" si="26"/>
        <v>0</v>
      </c>
      <c r="N502" s="120"/>
    </row>
    <row r="503" spans="2:14" s="22" customFormat="1" ht="15" customHeight="1" x14ac:dyDescent="0.3">
      <c r="B503" s="125" t="s">
        <v>291</v>
      </c>
      <c r="C503" s="104" t="s">
        <v>1378</v>
      </c>
      <c r="D503" s="109" t="s">
        <v>1146</v>
      </c>
      <c r="E503" s="110" t="s">
        <v>289</v>
      </c>
      <c r="F503" s="111" t="s">
        <v>936</v>
      </c>
      <c r="G503" s="111" t="s">
        <v>1399</v>
      </c>
      <c r="H503" s="36">
        <v>0.41000000000000003</v>
      </c>
      <c r="I503" s="36">
        <v>0.43</v>
      </c>
      <c r="J503" s="112">
        <v>300</v>
      </c>
      <c r="K503" s="122"/>
      <c r="L503" s="123">
        <f t="shared" si="26"/>
        <v>0</v>
      </c>
      <c r="N503" s="120"/>
    </row>
    <row r="504" spans="2:14" s="22" customFormat="1" ht="15" customHeight="1" x14ac:dyDescent="0.3">
      <c r="B504" s="125" t="s">
        <v>292</v>
      </c>
      <c r="C504" s="104" t="s">
        <v>1378</v>
      </c>
      <c r="D504" s="109" t="s">
        <v>1146</v>
      </c>
      <c r="E504" s="110" t="s">
        <v>289</v>
      </c>
      <c r="F504" s="111" t="s">
        <v>845</v>
      </c>
      <c r="G504" s="111" t="s">
        <v>1399</v>
      </c>
      <c r="H504" s="36">
        <v>0.57000000000000006</v>
      </c>
      <c r="I504" s="36">
        <v>0.61</v>
      </c>
      <c r="J504" s="112">
        <v>200</v>
      </c>
      <c r="K504" s="122"/>
      <c r="L504" s="123">
        <f t="shared" si="26"/>
        <v>0</v>
      </c>
      <c r="N504" s="120"/>
    </row>
    <row r="505" spans="2:14" s="22" customFormat="1" ht="15" customHeight="1" x14ac:dyDescent="0.3">
      <c r="B505" s="125" t="s">
        <v>293</v>
      </c>
      <c r="C505" s="104" t="s">
        <v>1378</v>
      </c>
      <c r="D505" s="109" t="s">
        <v>1146</v>
      </c>
      <c r="E505" s="110" t="s">
        <v>289</v>
      </c>
      <c r="F505" s="111" t="s">
        <v>937</v>
      </c>
      <c r="G505" s="111" t="s">
        <v>1399</v>
      </c>
      <c r="H505" s="36">
        <v>0.66</v>
      </c>
      <c r="I505" s="36">
        <v>0.7</v>
      </c>
      <c r="J505" s="112">
        <v>150</v>
      </c>
      <c r="K505" s="122"/>
      <c r="L505" s="123">
        <f t="shared" si="26"/>
        <v>0</v>
      </c>
      <c r="N505" s="120"/>
    </row>
    <row r="506" spans="2:14" s="22" customFormat="1" ht="15" customHeight="1" x14ac:dyDescent="0.3">
      <c r="B506" s="125" t="s">
        <v>294</v>
      </c>
      <c r="C506" s="104" t="s">
        <v>1378</v>
      </c>
      <c r="D506" s="109" t="s">
        <v>938</v>
      </c>
      <c r="E506" s="110" t="s">
        <v>295</v>
      </c>
      <c r="F506" s="111" t="s">
        <v>935</v>
      </c>
      <c r="G506" s="111" t="s">
        <v>1399</v>
      </c>
      <c r="H506" s="36">
        <v>0.49</v>
      </c>
      <c r="I506" s="36">
        <v>0.5</v>
      </c>
      <c r="J506" s="112">
        <v>400</v>
      </c>
      <c r="K506" s="122"/>
      <c r="L506" s="123">
        <f t="shared" si="26"/>
        <v>0</v>
      </c>
      <c r="N506" s="120"/>
    </row>
    <row r="507" spans="2:14" s="22" customFormat="1" ht="15" customHeight="1" x14ac:dyDescent="0.3">
      <c r="B507" s="125" t="s">
        <v>296</v>
      </c>
      <c r="C507" s="104" t="s">
        <v>1378</v>
      </c>
      <c r="D507" s="109" t="s">
        <v>938</v>
      </c>
      <c r="E507" s="110" t="s">
        <v>295</v>
      </c>
      <c r="F507" s="111" t="s">
        <v>936</v>
      </c>
      <c r="G507" s="111" t="s">
        <v>1399</v>
      </c>
      <c r="H507" s="36">
        <v>0.72</v>
      </c>
      <c r="I507" s="36">
        <v>0.74</v>
      </c>
      <c r="J507" s="112">
        <v>300</v>
      </c>
      <c r="K507" s="122"/>
      <c r="L507" s="123">
        <f t="shared" si="26"/>
        <v>0</v>
      </c>
      <c r="N507" s="120"/>
    </row>
    <row r="508" spans="2:14" s="22" customFormat="1" ht="15" customHeight="1" x14ac:dyDescent="0.3">
      <c r="B508" s="125" t="s">
        <v>297</v>
      </c>
      <c r="C508" s="104" t="s">
        <v>1378</v>
      </c>
      <c r="D508" s="109" t="s">
        <v>938</v>
      </c>
      <c r="E508" s="110" t="s">
        <v>295</v>
      </c>
      <c r="F508" s="111" t="s">
        <v>845</v>
      </c>
      <c r="G508" s="111" t="s">
        <v>1399</v>
      </c>
      <c r="H508" s="36">
        <v>0.95</v>
      </c>
      <c r="I508" s="36">
        <v>0.99</v>
      </c>
      <c r="J508" s="112">
        <v>200</v>
      </c>
      <c r="K508" s="122"/>
      <c r="L508" s="123">
        <f t="shared" si="26"/>
        <v>0</v>
      </c>
      <c r="N508" s="120"/>
    </row>
    <row r="509" spans="2:14" s="22" customFormat="1" ht="15" hidden="1" customHeight="1" x14ac:dyDescent="0.3">
      <c r="B509" s="96" t="s">
        <v>298</v>
      </c>
      <c r="C509" s="104" t="s">
        <v>1378</v>
      </c>
      <c r="D509" s="97" t="s">
        <v>938</v>
      </c>
      <c r="E509" s="98" t="s">
        <v>295</v>
      </c>
      <c r="F509" s="99" t="s">
        <v>937</v>
      </c>
      <c r="G509" s="99" t="s">
        <v>1399</v>
      </c>
      <c r="H509" s="100">
        <v>1.1499999999999999</v>
      </c>
      <c r="I509" s="100">
        <v>1.2</v>
      </c>
      <c r="J509" s="101">
        <v>150</v>
      </c>
      <c r="K509" s="114"/>
      <c r="L509" s="118">
        <f t="shared" si="26"/>
        <v>0</v>
      </c>
      <c r="N509" s="120"/>
    </row>
    <row r="510" spans="2:14" s="22" customFormat="1" ht="15" customHeight="1" x14ac:dyDescent="0.3">
      <c r="B510" s="126" t="s">
        <v>299</v>
      </c>
      <c r="C510" s="104" t="s">
        <v>1378</v>
      </c>
      <c r="D510" s="110" t="s">
        <v>938</v>
      </c>
      <c r="E510" s="110" t="s">
        <v>1889</v>
      </c>
      <c r="F510" s="119" t="s">
        <v>939</v>
      </c>
      <c r="G510" s="119" t="s">
        <v>1399</v>
      </c>
      <c r="H510" s="36">
        <v>1.18</v>
      </c>
      <c r="I510" s="36">
        <v>1.23</v>
      </c>
      <c r="J510" s="112">
        <v>125</v>
      </c>
      <c r="K510" s="122"/>
      <c r="L510" s="123">
        <f t="shared" si="26"/>
        <v>0</v>
      </c>
      <c r="N510" s="120"/>
    </row>
    <row r="511" spans="2:14" s="22" customFormat="1" hidden="1" x14ac:dyDescent="0.3">
      <c r="B511" s="96" t="s">
        <v>1563</v>
      </c>
      <c r="C511" s="104" t="s">
        <v>1378</v>
      </c>
      <c r="D511" s="97" t="s">
        <v>26</v>
      </c>
      <c r="E511" s="98" t="s">
        <v>1567</v>
      </c>
      <c r="F511" s="99" t="s">
        <v>935</v>
      </c>
      <c r="G511" s="117" t="s">
        <v>1399</v>
      </c>
      <c r="H511" s="127">
        <v>0.28999999999999998</v>
      </c>
      <c r="I511" s="128"/>
      <c r="J511" s="101">
        <v>400</v>
      </c>
      <c r="K511" s="114"/>
      <c r="L511" s="118">
        <f t="shared" ref="L511:L514" si="27">H511*K511*J511</f>
        <v>0</v>
      </c>
      <c r="N511" s="120"/>
    </row>
    <row r="512" spans="2:14" s="22" customFormat="1" hidden="1" x14ac:dyDescent="0.3">
      <c r="B512" s="96" t="s">
        <v>1564</v>
      </c>
      <c r="C512" s="104" t="s">
        <v>1378</v>
      </c>
      <c r="D512" s="97" t="s">
        <v>26</v>
      </c>
      <c r="E512" s="98" t="s">
        <v>1567</v>
      </c>
      <c r="F512" s="99" t="s">
        <v>936</v>
      </c>
      <c r="G512" s="117" t="s">
        <v>1399</v>
      </c>
      <c r="H512" s="127">
        <v>0.37</v>
      </c>
      <c r="I512" s="128"/>
      <c r="J512" s="101">
        <v>300</v>
      </c>
      <c r="K512" s="114"/>
      <c r="L512" s="118">
        <f t="shared" si="27"/>
        <v>0</v>
      </c>
      <c r="N512" s="120"/>
    </row>
    <row r="513" spans="2:14" s="22" customFormat="1" hidden="1" x14ac:dyDescent="0.3">
      <c r="B513" s="96" t="s">
        <v>1565</v>
      </c>
      <c r="C513" s="104" t="s">
        <v>1378</v>
      </c>
      <c r="D513" s="97" t="s">
        <v>26</v>
      </c>
      <c r="E513" s="98" t="s">
        <v>1567</v>
      </c>
      <c r="F513" s="99" t="s">
        <v>845</v>
      </c>
      <c r="G513" s="117" t="s">
        <v>1399</v>
      </c>
      <c r="H513" s="127">
        <v>0.48</v>
      </c>
      <c r="I513" s="128"/>
      <c r="J513" s="101">
        <v>200</v>
      </c>
      <c r="K513" s="114"/>
      <c r="L513" s="118">
        <f t="shared" si="27"/>
        <v>0</v>
      </c>
      <c r="N513" s="120"/>
    </row>
    <row r="514" spans="2:14" s="22" customFormat="1" hidden="1" x14ac:dyDescent="0.3">
      <c r="B514" s="96" t="s">
        <v>1566</v>
      </c>
      <c r="C514" s="104" t="s">
        <v>1378</v>
      </c>
      <c r="D514" s="97" t="s">
        <v>26</v>
      </c>
      <c r="E514" s="98" t="s">
        <v>1567</v>
      </c>
      <c r="F514" s="99" t="s">
        <v>937</v>
      </c>
      <c r="G514" s="117" t="s">
        <v>1399</v>
      </c>
      <c r="H514" s="127">
        <v>0.59</v>
      </c>
      <c r="I514" s="128"/>
      <c r="J514" s="101">
        <v>150</v>
      </c>
      <c r="K514" s="114"/>
      <c r="L514" s="118">
        <f t="shared" si="27"/>
        <v>0</v>
      </c>
      <c r="N514" s="120"/>
    </row>
    <row r="515" spans="2:14" s="22" customFormat="1" ht="15" customHeight="1" x14ac:dyDescent="0.3">
      <c r="B515" s="125" t="s">
        <v>1147</v>
      </c>
      <c r="C515" s="104" t="s">
        <v>1378</v>
      </c>
      <c r="D515" s="109" t="s">
        <v>39</v>
      </c>
      <c r="E515" s="110" t="s">
        <v>1148</v>
      </c>
      <c r="F515" s="111" t="s">
        <v>935</v>
      </c>
      <c r="G515" s="111" t="s">
        <v>1399</v>
      </c>
      <c r="H515" s="36">
        <v>0.24000000000000002</v>
      </c>
      <c r="I515" s="36">
        <v>0.26</v>
      </c>
      <c r="J515" s="112">
        <v>400</v>
      </c>
      <c r="K515" s="122"/>
      <c r="L515" s="123">
        <f t="shared" si="26"/>
        <v>0</v>
      </c>
      <c r="N515" s="120"/>
    </row>
    <row r="516" spans="2:14" s="22" customFormat="1" ht="15" customHeight="1" x14ac:dyDescent="0.3">
      <c r="B516" s="125" t="s">
        <v>1149</v>
      </c>
      <c r="C516" s="104" t="s">
        <v>1378</v>
      </c>
      <c r="D516" s="109" t="s">
        <v>39</v>
      </c>
      <c r="E516" s="110" t="s">
        <v>1148</v>
      </c>
      <c r="F516" s="111" t="s">
        <v>936</v>
      </c>
      <c r="G516" s="111" t="s">
        <v>1399</v>
      </c>
      <c r="H516" s="36">
        <v>0.32</v>
      </c>
      <c r="I516" s="36">
        <v>0.35000000000000003</v>
      </c>
      <c r="J516" s="112">
        <v>300</v>
      </c>
      <c r="K516" s="122"/>
      <c r="L516" s="123">
        <f t="shared" si="26"/>
        <v>0</v>
      </c>
      <c r="N516" s="120"/>
    </row>
    <row r="517" spans="2:14" s="22" customFormat="1" ht="15" customHeight="1" x14ac:dyDescent="0.3">
      <c r="B517" s="125" t="s">
        <v>1150</v>
      </c>
      <c r="C517" s="104" t="s">
        <v>1378</v>
      </c>
      <c r="D517" s="109" t="s">
        <v>39</v>
      </c>
      <c r="E517" s="110" t="s">
        <v>1148</v>
      </c>
      <c r="F517" s="111" t="s">
        <v>845</v>
      </c>
      <c r="G517" s="111" t="s">
        <v>1399</v>
      </c>
      <c r="H517" s="36">
        <v>0.44</v>
      </c>
      <c r="I517" s="36">
        <v>0.47000000000000003</v>
      </c>
      <c r="J517" s="112">
        <v>200</v>
      </c>
      <c r="K517" s="122"/>
      <c r="L517" s="123">
        <f t="shared" si="26"/>
        <v>0</v>
      </c>
      <c r="N517" s="120"/>
    </row>
    <row r="518" spans="2:14" s="22" customFormat="1" ht="15" customHeight="1" x14ac:dyDescent="0.3">
      <c r="B518" s="125" t="s">
        <v>1151</v>
      </c>
      <c r="C518" s="104" t="s">
        <v>1378</v>
      </c>
      <c r="D518" s="109" t="s">
        <v>39</v>
      </c>
      <c r="E518" s="110" t="s">
        <v>1148</v>
      </c>
      <c r="F518" s="111" t="s">
        <v>937</v>
      </c>
      <c r="G518" s="111" t="s">
        <v>1399</v>
      </c>
      <c r="H518" s="36">
        <v>0.54</v>
      </c>
      <c r="I518" s="36">
        <v>0.59</v>
      </c>
      <c r="J518" s="112">
        <v>150</v>
      </c>
      <c r="K518" s="122"/>
      <c r="L518" s="123">
        <f t="shared" si="26"/>
        <v>0</v>
      </c>
      <c r="N518" s="120"/>
    </row>
    <row r="519" spans="2:14" s="22" customFormat="1" ht="15" customHeight="1" x14ac:dyDescent="0.3">
      <c r="B519" s="125" t="s">
        <v>1152</v>
      </c>
      <c r="C519" s="104" t="s">
        <v>1378</v>
      </c>
      <c r="D519" s="109" t="s">
        <v>39</v>
      </c>
      <c r="E519" s="110" t="s">
        <v>1148</v>
      </c>
      <c r="F519" s="111" t="s">
        <v>939</v>
      </c>
      <c r="G519" s="111" t="s">
        <v>1399</v>
      </c>
      <c r="H519" s="36">
        <v>0.62</v>
      </c>
      <c r="I519" s="36">
        <v>0.67</v>
      </c>
      <c r="J519" s="112">
        <v>125</v>
      </c>
      <c r="K519" s="122"/>
      <c r="L519" s="123">
        <f t="shared" si="26"/>
        <v>0</v>
      </c>
      <c r="N519" s="120"/>
    </row>
    <row r="520" spans="2:14" s="22" customFormat="1" hidden="1" x14ac:dyDescent="0.3">
      <c r="B520" s="96" t="s">
        <v>1568</v>
      </c>
      <c r="C520" s="104" t="s">
        <v>1378</v>
      </c>
      <c r="D520" s="97" t="s">
        <v>1511</v>
      </c>
      <c r="E520" s="98" t="s">
        <v>1573</v>
      </c>
      <c r="F520" s="99" t="s">
        <v>935</v>
      </c>
      <c r="G520" s="117" t="s">
        <v>1399</v>
      </c>
      <c r="H520" s="127">
        <v>0.52</v>
      </c>
      <c r="I520" s="128"/>
      <c r="J520" s="101">
        <v>400</v>
      </c>
      <c r="K520" s="114"/>
      <c r="L520" s="118">
        <f t="shared" ref="L520:L524" si="28">H520*K520*J520</f>
        <v>0</v>
      </c>
      <c r="N520" s="120"/>
    </row>
    <row r="521" spans="2:14" s="22" customFormat="1" hidden="1" x14ac:dyDescent="0.3">
      <c r="B521" s="96" t="s">
        <v>1569</v>
      </c>
      <c r="C521" s="104" t="s">
        <v>1378</v>
      </c>
      <c r="D521" s="97" t="s">
        <v>1511</v>
      </c>
      <c r="E521" s="98" t="s">
        <v>1573</v>
      </c>
      <c r="F521" s="99" t="s">
        <v>936</v>
      </c>
      <c r="G521" s="117" t="s">
        <v>1399</v>
      </c>
      <c r="H521" s="127">
        <v>0.64</v>
      </c>
      <c r="I521" s="128"/>
      <c r="J521" s="101">
        <v>300</v>
      </c>
      <c r="K521" s="114"/>
      <c r="L521" s="118">
        <f t="shared" si="28"/>
        <v>0</v>
      </c>
      <c r="N521" s="120"/>
    </row>
    <row r="522" spans="2:14" s="22" customFormat="1" hidden="1" x14ac:dyDescent="0.3">
      <c r="B522" s="96" t="s">
        <v>1570</v>
      </c>
      <c r="C522" s="104" t="s">
        <v>1378</v>
      </c>
      <c r="D522" s="97" t="s">
        <v>1511</v>
      </c>
      <c r="E522" s="98" t="s">
        <v>1573</v>
      </c>
      <c r="F522" s="99" t="s">
        <v>845</v>
      </c>
      <c r="G522" s="117" t="s">
        <v>1399</v>
      </c>
      <c r="H522" s="127">
        <v>0.8</v>
      </c>
      <c r="I522" s="128"/>
      <c r="J522" s="101">
        <v>200</v>
      </c>
      <c r="K522" s="114"/>
      <c r="L522" s="118">
        <f t="shared" si="28"/>
        <v>0</v>
      </c>
      <c r="N522" s="120"/>
    </row>
    <row r="523" spans="2:14" s="22" customFormat="1" hidden="1" x14ac:dyDescent="0.3">
      <c r="B523" s="96" t="s">
        <v>1571</v>
      </c>
      <c r="C523" s="104" t="s">
        <v>1378</v>
      </c>
      <c r="D523" s="97" t="s">
        <v>1511</v>
      </c>
      <c r="E523" s="98" t="s">
        <v>1573</v>
      </c>
      <c r="F523" s="99" t="s">
        <v>937</v>
      </c>
      <c r="G523" s="117" t="s">
        <v>1399</v>
      </c>
      <c r="H523" s="127">
        <v>0.97</v>
      </c>
      <c r="I523" s="128"/>
      <c r="J523" s="101">
        <v>150</v>
      </c>
      <c r="K523" s="114"/>
      <c r="L523" s="118">
        <f t="shared" si="28"/>
        <v>0</v>
      </c>
      <c r="N523" s="120"/>
    </row>
    <row r="524" spans="2:14" s="22" customFormat="1" hidden="1" x14ac:dyDescent="0.3">
      <c r="B524" s="96" t="s">
        <v>1572</v>
      </c>
      <c r="C524" s="104" t="s">
        <v>1378</v>
      </c>
      <c r="D524" s="97" t="s">
        <v>1511</v>
      </c>
      <c r="E524" s="98" t="s">
        <v>1573</v>
      </c>
      <c r="F524" s="99" t="s">
        <v>939</v>
      </c>
      <c r="G524" s="117" t="s">
        <v>1399</v>
      </c>
      <c r="H524" s="127">
        <v>1.1100000000000001</v>
      </c>
      <c r="I524" s="128"/>
      <c r="J524" s="101">
        <v>125</v>
      </c>
      <c r="K524" s="114"/>
      <c r="L524" s="118">
        <f t="shared" si="28"/>
        <v>0</v>
      </c>
      <c r="N524" s="120"/>
    </row>
    <row r="525" spans="2:14" s="22" customFormat="1" ht="15" customHeight="1" x14ac:dyDescent="0.3">
      <c r="B525" s="125" t="s">
        <v>300</v>
      </c>
      <c r="C525" s="104" t="s">
        <v>1378</v>
      </c>
      <c r="D525" s="109" t="s">
        <v>28</v>
      </c>
      <c r="E525" s="110" t="s">
        <v>301</v>
      </c>
      <c r="F525" s="111" t="s">
        <v>936</v>
      </c>
      <c r="G525" s="111" t="s">
        <v>1399</v>
      </c>
      <c r="H525" s="36">
        <v>0.36</v>
      </c>
      <c r="I525" s="36">
        <v>0.38</v>
      </c>
      <c r="J525" s="112">
        <v>300</v>
      </c>
      <c r="K525" s="122"/>
      <c r="L525" s="123">
        <f t="shared" si="26"/>
        <v>0</v>
      </c>
      <c r="N525" s="120"/>
    </row>
    <row r="526" spans="2:14" s="22" customFormat="1" ht="15" customHeight="1" x14ac:dyDescent="0.3">
      <c r="B526" s="125" t="s">
        <v>302</v>
      </c>
      <c r="C526" s="104" t="s">
        <v>1378</v>
      </c>
      <c r="D526" s="109" t="s">
        <v>28</v>
      </c>
      <c r="E526" s="110" t="s">
        <v>301</v>
      </c>
      <c r="F526" s="111" t="s">
        <v>845</v>
      </c>
      <c r="G526" s="111" t="s">
        <v>1399</v>
      </c>
      <c r="H526" s="36">
        <v>0.67</v>
      </c>
      <c r="I526" s="36">
        <v>0.73</v>
      </c>
      <c r="J526" s="112">
        <v>200</v>
      </c>
      <c r="K526" s="122"/>
      <c r="L526" s="123">
        <f t="shared" si="26"/>
        <v>0</v>
      </c>
      <c r="N526" s="120"/>
    </row>
    <row r="527" spans="2:14" s="22" customFormat="1" ht="15" customHeight="1" x14ac:dyDescent="0.3">
      <c r="B527" s="125" t="s">
        <v>303</v>
      </c>
      <c r="C527" s="104" t="s">
        <v>1378</v>
      </c>
      <c r="D527" s="109" t="s">
        <v>28</v>
      </c>
      <c r="E527" s="110" t="s">
        <v>301</v>
      </c>
      <c r="F527" s="111" t="s">
        <v>937</v>
      </c>
      <c r="G527" s="111" t="s">
        <v>1399</v>
      </c>
      <c r="H527" s="36">
        <v>0.84</v>
      </c>
      <c r="I527" s="36">
        <v>0.92</v>
      </c>
      <c r="J527" s="112">
        <v>150</v>
      </c>
      <c r="K527" s="122"/>
      <c r="L527" s="123">
        <f t="shared" si="26"/>
        <v>0</v>
      </c>
      <c r="N527" s="120"/>
    </row>
    <row r="528" spans="2:14" s="22" customFormat="1" ht="15" customHeight="1" x14ac:dyDescent="0.3">
      <c r="B528" s="125" t="s">
        <v>304</v>
      </c>
      <c r="C528" s="104" t="s">
        <v>1378</v>
      </c>
      <c r="D528" s="109" t="s">
        <v>28</v>
      </c>
      <c r="E528" s="110" t="s">
        <v>301</v>
      </c>
      <c r="F528" s="111" t="s">
        <v>939</v>
      </c>
      <c r="G528" s="111" t="s">
        <v>1399</v>
      </c>
      <c r="H528" s="36">
        <v>1</v>
      </c>
      <c r="I528" s="36">
        <v>1.1000000000000001</v>
      </c>
      <c r="J528" s="112">
        <v>125</v>
      </c>
      <c r="K528" s="122"/>
      <c r="L528" s="123">
        <f t="shared" si="26"/>
        <v>0</v>
      </c>
      <c r="N528" s="120"/>
    </row>
    <row r="529" spans="2:14" s="22" customFormat="1" ht="15" customHeight="1" x14ac:dyDescent="0.3">
      <c r="B529" s="125" t="s">
        <v>1153</v>
      </c>
      <c r="C529" s="104" t="s">
        <v>1378</v>
      </c>
      <c r="D529" s="109" t="s">
        <v>28</v>
      </c>
      <c r="E529" s="110" t="s">
        <v>301</v>
      </c>
      <c r="F529" s="111" t="s">
        <v>964</v>
      </c>
      <c r="G529" s="111" t="s">
        <v>1399</v>
      </c>
      <c r="H529" s="36">
        <v>0.99</v>
      </c>
      <c r="I529" s="36">
        <v>1.06</v>
      </c>
      <c r="J529" s="112">
        <v>100</v>
      </c>
      <c r="K529" s="122"/>
      <c r="L529" s="123">
        <f t="shared" si="26"/>
        <v>0</v>
      </c>
      <c r="N529" s="120"/>
    </row>
    <row r="530" spans="2:14" s="22" customFormat="1" ht="15" customHeight="1" x14ac:dyDescent="0.3">
      <c r="B530" s="125" t="s">
        <v>305</v>
      </c>
      <c r="C530" s="104" t="s">
        <v>1378</v>
      </c>
      <c r="D530" s="109" t="s">
        <v>26</v>
      </c>
      <c r="E530" s="110" t="s">
        <v>306</v>
      </c>
      <c r="F530" s="111" t="s">
        <v>935</v>
      </c>
      <c r="G530" s="111" t="s">
        <v>1399</v>
      </c>
      <c r="H530" s="36">
        <v>0.36</v>
      </c>
      <c r="I530" s="36">
        <v>0.37</v>
      </c>
      <c r="J530" s="112">
        <v>400</v>
      </c>
      <c r="K530" s="122"/>
      <c r="L530" s="123">
        <f t="shared" si="26"/>
        <v>0</v>
      </c>
      <c r="N530" s="120"/>
    </row>
    <row r="531" spans="2:14" s="22" customFormat="1" ht="15" customHeight="1" x14ac:dyDescent="0.3">
      <c r="B531" s="125" t="s">
        <v>307</v>
      </c>
      <c r="C531" s="104" t="s">
        <v>1378</v>
      </c>
      <c r="D531" s="109" t="s">
        <v>26</v>
      </c>
      <c r="E531" s="110" t="s">
        <v>306</v>
      </c>
      <c r="F531" s="111" t="s">
        <v>936</v>
      </c>
      <c r="G531" s="111" t="s">
        <v>1399</v>
      </c>
      <c r="H531" s="36">
        <v>0.49</v>
      </c>
      <c r="I531" s="36">
        <v>0.51</v>
      </c>
      <c r="J531" s="112">
        <v>300</v>
      </c>
      <c r="K531" s="122"/>
      <c r="L531" s="123">
        <f t="shared" si="26"/>
        <v>0</v>
      </c>
      <c r="N531" s="120"/>
    </row>
    <row r="532" spans="2:14" s="22" customFormat="1" ht="15" customHeight="1" x14ac:dyDescent="0.3">
      <c r="B532" s="35" t="s">
        <v>1155</v>
      </c>
      <c r="C532" s="104" t="s">
        <v>1378</v>
      </c>
      <c r="D532" s="10" t="s">
        <v>39</v>
      </c>
      <c r="E532" s="90" t="s">
        <v>1154</v>
      </c>
      <c r="F532" s="91" t="s">
        <v>845</v>
      </c>
      <c r="G532" s="91" t="s">
        <v>1399</v>
      </c>
      <c r="H532" s="36">
        <v>0.45</v>
      </c>
      <c r="I532" s="36">
        <v>0.51</v>
      </c>
      <c r="J532" s="11">
        <v>200</v>
      </c>
      <c r="K532" s="37"/>
      <c r="L532" s="38">
        <f t="shared" si="26"/>
        <v>0</v>
      </c>
      <c r="N532" s="120"/>
    </row>
    <row r="533" spans="2:14" s="22" customFormat="1" ht="15" customHeight="1" x14ac:dyDescent="0.3">
      <c r="B533" s="125" t="s">
        <v>308</v>
      </c>
      <c r="C533" s="104" t="s">
        <v>1378</v>
      </c>
      <c r="D533" s="109" t="s">
        <v>938</v>
      </c>
      <c r="E533" s="110" t="s">
        <v>309</v>
      </c>
      <c r="F533" s="111" t="s">
        <v>935</v>
      </c>
      <c r="G533" s="111" t="s">
        <v>1399</v>
      </c>
      <c r="H533" s="36">
        <v>0.49</v>
      </c>
      <c r="I533" s="36">
        <v>0.5</v>
      </c>
      <c r="J533" s="112">
        <v>400</v>
      </c>
      <c r="K533" s="122"/>
      <c r="L533" s="123">
        <f t="shared" si="26"/>
        <v>0</v>
      </c>
      <c r="N533" s="120"/>
    </row>
    <row r="534" spans="2:14" s="22" customFormat="1" ht="15" customHeight="1" x14ac:dyDescent="0.3">
      <c r="B534" s="125" t="s">
        <v>310</v>
      </c>
      <c r="C534" s="104" t="s">
        <v>1378</v>
      </c>
      <c r="D534" s="109" t="s">
        <v>938</v>
      </c>
      <c r="E534" s="110" t="s">
        <v>309</v>
      </c>
      <c r="F534" s="111" t="s">
        <v>936</v>
      </c>
      <c r="G534" s="111" t="s">
        <v>1399</v>
      </c>
      <c r="H534" s="36">
        <v>0.72</v>
      </c>
      <c r="I534" s="36">
        <v>0.74</v>
      </c>
      <c r="J534" s="112">
        <v>300</v>
      </c>
      <c r="K534" s="122"/>
      <c r="L534" s="123">
        <f t="shared" si="26"/>
        <v>0</v>
      </c>
      <c r="N534" s="120"/>
    </row>
    <row r="535" spans="2:14" s="22" customFormat="1" ht="15" customHeight="1" x14ac:dyDescent="0.3">
      <c r="B535" s="125" t="s">
        <v>311</v>
      </c>
      <c r="C535" s="104" t="s">
        <v>1378</v>
      </c>
      <c r="D535" s="109" t="s">
        <v>938</v>
      </c>
      <c r="E535" s="110" t="s">
        <v>309</v>
      </c>
      <c r="F535" s="111" t="s">
        <v>845</v>
      </c>
      <c r="G535" s="111" t="s">
        <v>1399</v>
      </c>
      <c r="H535" s="36">
        <v>0.95</v>
      </c>
      <c r="I535" s="36">
        <v>0.99</v>
      </c>
      <c r="J535" s="112">
        <v>200</v>
      </c>
      <c r="K535" s="122"/>
      <c r="L535" s="123">
        <f t="shared" ref="L535:L598" si="29">IF(K535&lt;5,I535*K535*J535,H535*K535*J535)</f>
        <v>0</v>
      </c>
      <c r="N535" s="120"/>
    </row>
    <row r="536" spans="2:14" s="22" customFormat="1" ht="15" customHeight="1" x14ac:dyDescent="0.3">
      <c r="B536" s="125" t="s">
        <v>312</v>
      </c>
      <c r="C536" s="104" t="s">
        <v>1378</v>
      </c>
      <c r="D536" s="109" t="s">
        <v>938</v>
      </c>
      <c r="E536" s="110" t="s">
        <v>309</v>
      </c>
      <c r="F536" s="111" t="s">
        <v>937</v>
      </c>
      <c r="G536" s="111" t="s">
        <v>1399</v>
      </c>
      <c r="H536" s="36">
        <v>1.1499999999999999</v>
      </c>
      <c r="I536" s="36">
        <v>1.2</v>
      </c>
      <c r="J536" s="112">
        <v>150</v>
      </c>
      <c r="K536" s="122"/>
      <c r="L536" s="123">
        <f t="shared" si="29"/>
        <v>0</v>
      </c>
      <c r="N536" s="120"/>
    </row>
    <row r="537" spans="2:14" s="22" customFormat="1" ht="15" customHeight="1" x14ac:dyDescent="0.3">
      <c r="B537" s="125" t="s">
        <v>313</v>
      </c>
      <c r="C537" s="104" t="s">
        <v>1378</v>
      </c>
      <c r="D537" s="109" t="s">
        <v>938</v>
      </c>
      <c r="E537" s="110" t="s">
        <v>309</v>
      </c>
      <c r="F537" s="111" t="s">
        <v>939</v>
      </c>
      <c r="G537" s="111" t="s">
        <v>1399</v>
      </c>
      <c r="H537" s="36">
        <v>1.18</v>
      </c>
      <c r="I537" s="36">
        <v>1.23</v>
      </c>
      <c r="J537" s="112">
        <v>125</v>
      </c>
      <c r="K537" s="122"/>
      <c r="L537" s="123">
        <f t="shared" si="29"/>
        <v>0</v>
      </c>
      <c r="N537" s="120"/>
    </row>
    <row r="538" spans="2:14" s="22" customFormat="1" ht="15" customHeight="1" x14ac:dyDescent="0.3">
      <c r="B538" s="125" t="s">
        <v>1156</v>
      </c>
      <c r="C538" s="104" t="s">
        <v>1378</v>
      </c>
      <c r="D538" s="109" t="s">
        <v>39</v>
      </c>
      <c r="E538" s="110" t="s">
        <v>314</v>
      </c>
      <c r="F538" s="111" t="s">
        <v>935</v>
      </c>
      <c r="G538" s="111" t="s">
        <v>1399</v>
      </c>
      <c r="H538" s="36">
        <v>0.24000000000000002</v>
      </c>
      <c r="I538" s="36">
        <v>0.26</v>
      </c>
      <c r="J538" s="112">
        <v>400</v>
      </c>
      <c r="K538" s="122"/>
      <c r="L538" s="123">
        <f t="shared" si="29"/>
        <v>0</v>
      </c>
      <c r="N538" s="120"/>
    </row>
    <row r="539" spans="2:14" s="22" customFormat="1" ht="15" customHeight="1" x14ac:dyDescent="0.3">
      <c r="B539" s="125" t="s">
        <v>1157</v>
      </c>
      <c r="C539" s="104" t="s">
        <v>1378</v>
      </c>
      <c r="D539" s="109" t="s">
        <v>39</v>
      </c>
      <c r="E539" s="110" t="s">
        <v>314</v>
      </c>
      <c r="F539" s="111" t="s">
        <v>936</v>
      </c>
      <c r="G539" s="111" t="s">
        <v>1399</v>
      </c>
      <c r="H539" s="36">
        <v>0.34</v>
      </c>
      <c r="I539" s="36">
        <v>0.36</v>
      </c>
      <c r="J539" s="112">
        <v>300</v>
      </c>
      <c r="K539" s="122"/>
      <c r="L539" s="123">
        <f t="shared" si="29"/>
        <v>0</v>
      </c>
      <c r="N539" s="120"/>
    </row>
    <row r="540" spans="2:14" s="22" customFormat="1" ht="15" customHeight="1" x14ac:dyDescent="0.3">
      <c r="B540" s="125" t="s">
        <v>1158</v>
      </c>
      <c r="C540" s="104" t="s">
        <v>1378</v>
      </c>
      <c r="D540" s="109" t="s">
        <v>39</v>
      </c>
      <c r="E540" s="110" t="s">
        <v>314</v>
      </c>
      <c r="F540" s="111" t="s">
        <v>845</v>
      </c>
      <c r="G540" s="111" t="s">
        <v>1399</v>
      </c>
      <c r="H540" s="36">
        <v>0.44</v>
      </c>
      <c r="I540" s="36">
        <v>0.47000000000000003</v>
      </c>
      <c r="J540" s="112">
        <v>200</v>
      </c>
      <c r="K540" s="122"/>
      <c r="L540" s="123">
        <f t="shared" si="29"/>
        <v>0</v>
      </c>
      <c r="N540" s="120"/>
    </row>
    <row r="541" spans="2:14" s="22" customFormat="1" ht="15" customHeight="1" x14ac:dyDescent="0.3">
      <c r="B541" s="125" t="s">
        <v>1159</v>
      </c>
      <c r="C541" s="104" t="s">
        <v>1378</v>
      </c>
      <c r="D541" s="109" t="s">
        <v>39</v>
      </c>
      <c r="E541" s="110" t="s">
        <v>314</v>
      </c>
      <c r="F541" s="111" t="s">
        <v>937</v>
      </c>
      <c r="G541" s="111" t="s">
        <v>1399</v>
      </c>
      <c r="H541" s="36">
        <v>0.56000000000000005</v>
      </c>
      <c r="I541" s="36">
        <v>0.6</v>
      </c>
      <c r="J541" s="112">
        <v>150</v>
      </c>
      <c r="K541" s="122"/>
      <c r="L541" s="123">
        <f t="shared" si="29"/>
        <v>0</v>
      </c>
      <c r="N541" s="120"/>
    </row>
    <row r="542" spans="2:14" s="22" customFormat="1" ht="15" customHeight="1" x14ac:dyDescent="0.3">
      <c r="B542" s="125" t="s">
        <v>315</v>
      </c>
      <c r="C542" s="104" t="s">
        <v>1378</v>
      </c>
      <c r="D542" s="109" t="s">
        <v>938</v>
      </c>
      <c r="E542" s="110" t="s">
        <v>316</v>
      </c>
      <c r="F542" s="111" t="s">
        <v>935</v>
      </c>
      <c r="G542" s="111" t="s">
        <v>1399</v>
      </c>
      <c r="H542" s="36">
        <v>0.49</v>
      </c>
      <c r="I542" s="36">
        <v>0.5</v>
      </c>
      <c r="J542" s="112">
        <v>400</v>
      </c>
      <c r="K542" s="122"/>
      <c r="L542" s="123">
        <f t="shared" si="29"/>
        <v>0</v>
      </c>
      <c r="N542" s="120"/>
    </row>
    <row r="543" spans="2:14" s="22" customFormat="1" ht="15" customHeight="1" x14ac:dyDescent="0.3">
      <c r="B543" s="125" t="s">
        <v>317</v>
      </c>
      <c r="C543" s="104" t="s">
        <v>1378</v>
      </c>
      <c r="D543" s="109" t="s">
        <v>938</v>
      </c>
      <c r="E543" s="110" t="s">
        <v>316</v>
      </c>
      <c r="F543" s="111" t="s">
        <v>936</v>
      </c>
      <c r="G543" s="111" t="s">
        <v>1399</v>
      </c>
      <c r="H543" s="36">
        <v>0.72</v>
      </c>
      <c r="I543" s="36">
        <v>0.74</v>
      </c>
      <c r="J543" s="112">
        <v>300</v>
      </c>
      <c r="K543" s="122"/>
      <c r="L543" s="123">
        <f t="shared" si="29"/>
        <v>0</v>
      </c>
      <c r="N543" s="120"/>
    </row>
    <row r="544" spans="2:14" s="22" customFormat="1" ht="15" customHeight="1" x14ac:dyDescent="0.3">
      <c r="B544" s="125" t="s">
        <v>318</v>
      </c>
      <c r="C544" s="104" t="s">
        <v>1378</v>
      </c>
      <c r="D544" s="109" t="s">
        <v>938</v>
      </c>
      <c r="E544" s="110" t="s">
        <v>316</v>
      </c>
      <c r="F544" s="111" t="s">
        <v>845</v>
      </c>
      <c r="G544" s="111" t="s">
        <v>1399</v>
      </c>
      <c r="H544" s="36">
        <v>0.95</v>
      </c>
      <c r="I544" s="36">
        <v>0.99</v>
      </c>
      <c r="J544" s="112">
        <v>200</v>
      </c>
      <c r="K544" s="122"/>
      <c r="L544" s="123">
        <f t="shared" si="29"/>
        <v>0</v>
      </c>
      <c r="N544" s="120"/>
    </row>
    <row r="545" spans="2:14" s="22" customFormat="1" ht="15" customHeight="1" x14ac:dyDescent="0.3">
      <c r="B545" s="125" t="s">
        <v>319</v>
      </c>
      <c r="C545" s="104" t="s">
        <v>1378</v>
      </c>
      <c r="D545" s="109" t="s">
        <v>938</v>
      </c>
      <c r="E545" s="110" t="s">
        <v>316</v>
      </c>
      <c r="F545" s="111" t="s">
        <v>937</v>
      </c>
      <c r="G545" s="111" t="s">
        <v>1399</v>
      </c>
      <c r="H545" s="36">
        <v>1.1499999999999999</v>
      </c>
      <c r="I545" s="36">
        <v>1.2</v>
      </c>
      <c r="J545" s="112">
        <v>150</v>
      </c>
      <c r="K545" s="122"/>
      <c r="L545" s="123">
        <f t="shared" si="29"/>
        <v>0</v>
      </c>
      <c r="N545" s="120"/>
    </row>
    <row r="546" spans="2:14" s="22" customFormat="1" ht="15" customHeight="1" x14ac:dyDescent="0.3">
      <c r="B546" s="125" t="s">
        <v>320</v>
      </c>
      <c r="C546" s="104" t="s">
        <v>1378</v>
      </c>
      <c r="D546" s="109" t="s">
        <v>938</v>
      </c>
      <c r="E546" s="110" t="s">
        <v>316</v>
      </c>
      <c r="F546" s="111" t="s">
        <v>939</v>
      </c>
      <c r="G546" s="111" t="s">
        <v>1399</v>
      </c>
      <c r="H546" s="36">
        <v>1.18</v>
      </c>
      <c r="I546" s="36">
        <v>1.23</v>
      </c>
      <c r="J546" s="112">
        <v>125</v>
      </c>
      <c r="K546" s="122"/>
      <c r="L546" s="123">
        <f t="shared" si="29"/>
        <v>0</v>
      </c>
      <c r="N546" s="120"/>
    </row>
    <row r="547" spans="2:14" s="22" customFormat="1" hidden="1" x14ac:dyDescent="0.3">
      <c r="B547" s="96" t="s">
        <v>1574</v>
      </c>
      <c r="C547" s="104" t="s">
        <v>1378</v>
      </c>
      <c r="D547" s="97" t="s">
        <v>940</v>
      </c>
      <c r="E547" s="98" t="s">
        <v>1576</v>
      </c>
      <c r="F547" s="99" t="s">
        <v>935</v>
      </c>
      <c r="G547" s="117" t="s">
        <v>1399</v>
      </c>
      <c r="H547" s="127">
        <v>0.44</v>
      </c>
      <c r="I547" s="128"/>
      <c r="J547" s="101">
        <v>400</v>
      </c>
      <c r="K547" s="114"/>
      <c r="L547" s="118">
        <f t="shared" ref="L547:L548" si="30">H547*K547*J547</f>
        <v>0</v>
      </c>
      <c r="N547" s="120"/>
    </row>
    <row r="548" spans="2:14" s="22" customFormat="1" hidden="1" x14ac:dyDescent="0.3">
      <c r="B548" s="96" t="s">
        <v>1575</v>
      </c>
      <c r="C548" s="104" t="s">
        <v>1378</v>
      </c>
      <c r="D548" s="97" t="s">
        <v>940</v>
      </c>
      <c r="E548" s="98" t="s">
        <v>1576</v>
      </c>
      <c r="F548" s="99" t="s">
        <v>845</v>
      </c>
      <c r="G548" s="117" t="s">
        <v>1399</v>
      </c>
      <c r="H548" s="127">
        <v>0.71</v>
      </c>
      <c r="I548" s="128"/>
      <c r="J548" s="101">
        <v>200</v>
      </c>
      <c r="K548" s="114"/>
      <c r="L548" s="118">
        <f t="shared" si="30"/>
        <v>0</v>
      </c>
      <c r="N548" s="120"/>
    </row>
    <row r="549" spans="2:14" s="22" customFormat="1" ht="15" customHeight="1" x14ac:dyDescent="0.3">
      <c r="B549" s="125" t="s">
        <v>1160</v>
      </c>
      <c r="C549" s="104" t="s">
        <v>1378</v>
      </c>
      <c r="D549" s="109" t="s">
        <v>39</v>
      </c>
      <c r="E549" s="110" t="s">
        <v>321</v>
      </c>
      <c r="F549" s="111" t="s">
        <v>935</v>
      </c>
      <c r="G549" s="111" t="s">
        <v>1399</v>
      </c>
      <c r="H549" s="36">
        <v>0.24000000000000002</v>
      </c>
      <c r="I549" s="36">
        <v>0.26</v>
      </c>
      <c r="J549" s="112">
        <v>400</v>
      </c>
      <c r="K549" s="122"/>
      <c r="L549" s="123">
        <f t="shared" si="29"/>
        <v>0</v>
      </c>
      <c r="N549" s="120"/>
    </row>
    <row r="550" spans="2:14" s="22" customFormat="1" ht="15" customHeight="1" x14ac:dyDescent="0.3">
      <c r="B550" s="125" t="s">
        <v>1161</v>
      </c>
      <c r="C550" s="104" t="s">
        <v>1378</v>
      </c>
      <c r="D550" s="109" t="s">
        <v>39</v>
      </c>
      <c r="E550" s="110" t="s">
        <v>321</v>
      </c>
      <c r="F550" s="111" t="s">
        <v>936</v>
      </c>
      <c r="G550" s="111" t="s">
        <v>1399</v>
      </c>
      <c r="H550" s="36">
        <v>0.32</v>
      </c>
      <c r="I550" s="36">
        <v>0.35000000000000003</v>
      </c>
      <c r="J550" s="112">
        <v>300</v>
      </c>
      <c r="K550" s="122"/>
      <c r="L550" s="123">
        <f t="shared" si="29"/>
        <v>0</v>
      </c>
      <c r="N550" s="120"/>
    </row>
    <row r="551" spans="2:14" s="22" customFormat="1" ht="15" customHeight="1" x14ac:dyDescent="0.3">
      <c r="B551" s="125" t="s">
        <v>1162</v>
      </c>
      <c r="C551" s="104" t="s">
        <v>1378</v>
      </c>
      <c r="D551" s="109" t="s">
        <v>39</v>
      </c>
      <c r="E551" s="110" t="s">
        <v>321</v>
      </c>
      <c r="F551" s="111" t="s">
        <v>845</v>
      </c>
      <c r="G551" s="111" t="s">
        <v>1399</v>
      </c>
      <c r="H551" s="36">
        <v>0.43</v>
      </c>
      <c r="I551" s="36">
        <v>0.46</v>
      </c>
      <c r="J551" s="112">
        <v>200</v>
      </c>
      <c r="K551" s="122"/>
      <c r="L551" s="123">
        <f t="shared" si="29"/>
        <v>0</v>
      </c>
      <c r="N551" s="120"/>
    </row>
    <row r="552" spans="2:14" s="22" customFormat="1" ht="15" customHeight="1" x14ac:dyDescent="0.3">
      <c r="B552" s="125" t="s">
        <v>1163</v>
      </c>
      <c r="C552" s="104" t="s">
        <v>1378</v>
      </c>
      <c r="D552" s="109" t="s">
        <v>39</v>
      </c>
      <c r="E552" s="110" t="s">
        <v>322</v>
      </c>
      <c r="F552" s="111" t="s">
        <v>935</v>
      </c>
      <c r="G552" s="111" t="s">
        <v>1399</v>
      </c>
      <c r="H552" s="36">
        <v>0.24000000000000002</v>
      </c>
      <c r="I552" s="36">
        <v>0.26</v>
      </c>
      <c r="J552" s="112">
        <v>400</v>
      </c>
      <c r="K552" s="122"/>
      <c r="L552" s="123">
        <f t="shared" si="29"/>
        <v>0</v>
      </c>
      <c r="N552" s="120"/>
    </row>
    <row r="553" spans="2:14" s="22" customFormat="1" ht="15" customHeight="1" x14ac:dyDescent="0.3">
      <c r="B553" s="125" t="s">
        <v>1164</v>
      </c>
      <c r="C553" s="104" t="s">
        <v>1378</v>
      </c>
      <c r="D553" s="109" t="s">
        <v>39</v>
      </c>
      <c r="E553" s="110" t="s">
        <v>322</v>
      </c>
      <c r="F553" s="111" t="s">
        <v>936</v>
      </c>
      <c r="G553" s="111" t="s">
        <v>1399</v>
      </c>
      <c r="H553" s="36">
        <v>0.34</v>
      </c>
      <c r="I553" s="36">
        <v>0.36</v>
      </c>
      <c r="J553" s="112">
        <v>300</v>
      </c>
      <c r="K553" s="122"/>
      <c r="L553" s="123">
        <f t="shared" si="29"/>
        <v>0</v>
      </c>
      <c r="N553" s="120"/>
    </row>
    <row r="554" spans="2:14" s="22" customFormat="1" ht="15" customHeight="1" x14ac:dyDescent="0.3">
      <c r="B554" s="125" t="s">
        <v>1165</v>
      </c>
      <c r="C554" s="104" t="s">
        <v>1378</v>
      </c>
      <c r="D554" s="109" t="s">
        <v>39</v>
      </c>
      <c r="E554" s="110" t="s">
        <v>322</v>
      </c>
      <c r="F554" s="111" t="s">
        <v>845</v>
      </c>
      <c r="G554" s="111" t="s">
        <v>1399</v>
      </c>
      <c r="H554" s="36">
        <v>0.43</v>
      </c>
      <c r="I554" s="36">
        <v>0.46</v>
      </c>
      <c r="J554" s="112">
        <v>200</v>
      </c>
      <c r="K554" s="122"/>
      <c r="L554" s="123">
        <f t="shared" si="29"/>
        <v>0</v>
      </c>
      <c r="N554" s="120"/>
    </row>
    <row r="555" spans="2:14" s="22" customFormat="1" ht="15" customHeight="1" x14ac:dyDescent="0.3">
      <c r="B555" s="106" t="s">
        <v>1391</v>
      </c>
      <c r="C555" s="104" t="s">
        <v>1378</v>
      </c>
      <c r="D555" s="10" t="s">
        <v>39</v>
      </c>
      <c r="E555" s="90" t="s">
        <v>322</v>
      </c>
      <c r="F555" s="91" t="s">
        <v>937</v>
      </c>
      <c r="G555" s="91" t="s">
        <v>1399</v>
      </c>
      <c r="H555" s="103">
        <v>0.56000000000000005</v>
      </c>
      <c r="I555" s="103">
        <v>0.63</v>
      </c>
      <c r="J555" s="11">
        <v>150</v>
      </c>
      <c r="K555" s="37"/>
      <c r="L555" s="38">
        <f t="shared" si="29"/>
        <v>0</v>
      </c>
      <c r="N555" s="120"/>
    </row>
    <row r="556" spans="2:14" s="22" customFormat="1" ht="15" hidden="1" customHeight="1" x14ac:dyDescent="0.3">
      <c r="B556" s="96" t="s">
        <v>1166</v>
      </c>
      <c r="C556" s="104" t="s">
        <v>1378</v>
      </c>
      <c r="D556" s="97" t="s">
        <v>39</v>
      </c>
      <c r="E556" s="98" t="s">
        <v>322</v>
      </c>
      <c r="F556" s="99" t="s">
        <v>937</v>
      </c>
      <c r="G556" s="99" t="s">
        <v>1399</v>
      </c>
      <c r="H556" s="100">
        <v>0.56000000000000005</v>
      </c>
      <c r="I556" s="100">
        <v>0.63</v>
      </c>
      <c r="J556" s="101">
        <v>150</v>
      </c>
      <c r="K556" s="114"/>
      <c r="L556" s="118">
        <f t="shared" si="29"/>
        <v>0</v>
      </c>
      <c r="N556" s="120"/>
    </row>
    <row r="557" spans="2:14" s="22" customFormat="1" hidden="1" x14ac:dyDescent="0.3">
      <c r="B557" s="96" t="s">
        <v>1577</v>
      </c>
      <c r="C557" s="104" t="s">
        <v>1378</v>
      </c>
      <c r="D557" s="97" t="s">
        <v>26</v>
      </c>
      <c r="E557" s="98" t="s">
        <v>1882</v>
      </c>
      <c r="F557" s="99" t="s">
        <v>935</v>
      </c>
      <c r="G557" s="117" t="s">
        <v>1399</v>
      </c>
      <c r="H557" s="127">
        <v>0.44</v>
      </c>
      <c r="I557" s="128"/>
      <c r="J557" s="101">
        <v>400</v>
      </c>
      <c r="K557" s="114"/>
      <c r="L557" s="118">
        <f t="shared" ref="L557:L560" si="31">H557*K557*J557</f>
        <v>0</v>
      </c>
      <c r="N557" s="120"/>
    </row>
    <row r="558" spans="2:14" s="22" customFormat="1" hidden="1" x14ac:dyDescent="0.3">
      <c r="B558" s="96" t="s">
        <v>1578</v>
      </c>
      <c r="C558" s="104" t="s">
        <v>1378</v>
      </c>
      <c r="D558" s="97" t="s">
        <v>26</v>
      </c>
      <c r="E558" s="98" t="s">
        <v>1882</v>
      </c>
      <c r="F558" s="99" t="s">
        <v>936</v>
      </c>
      <c r="G558" s="117" t="s">
        <v>1399</v>
      </c>
      <c r="H558" s="127">
        <v>0.55000000000000004</v>
      </c>
      <c r="I558" s="128"/>
      <c r="J558" s="101">
        <v>300</v>
      </c>
      <c r="K558" s="114"/>
      <c r="L558" s="118">
        <f t="shared" si="31"/>
        <v>0</v>
      </c>
      <c r="N558" s="120"/>
    </row>
    <row r="559" spans="2:14" s="22" customFormat="1" hidden="1" x14ac:dyDescent="0.3">
      <c r="B559" s="96" t="s">
        <v>1579</v>
      </c>
      <c r="C559" s="104" t="s">
        <v>1378</v>
      </c>
      <c r="D559" s="97" t="s">
        <v>26</v>
      </c>
      <c r="E559" s="98" t="s">
        <v>1882</v>
      </c>
      <c r="F559" s="99" t="s">
        <v>845</v>
      </c>
      <c r="G559" s="117" t="s">
        <v>1399</v>
      </c>
      <c r="H559" s="127">
        <v>0.71</v>
      </c>
      <c r="I559" s="128"/>
      <c r="J559" s="101">
        <v>200</v>
      </c>
      <c r="K559" s="114"/>
      <c r="L559" s="118">
        <f t="shared" si="31"/>
        <v>0</v>
      </c>
      <c r="N559" s="120"/>
    </row>
    <row r="560" spans="2:14" s="22" customFormat="1" hidden="1" x14ac:dyDescent="0.3">
      <c r="B560" s="96" t="s">
        <v>1580</v>
      </c>
      <c r="C560" s="104" t="s">
        <v>1378</v>
      </c>
      <c r="D560" s="97" t="s">
        <v>26</v>
      </c>
      <c r="E560" s="98" t="s">
        <v>1882</v>
      </c>
      <c r="F560" s="99" t="s">
        <v>937</v>
      </c>
      <c r="G560" s="117" t="s">
        <v>1399</v>
      </c>
      <c r="H560" s="127">
        <v>0.86</v>
      </c>
      <c r="I560" s="128"/>
      <c r="J560" s="101">
        <v>150</v>
      </c>
      <c r="K560" s="114"/>
      <c r="L560" s="118">
        <f t="shared" si="31"/>
        <v>0</v>
      </c>
      <c r="N560" s="120"/>
    </row>
    <row r="561" spans="2:14" s="22" customFormat="1" ht="15" customHeight="1" x14ac:dyDescent="0.3">
      <c r="B561" s="125" t="s">
        <v>1167</v>
      </c>
      <c r="C561" s="104" t="s">
        <v>1378</v>
      </c>
      <c r="D561" s="109" t="s">
        <v>39</v>
      </c>
      <c r="E561" s="110" t="s">
        <v>1168</v>
      </c>
      <c r="F561" s="111" t="s">
        <v>935</v>
      </c>
      <c r="G561" s="111" t="s">
        <v>1399</v>
      </c>
      <c r="H561" s="36">
        <v>0.26</v>
      </c>
      <c r="I561" s="36">
        <v>0.27</v>
      </c>
      <c r="J561" s="112">
        <v>400</v>
      </c>
      <c r="K561" s="122"/>
      <c r="L561" s="123">
        <f t="shared" si="29"/>
        <v>0</v>
      </c>
      <c r="N561" s="120"/>
    </row>
    <row r="562" spans="2:14" s="22" customFormat="1" ht="15" customHeight="1" x14ac:dyDescent="0.3">
      <c r="B562" s="125" t="s">
        <v>1169</v>
      </c>
      <c r="C562" s="104" t="s">
        <v>1378</v>
      </c>
      <c r="D562" s="109" t="s">
        <v>39</v>
      </c>
      <c r="E562" s="110" t="s">
        <v>1168</v>
      </c>
      <c r="F562" s="111" t="s">
        <v>936</v>
      </c>
      <c r="G562" s="111" t="s">
        <v>1399</v>
      </c>
      <c r="H562" s="36">
        <v>0.34</v>
      </c>
      <c r="I562" s="36">
        <v>0.36</v>
      </c>
      <c r="J562" s="112">
        <v>300</v>
      </c>
      <c r="K562" s="122"/>
      <c r="L562" s="123">
        <f t="shared" si="29"/>
        <v>0</v>
      </c>
      <c r="N562" s="120"/>
    </row>
    <row r="563" spans="2:14" s="22" customFormat="1" ht="15" customHeight="1" x14ac:dyDescent="0.3">
      <c r="B563" s="125" t="s">
        <v>1170</v>
      </c>
      <c r="C563" s="104" t="s">
        <v>1378</v>
      </c>
      <c r="D563" s="109" t="s">
        <v>39</v>
      </c>
      <c r="E563" s="110" t="s">
        <v>1168</v>
      </c>
      <c r="F563" s="111" t="s">
        <v>937</v>
      </c>
      <c r="G563" s="111" t="s">
        <v>1399</v>
      </c>
      <c r="H563" s="36">
        <v>0.57999999999999996</v>
      </c>
      <c r="I563" s="36">
        <v>0.62</v>
      </c>
      <c r="J563" s="112">
        <v>150</v>
      </c>
      <c r="K563" s="122"/>
      <c r="L563" s="123">
        <f t="shared" si="29"/>
        <v>0</v>
      </c>
      <c r="N563" s="120"/>
    </row>
    <row r="564" spans="2:14" s="22" customFormat="1" ht="15" customHeight="1" x14ac:dyDescent="0.3">
      <c r="B564" s="125" t="s">
        <v>323</v>
      </c>
      <c r="C564" s="104" t="s">
        <v>1378</v>
      </c>
      <c r="D564" s="109" t="s">
        <v>28</v>
      </c>
      <c r="E564" s="110" t="s">
        <v>324</v>
      </c>
      <c r="F564" s="111" t="s">
        <v>935</v>
      </c>
      <c r="G564" s="111" t="s">
        <v>1399</v>
      </c>
      <c r="H564" s="36">
        <v>0.26</v>
      </c>
      <c r="I564" s="36">
        <v>0.27</v>
      </c>
      <c r="J564" s="112">
        <v>400</v>
      </c>
      <c r="K564" s="122"/>
      <c r="L564" s="123">
        <f t="shared" si="29"/>
        <v>0</v>
      </c>
      <c r="N564" s="120"/>
    </row>
    <row r="565" spans="2:14" s="22" customFormat="1" ht="15" customHeight="1" x14ac:dyDescent="0.3">
      <c r="B565" s="125" t="s">
        <v>325</v>
      </c>
      <c r="C565" s="104" t="s">
        <v>1378</v>
      </c>
      <c r="D565" s="109" t="s">
        <v>28</v>
      </c>
      <c r="E565" s="110" t="s">
        <v>324</v>
      </c>
      <c r="F565" s="111" t="s">
        <v>936</v>
      </c>
      <c r="G565" s="111" t="s">
        <v>1399</v>
      </c>
      <c r="H565" s="36">
        <v>0.41000000000000003</v>
      </c>
      <c r="I565" s="36">
        <v>0.43</v>
      </c>
      <c r="J565" s="112">
        <v>300</v>
      </c>
      <c r="K565" s="122"/>
      <c r="L565" s="123">
        <f t="shared" si="29"/>
        <v>0</v>
      </c>
      <c r="N565" s="120"/>
    </row>
    <row r="566" spans="2:14" s="22" customFormat="1" ht="15" customHeight="1" x14ac:dyDescent="0.3">
      <c r="B566" s="125" t="s">
        <v>326</v>
      </c>
      <c r="C566" s="104" t="s">
        <v>1378</v>
      </c>
      <c r="D566" s="109" t="s">
        <v>28</v>
      </c>
      <c r="E566" s="110" t="s">
        <v>324</v>
      </c>
      <c r="F566" s="111" t="s">
        <v>845</v>
      </c>
      <c r="G566" s="111" t="s">
        <v>1399</v>
      </c>
      <c r="H566" s="36">
        <v>0.51</v>
      </c>
      <c r="I566" s="36">
        <v>0.54</v>
      </c>
      <c r="J566" s="112">
        <v>200</v>
      </c>
      <c r="K566" s="122"/>
      <c r="L566" s="123">
        <f t="shared" si="29"/>
        <v>0</v>
      </c>
      <c r="N566" s="120"/>
    </row>
    <row r="567" spans="2:14" s="22" customFormat="1" ht="15" customHeight="1" x14ac:dyDescent="0.3">
      <c r="B567" s="125" t="s">
        <v>327</v>
      </c>
      <c r="C567" s="104" t="s">
        <v>1378</v>
      </c>
      <c r="D567" s="109" t="s">
        <v>28</v>
      </c>
      <c r="E567" s="110" t="s">
        <v>324</v>
      </c>
      <c r="F567" s="111" t="s">
        <v>937</v>
      </c>
      <c r="G567" s="111" t="s">
        <v>1399</v>
      </c>
      <c r="H567" s="36">
        <v>0.63</v>
      </c>
      <c r="I567" s="36">
        <v>0.67</v>
      </c>
      <c r="J567" s="112">
        <v>150</v>
      </c>
      <c r="K567" s="122"/>
      <c r="L567" s="123">
        <f t="shared" si="29"/>
        <v>0</v>
      </c>
      <c r="N567" s="120"/>
    </row>
    <row r="568" spans="2:14" s="22" customFormat="1" ht="15" customHeight="1" x14ac:dyDescent="0.3">
      <c r="B568" s="125" t="s">
        <v>328</v>
      </c>
      <c r="C568" s="104" t="s">
        <v>1378</v>
      </c>
      <c r="D568" s="109" t="s">
        <v>28</v>
      </c>
      <c r="E568" s="110" t="s">
        <v>324</v>
      </c>
      <c r="F568" s="111" t="s">
        <v>939</v>
      </c>
      <c r="G568" s="111" t="s">
        <v>1399</v>
      </c>
      <c r="H568" s="36">
        <v>0.69000000000000006</v>
      </c>
      <c r="I568" s="36">
        <v>0.74</v>
      </c>
      <c r="J568" s="112">
        <v>125</v>
      </c>
      <c r="K568" s="122"/>
      <c r="L568" s="123">
        <f t="shared" si="29"/>
        <v>0</v>
      </c>
      <c r="N568" s="120"/>
    </row>
    <row r="569" spans="2:14" s="22" customFormat="1" ht="15" customHeight="1" x14ac:dyDescent="0.3">
      <c r="B569" s="125" t="s">
        <v>1171</v>
      </c>
      <c r="C569" s="104" t="s">
        <v>1378</v>
      </c>
      <c r="D569" s="109" t="s">
        <v>39</v>
      </c>
      <c r="E569" s="110" t="s">
        <v>330</v>
      </c>
      <c r="F569" s="111" t="s">
        <v>1047</v>
      </c>
      <c r="G569" s="111" t="s">
        <v>1399</v>
      </c>
      <c r="H569" s="36">
        <v>0.2</v>
      </c>
      <c r="I569" s="36">
        <v>0.21000000000000002</v>
      </c>
      <c r="J569" s="112">
        <v>500</v>
      </c>
      <c r="K569" s="122"/>
      <c r="L569" s="123">
        <f t="shared" si="29"/>
        <v>0</v>
      </c>
      <c r="N569" s="120"/>
    </row>
    <row r="570" spans="2:14" s="22" customFormat="1" ht="15" customHeight="1" x14ac:dyDescent="0.3">
      <c r="B570" s="125" t="s">
        <v>329</v>
      </c>
      <c r="C570" s="104" t="s">
        <v>1378</v>
      </c>
      <c r="D570" s="109" t="s">
        <v>39</v>
      </c>
      <c r="E570" s="110" t="s">
        <v>330</v>
      </c>
      <c r="F570" s="111" t="s">
        <v>935</v>
      </c>
      <c r="G570" s="111" t="s">
        <v>1399</v>
      </c>
      <c r="H570" s="36">
        <v>0.26</v>
      </c>
      <c r="I570" s="36">
        <v>0.27</v>
      </c>
      <c r="J570" s="112">
        <v>400</v>
      </c>
      <c r="K570" s="122"/>
      <c r="L570" s="123">
        <f t="shared" si="29"/>
        <v>0</v>
      </c>
      <c r="N570" s="120"/>
    </row>
    <row r="571" spans="2:14" s="22" customFormat="1" ht="15" customHeight="1" x14ac:dyDescent="0.3">
      <c r="B571" s="125" t="s">
        <v>331</v>
      </c>
      <c r="C571" s="104" t="s">
        <v>1378</v>
      </c>
      <c r="D571" s="109" t="s">
        <v>39</v>
      </c>
      <c r="E571" s="110" t="s">
        <v>330</v>
      </c>
      <c r="F571" s="111" t="s">
        <v>936</v>
      </c>
      <c r="G571" s="111" t="s">
        <v>1399</v>
      </c>
      <c r="H571" s="36">
        <v>0.34</v>
      </c>
      <c r="I571" s="36">
        <v>0.36</v>
      </c>
      <c r="J571" s="112">
        <v>300</v>
      </c>
      <c r="K571" s="122"/>
      <c r="L571" s="123">
        <f t="shared" si="29"/>
        <v>0</v>
      </c>
      <c r="N571" s="120"/>
    </row>
    <row r="572" spans="2:14" s="22" customFormat="1" ht="15" customHeight="1" x14ac:dyDescent="0.3">
      <c r="B572" s="125" t="s">
        <v>332</v>
      </c>
      <c r="C572" s="104" t="s">
        <v>1378</v>
      </c>
      <c r="D572" s="109" t="s">
        <v>39</v>
      </c>
      <c r="E572" s="110" t="s">
        <v>330</v>
      </c>
      <c r="F572" s="111" t="s">
        <v>845</v>
      </c>
      <c r="G572" s="111" t="s">
        <v>1399</v>
      </c>
      <c r="H572" s="36">
        <v>0.46</v>
      </c>
      <c r="I572" s="36">
        <v>0.49</v>
      </c>
      <c r="J572" s="112">
        <v>200</v>
      </c>
      <c r="K572" s="122"/>
      <c r="L572" s="123">
        <f t="shared" si="29"/>
        <v>0</v>
      </c>
      <c r="N572" s="120"/>
    </row>
    <row r="573" spans="2:14" s="22" customFormat="1" ht="15" customHeight="1" x14ac:dyDescent="0.3">
      <c r="B573" s="125" t="s">
        <v>1172</v>
      </c>
      <c r="C573" s="104" t="s">
        <v>1378</v>
      </c>
      <c r="D573" s="109" t="s">
        <v>39</v>
      </c>
      <c r="E573" s="110" t="s">
        <v>330</v>
      </c>
      <c r="F573" s="111" t="s">
        <v>937</v>
      </c>
      <c r="G573" s="111" t="s">
        <v>1399</v>
      </c>
      <c r="H573" s="36">
        <v>0.54</v>
      </c>
      <c r="I573" s="36">
        <v>0.59</v>
      </c>
      <c r="J573" s="112">
        <v>150</v>
      </c>
      <c r="K573" s="122"/>
      <c r="L573" s="123">
        <f t="shared" si="29"/>
        <v>0</v>
      </c>
      <c r="N573" s="120"/>
    </row>
    <row r="574" spans="2:14" s="22" customFormat="1" ht="15" customHeight="1" x14ac:dyDescent="0.3">
      <c r="B574" s="125" t="s">
        <v>1173</v>
      </c>
      <c r="C574" s="104" t="s">
        <v>1378</v>
      </c>
      <c r="D574" s="109" t="s">
        <v>39</v>
      </c>
      <c r="E574" s="110" t="s">
        <v>330</v>
      </c>
      <c r="F574" s="111" t="s">
        <v>939</v>
      </c>
      <c r="G574" s="111" t="s">
        <v>1399</v>
      </c>
      <c r="H574" s="36">
        <v>0.59</v>
      </c>
      <c r="I574" s="36">
        <v>0.64</v>
      </c>
      <c r="J574" s="112">
        <v>125</v>
      </c>
      <c r="K574" s="122"/>
      <c r="L574" s="123">
        <f t="shared" si="29"/>
        <v>0</v>
      </c>
      <c r="N574" s="120"/>
    </row>
    <row r="575" spans="2:14" s="22" customFormat="1" ht="15" customHeight="1" x14ac:dyDescent="0.3">
      <c r="B575" s="125" t="s">
        <v>333</v>
      </c>
      <c r="C575" s="104" t="s">
        <v>1378</v>
      </c>
      <c r="D575" s="109" t="s">
        <v>938</v>
      </c>
      <c r="E575" s="110" t="s">
        <v>334</v>
      </c>
      <c r="F575" s="111" t="s">
        <v>935</v>
      </c>
      <c r="G575" s="111" t="s">
        <v>1399</v>
      </c>
      <c r="H575" s="36">
        <v>0.49</v>
      </c>
      <c r="I575" s="36">
        <v>0.5</v>
      </c>
      <c r="J575" s="112">
        <v>400</v>
      </c>
      <c r="K575" s="122"/>
      <c r="L575" s="123">
        <f t="shared" si="29"/>
        <v>0</v>
      </c>
      <c r="N575" s="120"/>
    </row>
    <row r="576" spans="2:14" s="22" customFormat="1" ht="15" customHeight="1" x14ac:dyDescent="0.3">
      <c r="B576" s="125" t="s">
        <v>335</v>
      </c>
      <c r="C576" s="104" t="s">
        <v>1378</v>
      </c>
      <c r="D576" s="109" t="s">
        <v>938</v>
      </c>
      <c r="E576" s="110" t="s">
        <v>334</v>
      </c>
      <c r="F576" s="111" t="s">
        <v>936</v>
      </c>
      <c r="G576" s="111" t="s">
        <v>1399</v>
      </c>
      <c r="H576" s="36">
        <v>0.72</v>
      </c>
      <c r="I576" s="36">
        <v>0.74</v>
      </c>
      <c r="J576" s="112">
        <v>300</v>
      </c>
      <c r="K576" s="122"/>
      <c r="L576" s="123">
        <f t="shared" si="29"/>
        <v>0</v>
      </c>
      <c r="N576" s="120"/>
    </row>
    <row r="577" spans="2:14" s="22" customFormat="1" ht="15" customHeight="1" x14ac:dyDescent="0.3">
      <c r="B577" s="125" t="s">
        <v>336</v>
      </c>
      <c r="C577" s="104" t="s">
        <v>1378</v>
      </c>
      <c r="D577" s="109" t="s">
        <v>938</v>
      </c>
      <c r="E577" s="110" t="s">
        <v>334</v>
      </c>
      <c r="F577" s="111" t="s">
        <v>845</v>
      </c>
      <c r="G577" s="111" t="s">
        <v>1399</v>
      </c>
      <c r="H577" s="36">
        <v>0.95</v>
      </c>
      <c r="I577" s="36">
        <v>0.99</v>
      </c>
      <c r="J577" s="112">
        <v>200</v>
      </c>
      <c r="K577" s="122"/>
      <c r="L577" s="123">
        <f t="shared" si="29"/>
        <v>0</v>
      </c>
      <c r="N577" s="120"/>
    </row>
    <row r="578" spans="2:14" s="22" customFormat="1" ht="15" customHeight="1" x14ac:dyDescent="0.3">
      <c r="B578" s="125" t="s">
        <v>337</v>
      </c>
      <c r="C578" s="104" t="s">
        <v>1378</v>
      </c>
      <c r="D578" s="109" t="s">
        <v>938</v>
      </c>
      <c r="E578" s="110" t="s">
        <v>334</v>
      </c>
      <c r="F578" s="111" t="s">
        <v>937</v>
      </c>
      <c r="G578" s="111" t="s">
        <v>1399</v>
      </c>
      <c r="H578" s="36">
        <v>1.1499999999999999</v>
      </c>
      <c r="I578" s="36">
        <v>1.2</v>
      </c>
      <c r="J578" s="112">
        <v>150</v>
      </c>
      <c r="K578" s="122"/>
      <c r="L578" s="123">
        <f t="shared" si="29"/>
        <v>0</v>
      </c>
      <c r="N578" s="120"/>
    </row>
    <row r="579" spans="2:14" s="22" customFormat="1" ht="15" customHeight="1" x14ac:dyDescent="0.3">
      <c r="B579" s="126" t="s">
        <v>338</v>
      </c>
      <c r="C579" s="104" t="s">
        <v>1378</v>
      </c>
      <c r="D579" s="110" t="s">
        <v>938</v>
      </c>
      <c r="E579" s="110" t="s">
        <v>1890</v>
      </c>
      <c r="F579" s="119" t="s">
        <v>939</v>
      </c>
      <c r="G579" s="119" t="s">
        <v>1399</v>
      </c>
      <c r="H579" s="36">
        <v>1.18</v>
      </c>
      <c r="I579" s="36">
        <v>1.23</v>
      </c>
      <c r="J579" s="112">
        <v>125</v>
      </c>
      <c r="K579" s="122"/>
      <c r="L579" s="123">
        <f t="shared" si="29"/>
        <v>0</v>
      </c>
      <c r="N579" s="120"/>
    </row>
    <row r="580" spans="2:14" s="22" customFormat="1" hidden="1" x14ac:dyDescent="0.3">
      <c r="B580" s="96" t="s">
        <v>1581</v>
      </c>
      <c r="C580" s="104" t="s">
        <v>1378</v>
      </c>
      <c r="D580" s="97" t="s">
        <v>28</v>
      </c>
      <c r="E580" s="98" t="s">
        <v>1584</v>
      </c>
      <c r="F580" s="99" t="s">
        <v>935</v>
      </c>
      <c r="G580" s="117" t="s">
        <v>1399</v>
      </c>
      <c r="H580" s="127">
        <v>0.36</v>
      </c>
      <c r="I580" s="128"/>
      <c r="J580" s="101">
        <v>400</v>
      </c>
      <c r="K580" s="114"/>
      <c r="L580" s="118">
        <f t="shared" ref="L580:L582" si="32">H580*K580*J580</f>
        <v>0</v>
      </c>
      <c r="N580" s="120"/>
    </row>
    <row r="581" spans="2:14" s="22" customFormat="1" hidden="1" x14ac:dyDescent="0.3">
      <c r="B581" s="96" t="s">
        <v>1582</v>
      </c>
      <c r="C581" s="104" t="s">
        <v>1378</v>
      </c>
      <c r="D581" s="97" t="s">
        <v>28</v>
      </c>
      <c r="E581" s="98" t="s">
        <v>1584</v>
      </c>
      <c r="F581" s="99" t="s">
        <v>936</v>
      </c>
      <c r="G581" s="117" t="s">
        <v>1399</v>
      </c>
      <c r="H581" s="127">
        <v>0.55000000000000004</v>
      </c>
      <c r="I581" s="128"/>
      <c r="J581" s="101">
        <v>300</v>
      </c>
      <c r="K581" s="114"/>
      <c r="L581" s="118">
        <f t="shared" si="32"/>
        <v>0</v>
      </c>
      <c r="N581" s="120"/>
    </row>
    <row r="582" spans="2:14" s="22" customFormat="1" hidden="1" x14ac:dyDescent="0.3">
      <c r="B582" s="96" t="s">
        <v>1583</v>
      </c>
      <c r="C582" s="104" t="s">
        <v>1378</v>
      </c>
      <c r="D582" s="97" t="s">
        <v>28</v>
      </c>
      <c r="E582" s="98" t="s">
        <v>1584</v>
      </c>
      <c r="F582" s="99" t="s">
        <v>845</v>
      </c>
      <c r="G582" s="117" t="s">
        <v>1399</v>
      </c>
      <c r="H582" s="127">
        <v>0.75</v>
      </c>
      <c r="I582" s="128"/>
      <c r="J582" s="101">
        <v>200</v>
      </c>
      <c r="K582" s="114"/>
      <c r="L582" s="118">
        <f t="shared" si="32"/>
        <v>0</v>
      </c>
      <c r="N582" s="120"/>
    </row>
    <row r="583" spans="2:14" s="22" customFormat="1" ht="15" customHeight="1" x14ac:dyDescent="0.3">
      <c r="B583" s="125" t="s">
        <v>339</v>
      </c>
      <c r="C583" s="104" t="s">
        <v>1378</v>
      </c>
      <c r="D583" s="109" t="s">
        <v>938</v>
      </c>
      <c r="E583" s="110" t="s">
        <v>340</v>
      </c>
      <c r="F583" s="111" t="s">
        <v>935</v>
      </c>
      <c r="G583" s="111" t="s">
        <v>1399</v>
      </c>
      <c r="H583" s="36">
        <v>0.49</v>
      </c>
      <c r="I583" s="36">
        <v>0.5</v>
      </c>
      <c r="J583" s="112">
        <v>400</v>
      </c>
      <c r="K583" s="122"/>
      <c r="L583" s="123">
        <f t="shared" si="29"/>
        <v>0</v>
      </c>
      <c r="N583" s="120"/>
    </row>
    <row r="584" spans="2:14" s="22" customFormat="1" ht="15" customHeight="1" x14ac:dyDescent="0.3">
      <c r="B584" s="125" t="s">
        <v>341</v>
      </c>
      <c r="C584" s="104" t="s">
        <v>1378</v>
      </c>
      <c r="D584" s="109" t="s">
        <v>938</v>
      </c>
      <c r="E584" s="110" t="s">
        <v>340</v>
      </c>
      <c r="F584" s="111" t="s">
        <v>936</v>
      </c>
      <c r="G584" s="111" t="s">
        <v>1399</v>
      </c>
      <c r="H584" s="36">
        <v>0.72</v>
      </c>
      <c r="I584" s="36">
        <v>0.74</v>
      </c>
      <c r="J584" s="112">
        <v>300</v>
      </c>
      <c r="K584" s="122"/>
      <c r="L584" s="123">
        <f t="shared" si="29"/>
        <v>0</v>
      </c>
      <c r="N584" s="120"/>
    </row>
    <row r="585" spans="2:14" s="22" customFormat="1" ht="15" customHeight="1" x14ac:dyDescent="0.3">
      <c r="B585" s="125" t="s">
        <v>342</v>
      </c>
      <c r="C585" s="104" t="s">
        <v>1378</v>
      </c>
      <c r="D585" s="109" t="s">
        <v>938</v>
      </c>
      <c r="E585" s="110" t="s">
        <v>340</v>
      </c>
      <c r="F585" s="111" t="s">
        <v>845</v>
      </c>
      <c r="G585" s="111" t="s">
        <v>1399</v>
      </c>
      <c r="H585" s="36">
        <v>0.95</v>
      </c>
      <c r="I585" s="36">
        <v>0.99</v>
      </c>
      <c r="J585" s="112">
        <v>200</v>
      </c>
      <c r="K585" s="122"/>
      <c r="L585" s="123">
        <f t="shared" si="29"/>
        <v>0</v>
      </c>
      <c r="N585" s="120"/>
    </row>
    <row r="586" spans="2:14" s="22" customFormat="1" ht="15" customHeight="1" x14ac:dyDescent="0.3">
      <c r="B586" s="125" t="s">
        <v>343</v>
      </c>
      <c r="C586" s="104" t="s">
        <v>1378</v>
      </c>
      <c r="D586" s="109" t="s">
        <v>938</v>
      </c>
      <c r="E586" s="110" t="s">
        <v>340</v>
      </c>
      <c r="F586" s="111" t="s">
        <v>937</v>
      </c>
      <c r="G586" s="111" t="s">
        <v>1399</v>
      </c>
      <c r="H586" s="36">
        <v>1.1499999999999999</v>
      </c>
      <c r="I586" s="36">
        <v>1.2</v>
      </c>
      <c r="J586" s="112">
        <v>150</v>
      </c>
      <c r="K586" s="122"/>
      <c r="L586" s="123">
        <f t="shared" si="29"/>
        <v>0</v>
      </c>
      <c r="N586" s="120"/>
    </row>
    <row r="587" spans="2:14" s="22" customFormat="1" ht="15" customHeight="1" x14ac:dyDescent="0.3">
      <c r="B587" s="125" t="s">
        <v>344</v>
      </c>
      <c r="C587" s="104" t="s">
        <v>1378</v>
      </c>
      <c r="D587" s="109" t="s">
        <v>938</v>
      </c>
      <c r="E587" s="110" t="s">
        <v>340</v>
      </c>
      <c r="F587" s="111" t="s">
        <v>939</v>
      </c>
      <c r="G587" s="111" t="s">
        <v>1399</v>
      </c>
      <c r="H587" s="36">
        <v>1.18</v>
      </c>
      <c r="I587" s="36">
        <v>1.23</v>
      </c>
      <c r="J587" s="112">
        <v>125</v>
      </c>
      <c r="K587" s="122"/>
      <c r="L587" s="123">
        <f t="shared" si="29"/>
        <v>0</v>
      </c>
      <c r="N587" s="120"/>
    </row>
    <row r="588" spans="2:14" s="22" customFormat="1" ht="15" customHeight="1" x14ac:dyDescent="0.3">
      <c r="B588" s="125" t="s">
        <v>1174</v>
      </c>
      <c r="C588" s="104" t="s">
        <v>1378</v>
      </c>
      <c r="D588" s="109" t="s">
        <v>940</v>
      </c>
      <c r="E588" s="110" t="s">
        <v>345</v>
      </c>
      <c r="F588" s="111" t="s">
        <v>845</v>
      </c>
      <c r="G588" s="111" t="s">
        <v>1399</v>
      </c>
      <c r="H588" s="36">
        <v>0.52</v>
      </c>
      <c r="I588" s="36">
        <v>0.56000000000000005</v>
      </c>
      <c r="J588" s="112">
        <v>200</v>
      </c>
      <c r="K588" s="122"/>
      <c r="L588" s="123">
        <f t="shared" si="29"/>
        <v>0</v>
      </c>
      <c r="N588" s="120"/>
    </row>
    <row r="589" spans="2:14" s="22" customFormat="1" ht="15" customHeight="1" x14ac:dyDescent="0.3">
      <c r="B589" s="125" t="s">
        <v>1175</v>
      </c>
      <c r="C589" s="104" t="s">
        <v>1378</v>
      </c>
      <c r="D589" s="109" t="s">
        <v>940</v>
      </c>
      <c r="E589" s="110" t="s">
        <v>345</v>
      </c>
      <c r="F589" s="111" t="s">
        <v>937</v>
      </c>
      <c r="G589" s="111" t="s">
        <v>1399</v>
      </c>
      <c r="H589" s="36">
        <v>0.68</v>
      </c>
      <c r="I589" s="36">
        <v>0.72</v>
      </c>
      <c r="J589" s="112">
        <v>150</v>
      </c>
      <c r="K589" s="122"/>
      <c r="L589" s="123">
        <f t="shared" si="29"/>
        <v>0</v>
      </c>
      <c r="N589" s="120"/>
    </row>
    <row r="590" spans="2:14" s="22" customFormat="1" ht="15" customHeight="1" x14ac:dyDescent="0.3">
      <c r="B590" s="125" t="s">
        <v>346</v>
      </c>
      <c r="C590" s="104" t="s">
        <v>1378</v>
      </c>
      <c r="D590" s="109" t="s">
        <v>940</v>
      </c>
      <c r="E590" s="110" t="s">
        <v>345</v>
      </c>
      <c r="F590" s="111" t="s">
        <v>939</v>
      </c>
      <c r="G590" s="111" t="s">
        <v>1399</v>
      </c>
      <c r="H590" s="36">
        <v>0.79</v>
      </c>
      <c r="I590" s="36">
        <v>0.84</v>
      </c>
      <c r="J590" s="112">
        <v>125</v>
      </c>
      <c r="K590" s="122"/>
      <c r="L590" s="123">
        <f t="shared" si="29"/>
        <v>0</v>
      </c>
      <c r="N590" s="120"/>
    </row>
    <row r="591" spans="2:14" s="22" customFormat="1" ht="15" customHeight="1" x14ac:dyDescent="0.3">
      <c r="B591" s="125" t="s">
        <v>1176</v>
      </c>
      <c r="C591" s="104" t="s">
        <v>1378</v>
      </c>
      <c r="D591" s="109" t="s">
        <v>940</v>
      </c>
      <c r="E591" s="110" t="s">
        <v>345</v>
      </c>
      <c r="F591" s="111" t="s">
        <v>964</v>
      </c>
      <c r="G591" s="111" t="s">
        <v>1399</v>
      </c>
      <c r="H591" s="36">
        <v>0.91</v>
      </c>
      <c r="I591" s="36">
        <v>0.98</v>
      </c>
      <c r="J591" s="112">
        <v>100</v>
      </c>
      <c r="K591" s="122"/>
      <c r="L591" s="123">
        <f t="shared" si="29"/>
        <v>0</v>
      </c>
      <c r="N591" s="120"/>
    </row>
    <row r="592" spans="2:14" s="22" customFormat="1" hidden="1" x14ac:dyDescent="0.3">
      <c r="B592" s="96" t="s">
        <v>1585</v>
      </c>
      <c r="C592" s="104" t="s">
        <v>1378</v>
      </c>
      <c r="D592" s="97" t="s">
        <v>26</v>
      </c>
      <c r="E592" s="98" t="s">
        <v>1883</v>
      </c>
      <c r="F592" s="99" t="s">
        <v>936</v>
      </c>
      <c r="G592" s="117" t="s">
        <v>1399</v>
      </c>
      <c r="H592" s="127">
        <v>0.55000000000000004</v>
      </c>
      <c r="I592" s="128"/>
      <c r="J592" s="101">
        <v>300</v>
      </c>
      <c r="K592" s="114"/>
      <c r="L592" s="118">
        <f t="shared" ref="L592:L594" si="33">H592*K592*J592</f>
        <v>0</v>
      </c>
      <c r="N592" s="120"/>
    </row>
    <row r="593" spans="2:14" s="22" customFormat="1" hidden="1" x14ac:dyDescent="0.3">
      <c r="B593" s="96" t="s">
        <v>1586</v>
      </c>
      <c r="C593" s="104" t="s">
        <v>1378</v>
      </c>
      <c r="D593" s="97" t="s">
        <v>26</v>
      </c>
      <c r="E593" s="98" t="s">
        <v>1883</v>
      </c>
      <c r="F593" s="99" t="s">
        <v>845</v>
      </c>
      <c r="G593" s="117" t="s">
        <v>1399</v>
      </c>
      <c r="H593" s="127">
        <v>0.71</v>
      </c>
      <c r="I593" s="128"/>
      <c r="J593" s="101">
        <v>200</v>
      </c>
      <c r="K593" s="114"/>
      <c r="L593" s="118">
        <f t="shared" si="33"/>
        <v>0</v>
      </c>
      <c r="N593" s="120"/>
    </row>
    <row r="594" spans="2:14" s="22" customFormat="1" hidden="1" x14ac:dyDescent="0.3">
      <c r="B594" s="96" t="s">
        <v>1587</v>
      </c>
      <c r="C594" s="104" t="s">
        <v>1378</v>
      </c>
      <c r="D594" s="97" t="s">
        <v>26</v>
      </c>
      <c r="E594" s="98" t="s">
        <v>1883</v>
      </c>
      <c r="F594" s="99" t="s">
        <v>937</v>
      </c>
      <c r="G594" s="117" t="s">
        <v>1399</v>
      </c>
      <c r="H594" s="127">
        <v>0.86</v>
      </c>
      <c r="I594" s="128"/>
      <c r="J594" s="101">
        <v>150</v>
      </c>
      <c r="K594" s="114"/>
      <c r="L594" s="118">
        <f t="shared" si="33"/>
        <v>0</v>
      </c>
      <c r="N594" s="120"/>
    </row>
    <row r="595" spans="2:14" s="22" customFormat="1" ht="15" customHeight="1" x14ac:dyDescent="0.3">
      <c r="B595" s="125" t="s">
        <v>1177</v>
      </c>
      <c r="C595" s="104" t="s">
        <v>1378</v>
      </c>
      <c r="D595" s="109" t="s">
        <v>940</v>
      </c>
      <c r="E595" s="110" t="s">
        <v>347</v>
      </c>
      <c r="F595" s="111" t="s">
        <v>845</v>
      </c>
      <c r="G595" s="111" t="s">
        <v>1399</v>
      </c>
      <c r="H595" s="36">
        <v>0.54</v>
      </c>
      <c r="I595" s="36">
        <v>0.6</v>
      </c>
      <c r="J595" s="112">
        <v>200</v>
      </c>
      <c r="K595" s="122"/>
      <c r="L595" s="123">
        <f t="shared" si="29"/>
        <v>0</v>
      </c>
      <c r="N595" s="120"/>
    </row>
    <row r="596" spans="2:14" s="22" customFormat="1" ht="15" customHeight="1" x14ac:dyDescent="0.3">
      <c r="B596" s="125" t="s">
        <v>1178</v>
      </c>
      <c r="C596" s="104" t="s">
        <v>1378</v>
      </c>
      <c r="D596" s="109" t="s">
        <v>940</v>
      </c>
      <c r="E596" s="110" t="s">
        <v>347</v>
      </c>
      <c r="F596" s="111" t="s">
        <v>937</v>
      </c>
      <c r="G596" s="111" t="s">
        <v>1399</v>
      </c>
      <c r="H596" s="36">
        <v>0.69000000000000006</v>
      </c>
      <c r="I596" s="36">
        <v>0.77</v>
      </c>
      <c r="J596" s="112">
        <v>150</v>
      </c>
      <c r="K596" s="122"/>
      <c r="L596" s="123">
        <f t="shared" si="29"/>
        <v>0</v>
      </c>
      <c r="N596" s="120"/>
    </row>
    <row r="597" spans="2:14" s="22" customFormat="1" ht="15" customHeight="1" x14ac:dyDescent="0.3">
      <c r="B597" s="125" t="s">
        <v>348</v>
      </c>
      <c r="C597" s="104" t="s">
        <v>1378</v>
      </c>
      <c r="D597" s="109" t="s">
        <v>940</v>
      </c>
      <c r="E597" s="110" t="s">
        <v>347</v>
      </c>
      <c r="F597" s="111" t="s">
        <v>939</v>
      </c>
      <c r="G597" s="111" t="s">
        <v>1399</v>
      </c>
      <c r="H597" s="36">
        <v>0.9</v>
      </c>
      <c r="I597" s="36">
        <v>1</v>
      </c>
      <c r="J597" s="112">
        <v>125</v>
      </c>
      <c r="K597" s="122"/>
      <c r="L597" s="123">
        <f t="shared" si="29"/>
        <v>0</v>
      </c>
      <c r="N597" s="120"/>
    </row>
    <row r="598" spans="2:14" s="22" customFormat="1" ht="15" customHeight="1" x14ac:dyDescent="0.3">
      <c r="B598" s="125" t="s">
        <v>1179</v>
      </c>
      <c r="C598" s="104" t="s">
        <v>1378</v>
      </c>
      <c r="D598" s="109" t="s">
        <v>940</v>
      </c>
      <c r="E598" s="110" t="s">
        <v>347</v>
      </c>
      <c r="F598" s="111" t="s">
        <v>964</v>
      </c>
      <c r="G598" s="111" t="s">
        <v>1399</v>
      </c>
      <c r="H598" s="36">
        <v>1.03</v>
      </c>
      <c r="I598" s="36">
        <v>1.1499999999999999</v>
      </c>
      <c r="J598" s="112">
        <v>100</v>
      </c>
      <c r="K598" s="122"/>
      <c r="L598" s="123">
        <f t="shared" si="29"/>
        <v>0</v>
      </c>
      <c r="N598" s="120"/>
    </row>
    <row r="599" spans="2:14" s="22" customFormat="1" hidden="1" x14ac:dyDescent="0.3">
      <c r="B599" s="96" t="s">
        <v>1588</v>
      </c>
      <c r="C599" s="104" t="s">
        <v>1378</v>
      </c>
      <c r="D599" s="97" t="s">
        <v>1408</v>
      </c>
      <c r="E599" s="98" t="s">
        <v>1590</v>
      </c>
      <c r="F599" s="99" t="s">
        <v>1047</v>
      </c>
      <c r="G599" s="117" t="s">
        <v>1399</v>
      </c>
      <c r="H599" s="127">
        <v>0.91</v>
      </c>
      <c r="I599" s="128"/>
      <c r="J599" s="101">
        <v>400</v>
      </c>
      <c r="K599" s="114"/>
      <c r="L599" s="118">
        <f t="shared" ref="L599:L600" si="34">H599*K599*J599</f>
        <v>0</v>
      </c>
      <c r="N599" s="120"/>
    </row>
    <row r="600" spans="2:14" s="22" customFormat="1" hidden="1" x14ac:dyDescent="0.3">
      <c r="B600" s="96" t="s">
        <v>1589</v>
      </c>
      <c r="C600" s="104" t="s">
        <v>1378</v>
      </c>
      <c r="D600" s="97" t="s">
        <v>1408</v>
      </c>
      <c r="E600" s="98" t="s">
        <v>1590</v>
      </c>
      <c r="F600" s="99" t="s">
        <v>935</v>
      </c>
      <c r="G600" s="117" t="s">
        <v>1399</v>
      </c>
      <c r="H600" s="127">
        <v>1.02</v>
      </c>
      <c r="I600" s="128"/>
      <c r="J600" s="101">
        <v>300</v>
      </c>
      <c r="K600" s="114"/>
      <c r="L600" s="118">
        <f t="shared" si="34"/>
        <v>0</v>
      </c>
      <c r="N600" s="120"/>
    </row>
    <row r="601" spans="2:14" s="22" customFormat="1" ht="15" customHeight="1" x14ac:dyDescent="0.3">
      <c r="B601" s="125" t="s">
        <v>349</v>
      </c>
      <c r="C601" s="104" t="s">
        <v>1378</v>
      </c>
      <c r="D601" s="109" t="s">
        <v>940</v>
      </c>
      <c r="E601" s="110" t="s">
        <v>350</v>
      </c>
      <c r="F601" s="111" t="s">
        <v>936</v>
      </c>
      <c r="G601" s="111" t="s">
        <v>1399</v>
      </c>
      <c r="H601" s="36">
        <v>0.39</v>
      </c>
      <c r="I601" s="36">
        <v>0.41000000000000003</v>
      </c>
      <c r="J601" s="112">
        <v>300</v>
      </c>
      <c r="K601" s="122"/>
      <c r="L601" s="123">
        <f t="shared" ref="L601:L662" si="35">IF(K601&lt;5,I601*K601*J601,H601*K601*J601)</f>
        <v>0</v>
      </c>
      <c r="N601" s="120"/>
    </row>
    <row r="602" spans="2:14" s="22" customFormat="1" ht="15" customHeight="1" x14ac:dyDescent="0.3">
      <c r="B602" s="125" t="s">
        <v>351</v>
      </c>
      <c r="C602" s="104" t="s">
        <v>1378</v>
      </c>
      <c r="D602" s="109" t="s">
        <v>940</v>
      </c>
      <c r="E602" s="110" t="s">
        <v>350</v>
      </c>
      <c r="F602" s="111" t="s">
        <v>845</v>
      </c>
      <c r="G602" s="111" t="s">
        <v>1399</v>
      </c>
      <c r="H602" s="36">
        <v>0.56000000000000005</v>
      </c>
      <c r="I602" s="36">
        <v>0.59</v>
      </c>
      <c r="J602" s="112">
        <v>200</v>
      </c>
      <c r="K602" s="122"/>
      <c r="L602" s="123">
        <f t="shared" si="35"/>
        <v>0</v>
      </c>
      <c r="N602" s="120"/>
    </row>
    <row r="603" spans="2:14" s="22" customFormat="1" ht="15" customHeight="1" x14ac:dyDescent="0.3">
      <c r="B603" s="125" t="s">
        <v>352</v>
      </c>
      <c r="C603" s="104" t="s">
        <v>1378</v>
      </c>
      <c r="D603" s="109" t="s">
        <v>940</v>
      </c>
      <c r="E603" s="110" t="s">
        <v>350</v>
      </c>
      <c r="F603" s="111" t="s">
        <v>937</v>
      </c>
      <c r="G603" s="111" t="s">
        <v>1399</v>
      </c>
      <c r="H603" s="36">
        <v>0.74</v>
      </c>
      <c r="I603" s="36">
        <v>0.78</v>
      </c>
      <c r="J603" s="112">
        <v>150</v>
      </c>
      <c r="K603" s="122"/>
      <c r="L603" s="123">
        <f t="shared" si="35"/>
        <v>0</v>
      </c>
      <c r="N603" s="120"/>
    </row>
    <row r="604" spans="2:14" s="22" customFormat="1" ht="15" customHeight="1" x14ac:dyDescent="0.3">
      <c r="B604" s="125" t="s">
        <v>353</v>
      </c>
      <c r="C604" s="104" t="s">
        <v>1378</v>
      </c>
      <c r="D604" s="109" t="s">
        <v>940</v>
      </c>
      <c r="E604" s="110" t="s">
        <v>350</v>
      </c>
      <c r="F604" s="111" t="s">
        <v>939</v>
      </c>
      <c r="G604" s="111" t="s">
        <v>1399</v>
      </c>
      <c r="H604" s="36">
        <v>0.87</v>
      </c>
      <c r="I604" s="36">
        <v>0.92</v>
      </c>
      <c r="J604" s="112">
        <v>125</v>
      </c>
      <c r="K604" s="122"/>
      <c r="L604" s="123">
        <f t="shared" si="35"/>
        <v>0</v>
      </c>
      <c r="N604" s="120"/>
    </row>
    <row r="605" spans="2:14" s="22" customFormat="1" ht="15" customHeight="1" x14ac:dyDescent="0.3">
      <c r="B605" s="125" t="s">
        <v>1180</v>
      </c>
      <c r="C605" s="104" t="s">
        <v>1378</v>
      </c>
      <c r="D605" s="109" t="s">
        <v>940</v>
      </c>
      <c r="E605" s="110" t="s">
        <v>350</v>
      </c>
      <c r="F605" s="111" t="s">
        <v>964</v>
      </c>
      <c r="G605" s="111" t="s">
        <v>1399</v>
      </c>
      <c r="H605" s="36">
        <v>0.99</v>
      </c>
      <c r="I605" s="36">
        <v>1.06</v>
      </c>
      <c r="J605" s="112">
        <v>100</v>
      </c>
      <c r="K605" s="122"/>
      <c r="L605" s="123">
        <f t="shared" si="35"/>
        <v>0</v>
      </c>
      <c r="N605" s="120"/>
    </row>
    <row r="606" spans="2:14" s="22" customFormat="1" ht="15" customHeight="1" x14ac:dyDescent="0.3">
      <c r="B606" s="125" t="s">
        <v>354</v>
      </c>
      <c r="C606" s="104" t="s">
        <v>1378</v>
      </c>
      <c r="D606" s="109" t="s">
        <v>938</v>
      </c>
      <c r="E606" s="110" t="s">
        <v>355</v>
      </c>
      <c r="F606" s="111" t="s">
        <v>935</v>
      </c>
      <c r="G606" s="111" t="s">
        <v>1399</v>
      </c>
      <c r="H606" s="36">
        <v>0.49</v>
      </c>
      <c r="I606" s="36">
        <v>0.5</v>
      </c>
      <c r="J606" s="112">
        <v>400</v>
      </c>
      <c r="K606" s="122"/>
      <c r="L606" s="123">
        <f t="shared" si="35"/>
        <v>0</v>
      </c>
      <c r="N606" s="120"/>
    </row>
    <row r="607" spans="2:14" s="22" customFormat="1" ht="15" customHeight="1" x14ac:dyDescent="0.3">
      <c r="B607" s="125" t="s">
        <v>356</v>
      </c>
      <c r="C607" s="104" t="s">
        <v>1378</v>
      </c>
      <c r="D607" s="109" t="s">
        <v>938</v>
      </c>
      <c r="E607" s="110" t="s">
        <v>355</v>
      </c>
      <c r="F607" s="111" t="s">
        <v>936</v>
      </c>
      <c r="G607" s="111" t="s">
        <v>1399</v>
      </c>
      <c r="H607" s="36">
        <v>0.72</v>
      </c>
      <c r="I607" s="36">
        <v>0.74</v>
      </c>
      <c r="J607" s="112">
        <v>300</v>
      </c>
      <c r="K607" s="122"/>
      <c r="L607" s="123">
        <f t="shared" si="35"/>
        <v>0</v>
      </c>
      <c r="N607" s="120"/>
    </row>
    <row r="608" spans="2:14" s="22" customFormat="1" ht="15" customHeight="1" x14ac:dyDescent="0.3">
      <c r="B608" s="125" t="s">
        <v>357</v>
      </c>
      <c r="C608" s="104" t="s">
        <v>1378</v>
      </c>
      <c r="D608" s="109" t="s">
        <v>938</v>
      </c>
      <c r="E608" s="110" t="s">
        <v>355</v>
      </c>
      <c r="F608" s="111" t="s">
        <v>845</v>
      </c>
      <c r="G608" s="111" t="s">
        <v>1399</v>
      </c>
      <c r="H608" s="36">
        <v>0.95</v>
      </c>
      <c r="I608" s="36">
        <v>0.99</v>
      </c>
      <c r="J608" s="112">
        <v>200</v>
      </c>
      <c r="K608" s="122"/>
      <c r="L608" s="123">
        <f t="shared" si="35"/>
        <v>0</v>
      </c>
      <c r="N608" s="120"/>
    </row>
    <row r="609" spans="2:14" s="22" customFormat="1" ht="15" hidden="1" customHeight="1" x14ac:dyDescent="0.3">
      <c r="B609" s="96" t="s">
        <v>358</v>
      </c>
      <c r="C609" s="104" t="s">
        <v>1378</v>
      </c>
      <c r="D609" s="97" t="s">
        <v>938</v>
      </c>
      <c r="E609" s="98" t="s">
        <v>355</v>
      </c>
      <c r="F609" s="99" t="s">
        <v>937</v>
      </c>
      <c r="G609" s="99" t="s">
        <v>1399</v>
      </c>
      <c r="H609" s="100">
        <v>1.1499999999999999</v>
      </c>
      <c r="I609" s="100">
        <v>1.2</v>
      </c>
      <c r="J609" s="101">
        <v>150</v>
      </c>
      <c r="K609" s="115"/>
      <c r="L609" s="118">
        <f t="shared" si="35"/>
        <v>0</v>
      </c>
      <c r="N609" s="120"/>
    </row>
    <row r="610" spans="2:14" s="22" customFormat="1" ht="15" customHeight="1" x14ac:dyDescent="0.3">
      <c r="B610" s="126" t="s">
        <v>359</v>
      </c>
      <c r="C610" s="104" t="s">
        <v>1378</v>
      </c>
      <c r="D610" s="110" t="s">
        <v>938</v>
      </c>
      <c r="E610" s="110" t="s">
        <v>1891</v>
      </c>
      <c r="F610" s="119" t="s">
        <v>939</v>
      </c>
      <c r="G610" s="119" t="s">
        <v>1399</v>
      </c>
      <c r="H610" s="36">
        <v>1.18</v>
      </c>
      <c r="I610" s="36">
        <v>1.23</v>
      </c>
      <c r="J610" s="112">
        <v>125</v>
      </c>
      <c r="K610" s="122"/>
      <c r="L610" s="123">
        <f t="shared" si="35"/>
        <v>0</v>
      </c>
      <c r="N610" s="120"/>
    </row>
    <row r="611" spans="2:14" s="22" customFormat="1" ht="15" customHeight="1" x14ac:dyDescent="0.3">
      <c r="B611" s="125" t="s">
        <v>360</v>
      </c>
      <c r="C611" s="104" t="s">
        <v>1378</v>
      </c>
      <c r="D611" s="109" t="s">
        <v>39</v>
      </c>
      <c r="E611" s="110" t="s">
        <v>361</v>
      </c>
      <c r="F611" s="111" t="s">
        <v>935</v>
      </c>
      <c r="G611" s="111" t="s">
        <v>1399</v>
      </c>
      <c r="H611" s="36">
        <v>0.24000000000000002</v>
      </c>
      <c r="I611" s="36">
        <v>0.26</v>
      </c>
      <c r="J611" s="112">
        <v>400</v>
      </c>
      <c r="K611" s="122"/>
      <c r="L611" s="123">
        <f t="shared" si="35"/>
        <v>0</v>
      </c>
      <c r="N611" s="120"/>
    </row>
    <row r="612" spans="2:14" s="22" customFormat="1" ht="15" customHeight="1" x14ac:dyDescent="0.3">
      <c r="B612" s="125" t="s">
        <v>362</v>
      </c>
      <c r="C612" s="104" t="s">
        <v>1378</v>
      </c>
      <c r="D612" s="109" t="s">
        <v>39</v>
      </c>
      <c r="E612" s="110" t="s">
        <v>361</v>
      </c>
      <c r="F612" s="111" t="s">
        <v>936</v>
      </c>
      <c r="G612" s="111" t="s">
        <v>1399</v>
      </c>
      <c r="H612" s="36">
        <v>0.32</v>
      </c>
      <c r="I612" s="36">
        <v>0.35000000000000003</v>
      </c>
      <c r="J612" s="112">
        <v>300</v>
      </c>
      <c r="K612" s="122"/>
      <c r="L612" s="123">
        <f t="shared" si="35"/>
        <v>0</v>
      </c>
      <c r="N612" s="120"/>
    </row>
    <row r="613" spans="2:14" s="22" customFormat="1" ht="15" customHeight="1" x14ac:dyDescent="0.3">
      <c r="B613" s="125" t="s">
        <v>363</v>
      </c>
      <c r="C613" s="104" t="s">
        <v>1378</v>
      </c>
      <c r="D613" s="109" t="s">
        <v>39</v>
      </c>
      <c r="E613" s="110" t="s">
        <v>361</v>
      </c>
      <c r="F613" s="111" t="s">
        <v>845</v>
      </c>
      <c r="G613" s="111" t="s">
        <v>1399</v>
      </c>
      <c r="H613" s="36">
        <v>0.44</v>
      </c>
      <c r="I613" s="36">
        <v>0.47000000000000003</v>
      </c>
      <c r="J613" s="112">
        <v>200</v>
      </c>
      <c r="K613" s="122"/>
      <c r="L613" s="123">
        <f t="shared" si="35"/>
        <v>0</v>
      </c>
      <c r="N613" s="120"/>
    </row>
    <row r="614" spans="2:14" s="22" customFormat="1" ht="15" customHeight="1" x14ac:dyDescent="0.3">
      <c r="B614" s="125" t="s">
        <v>1181</v>
      </c>
      <c r="C614" s="104" t="s">
        <v>1378</v>
      </c>
      <c r="D614" s="109" t="s">
        <v>39</v>
      </c>
      <c r="E614" s="110" t="s">
        <v>1182</v>
      </c>
      <c r="F614" s="111" t="s">
        <v>935</v>
      </c>
      <c r="G614" s="111" t="s">
        <v>1399</v>
      </c>
      <c r="H614" s="36">
        <v>0.26</v>
      </c>
      <c r="I614" s="36">
        <v>0.27</v>
      </c>
      <c r="J614" s="112">
        <v>400</v>
      </c>
      <c r="K614" s="122"/>
      <c r="L614" s="123">
        <f t="shared" si="35"/>
        <v>0</v>
      </c>
      <c r="N614" s="120"/>
    </row>
    <row r="615" spans="2:14" s="22" customFormat="1" ht="15" customHeight="1" x14ac:dyDescent="0.3">
      <c r="B615" s="125" t="s">
        <v>1183</v>
      </c>
      <c r="C615" s="104" t="s">
        <v>1378</v>
      </c>
      <c r="D615" s="109" t="s">
        <v>39</v>
      </c>
      <c r="E615" s="110" t="s">
        <v>1182</v>
      </c>
      <c r="F615" s="111" t="s">
        <v>936</v>
      </c>
      <c r="G615" s="111" t="s">
        <v>1399</v>
      </c>
      <c r="H615" s="36">
        <v>0.34</v>
      </c>
      <c r="I615" s="36">
        <v>0.36</v>
      </c>
      <c r="J615" s="112">
        <v>300</v>
      </c>
      <c r="K615" s="122"/>
      <c r="L615" s="123">
        <f t="shared" si="35"/>
        <v>0</v>
      </c>
      <c r="N615" s="120"/>
    </row>
    <row r="616" spans="2:14" s="22" customFormat="1" hidden="1" x14ac:dyDescent="0.3">
      <c r="B616" s="96" t="s">
        <v>1591</v>
      </c>
      <c r="C616" s="104" t="s">
        <v>1378</v>
      </c>
      <c r="D616" s="97" t="s">
        <v>28</v>
      </c>
      <c r="E616" s="98" t="s">
        <v>1593</v>
      </c>
      <c r="F616" s="99" t="s">
        <v>935</v>
      </c>
      <c r="G616" s="117" t="s">
        <v>1399</v>
      </c>
      <c r="H616" s="127">
        <v>0.32</v>
      </c>
      <c r="I616" s="128"/>
      <c r="J616" s="101">
        <v>400</v>
      </c>
      <c r="K616" s="114"/>
      <c r="L616" s="118">
        <f t="shared" ref="L616:L617" si="36">H616*K616*J616</f>
        <v>0</v>
      </c>
      <c r="N616" s="120"/>
    </row>
    <row r="617" spans="2:14" s="22" customFormat="1" hidden="1" x14ac:dyDescent="0.3">
      <c r="B617" s="96" t="s">
        <v>1592</v>
      </c>
      <c r="C617" s="104" t="s">
        <v>1378</v>
      </c>
      <c r="D617" s="97" t="s">
        <v>28</v>
      </c>
      <c r="E617" s="98" t="s">
        <v>1593</v>
      </c>
      <c r="F617" s="99" t="s">
        <v>936</v>
      </c>
      <c r="G617" s="117" t="s">
        <v>1399</v>
      </c>
      <c r="H617" s="127">
        <v>0.44</v>
      </c>
      <c r="I617" s="128"/>
      <c r="J617" s="101">
        <v>300</v>
      </c>
      <c r="K617" s="114"/>
      <c r="L617" s="118">
        <f t="shared" si="36"/>
        <v>0</v>
      </c>
      <c r="N617" s="120"/>
    </row>
    <row r="618" spans="2:14" s="22" customFormat="1" ht="15" customHeight="1" x14ac:dyDescent="0.3">
      <c r="B618" s="125" t="s">
        <v>1184</v>
      </c>
      <c r="C618" s="104" t="s">
        <v>1378</v>
      </c>
      <c r="D618" s="109" t="s">
        <v>39</v>
      </c>
      <c r="E618" s="110" t="s">
        <v>364</v>
      </c>
      <c r="F618" s="111" t="s">
        <v>935</v>
      </c>
      <c r="G618" s="111" t="s">
        <v>1399</v>
      </c>
      <c r="H618" s="36">
        <v>0.24000000000000002</v>
      </c>
      <c r="I618" s="36">
        <v>0.26</v>
      </c>
      <c r="J618" s="112">
        <v>400</v>
      </c>
      <c r="K618" s="122"/>
      <c r="L618" s="123">
        <f t="shared" si="35"/>
        <v>0</v>
      </c>
      <c r="N618" s="120"/>
    </row>
    <row r="619" spans="2:14" s="22" customFormat="1" ht="15" customHeight="1" x14ac:dyDescent="0.3">
      <c r="B619" s="125" t="s">
        <v>1185</v>
      </c>
      <c r="C619" s="104" t="s">
        <v>1378</v>
      </c>
      <c r="D619" s="109" t="s">
        <v>39</v>
      </c>
      <c r="E619" s="110" t="s">
        <v>364</v>
      </c>
      <c r="F619" s="111" t="s">
        <v>845</v>
      </c>
      <c r="G619" s="111" t="s">
        <v>1399</v>
      </c>
      <c r="H619" s="36">
        <v>0.44</v>
      </c>
      <c r="I619" s="36">
        <v>0.47000000000000003</v>
      </c>
      <c r="J619" s="112">
        <v>200</v>
      </c>
      <c r="K619" s="122"/>
      <c r="L619" s="123">
        <f t="shared" si="35"/>
        <v>0</v>
      </c>
      <c r="N619" s="120"/>
    </row>
    <row r="620" spans="2:14" s="22" customFormat="1" ht="15" customHeight="1" x14ac:dyDescent="0.3">
      <c r="B620" s="125" t="s">
        <v>1186</v>
      </c>
      <c r="C620" s="104" t="s">
        <v>1378</v>
      </c>
      <c r="D620" s="109" t="s">
        <v>39</v>
      </c>
      <c r="E620" s="110" t="s">
        <v>364</v>
      </c>
      <c r="F620" s="111" t="s">
        <v>937</v>
      </c>
      <c r="G620" s="111" t="s">
        <v>1399</v>
      </c>
      <c r="H620" s="36">
        <v>0.54</v>
      </c>
      <c r="I620" s="36">
        <v>0.59</v>
      </c>
      <c r="J620" s="112">
        <v>150</v>
      </c>
      <c r="K620" s="122"/>
      <c r="L620" s="123">
        <f t="shared" si="35"/>
        <v>0</v>
      </c>
      <c r="N620" s="120"/>
    </row>
    <row r="621" spans="2:14" s="22" customFormat="1" ht="15" customHeight="1" x14ac:dyDescent="0.3">
      <c r="B621" s="125" t="s">
        <v>1187</v>
      </c>
      <c r="C621" s="104" t="s">
        <v>1378</v>
      </c>
      <c r="D621" s="109" t="s">
        <v>938</v>
      </c>
      <c r="E621" s="110" t="s">
        <v>1188</v>
      </c>
      <c r="F621" s="111" t="s">
        <v>935</v>
      </c>
      <c r="G621" s="111" t="s">
        <v>1399</v>
      </c>
      <c r="H621" s="36">
        <v>0.49</v>
      </c>
      <c r="I621" s="36">
        <v>0.5</v>
      </c>
      <c r="J621" s="112">
        <v>400</v>
      </c>
      <c r="K621" s="122"/>
      <c r="L621" s="123">
        <f t="shared" si="35"/>
        <v>0</v>
      </c>
      <c r="N621" s="120"/>
    </row>
    <row r="622" spans="2:14" s="22" customFormat="1" ht="15" customHeight="1" x14ac:dyDescent="0.3">
      <c r="B622" s="125" t="s">
        <v>1189</v>
      </c>
      <c r="C622" s="104" t="s">
        <v>1378</v>
      </c>
      <c r="D622" s="109" t="s">
        <v>938</v>
      </c>
      <c r="E622" s="110" t="s">
        <v>1188</v>
      </c>
      <c r="F622" s="111" t="s">
        <v>936</v>
      </c>
      <c r="G622" s="111" t="s">
        <v>1399</v>
      </c>
      <c r="H622" s="36">
        <v>0.72</v>
      </c>
      <c r="I622" s="36">
        <v>0.74</v>
      </c>
      <c r="J622" s="112">
        <v>300</v>
      </c>
      <c r="K622" s="122"/>
      <c r="L622" s="123">
        <f t="shared" si="35"/>
        <v>0</v>
      </c>
      <c r="N622" s="120"/>
    </row>
    <row r="623" spans="2:14" s="22" customFormat="1" ht="15" customHeight="1" x14ac:dyDescent="0.3">
      <c r="B623" s="125" t="s">
        <v>1190</v>
      </c>
      <c r="C623" s="104" t="s">
        <v>1378</v>
      </c>
      <c r="D623" s="109" t="s">
        <v>938</v>
      </c>
      <c r="E623" s="110" t="s">
        <v>1188</v>
      </c>
      <c r="F623" s="111" t="s">
        <v>845</v>
      </c>
      <c r="G623" s="111" t="s">
        <v>1399</v>
      </c>
      <c r="H623" s="36">
        <v>0.95</v>
      </c>
      <c r="I623" s="36">
        <v>0.99</v>
      </c>
      <c r="J623" s="112">
        <v>200</v>
      </c>
      <c r="K623" s="122"/>
      <c r="L623" s="123">
        <f t="shared" si="35"/>
        <v>0</v>
      </c>
      <c r="N623" s="120"/>
    </row>
    <row r="624" spans="2:14" s="22" customFormat="1" ht="15" customHeight="1" x14ac:dyDescent="0.3">
      <c r="B624" s="125" t="s">
        <v>1191</v>
      </c>
      <c r="C624" s="104" t="s">
        <v>1378</v>
      </c>
      <c r="D624" s="109" t="s">
        <v>938</v>
      </c>
      <c r="E624" s="110" t="s">
        <v>1188</v>
      </c>
      <c r="F624" s="111" t="s">
        <v>937</v>
      </c>
      <c r="G624" s="111" t="s">
        <v>1399</v>
      </c>
      <c r="H624" s="36">
        <v>1.1499999999999999</v>
      </c>
      <c r="I624" s="36">
        <v>1.2</v>
      </c>
      <c r="J624" s="112">
        <v>150</v>
      </c>
      <c r="K624" s="122"/>
      <c r="L624" s="123">
        <f t="shared" si="35"/>
        <v>0</v>
      </c>
      <c r="N624" s="120"/>
    </row>
    <row r="625" spans="2:14" s="22" customFormat="1" ht="15" hidden="1" customHeight="1" x14ac:dyDescent="0.3">
      <c r="B625" s="96" t="s">
        <v>1192</v>
      </c>
      <c r="C625" s="104" t="s">
        <v>1378</v>
      </c>
      <c r="D625" s="97" t="s">
        <v>938</v>
      </c>
      <c r="E625" s="98" t="s">
        <v>1188</v>
      </c>
      <c r="F625" s="99" t="s">
        <v>939</v>
      </c>
      <c r="G625" s="99" t="s">
        <v>1399</v>
      </c>
      <c r="H625" s="100">
        <v>1.18</v>
      </c>
      <c r="I625" s="100">
        <v>1.23</v>
      </c>
      <c r="J625" s="101">
        <v>125</v>
      </c>
      <c r="K625" s="115"/>
      <c r="L625" s="118">
        <f t="shared" si="35"/>
        <v>0</v>
      </c>
      <c r="N625" s="120"/>
    </row>
    <row r="626" spans="2:14" s="22" customFormat="1" ht="15" customHeight="1" x14ac:dyDescent="0.3">
      <c r="B626" s="125" t="s">
        <v>365</v>
      </c>
      <c r="C626" s="104" t="s">
        <v>1378</v>
      </c>
      <c r="D626" s="109" t="s">
        <v>938</v>
      </c>
      <c r="E626" s="110" t="s">
        <v>366</v>
      </c>
      <c r="F626" s="111" t="s">
        <v>935</v>
      </c>
      <c r="G626" s="111" t="s">
        <v>1399</v>
      </c>
      <c r="H626" s="36">
        <v>0.49</v>
      </c>
      <c r="I626" s="36">
        <v>0.5</v>
      </c>
      <c r="J626" s="112">
        <v>400</v>
      </c>
      <c r="K626" s="122"/>
      <c r="L626" s="123">
        <f t="shared" si="35"/>
        <v>0</v>
      </c>
      <c r="N626" s="120"/>
    </row>
    <row r="627" spans="2:14" s="22" customFormat="1" ht="15" customHeight="1" x14ac:dyDescent="0.3">
      <c r="B627" s="125" t="s">
        <v>367</v>
      </c>
      <c r="C627" s="104" t="s">
        <v>1378</v>
      </c>
      <c r="D627" s="109" t="s">
        <v>938</v>
      </c>
      <c r="E627" s="110" t="s">
        <v>366</v>
      </c>
      <c r="F627" s="111" t="s">
        <v>936</v>
      </c>
      <c r="G627" s="111" t="s">
        <v>1399</v>
      </c>
      <c r="H627" s="36">
        <v>0.72</v>
      </c>
      <c r="I627" s="36">
        <v>0.74</v>
      </c>
      <c r="J627" s="112">
        <v>300</v>
      </c>
      <c r="K627" s="122"/>
      <c r="L627" s="123">
        <f t="shared" si="35"/>
        <v>0</v>
      </c>
      <c r="N627" s="120"/>
    </row>
    <row r="628" spans="2:14" s="22" customFormat="1" ht="15" customHeight="1" x14ac:dyDescent="0.3">
      <c r="B628" s="125" t="s">
        <v>368</v>
      </c>
      <c r="C628" s="104" t="s">
        <v>1378</v>
      </c>
      <c r="D628" s="109" t="s">
        <v>938</v>
      </c>
      <c r="E628" s="110" t="s">
        <v>366</v>
      </c>
      <c r="F628" s="111" t="s">
        <v>845</v>
      </c>
      <c r="G628" s="111" t="s">
        <v>1399</v>
      </c>
      <c r="H628" s="36">
        <v>0.95</v>
      </c>
      <c r="I628" s="36">
        <v>0.99</v>
      </c>
      <c r="J628" s="112">
        <v>200</v>
      </c>
      <c r="K628" s="122"/>
      <c r="L628" s="123">
        <f t="shared" si="35"/>
        <v>0</v>
      </c>
      <c r="N628" s="120"/>
    </row>
    <row r="629" spans="2:14" s="22" customFormat="1" ht="15" customHeight="1" x14ac:dyDescent="0.3">
      <c r="B629" s="125" t="s">
        <v>369</v>
      </c>
      <c r="C629" s="104" t="s">
        <v>1378</v>
      </c>
      <c r="D629" s="109" t="s">
        <v>938</v>
      </c>
      <c r="E629" s="110" t="s">
        <v>366</v>
      </c>
      <c r="F629" s="111" t="s">
        <v>937</v>
      </c>
      <c r="G629" s="111" t="s">
        <v>1399</v>
      </c>
      <c r="H629" s="36">
        <v>1.1499999999999999</v>
      </c>
      <c r="I629" s="36">
        <v>1.2</v>
      </c>
      <c r="J629" s="112">
        <v>150</v>
      </c>
      <c r="K629" s="122"/>
      <c r="L629" s="123">
        <f t="shared" si="35"/>
        <v>0</v>
      </c>
      <c r="N629" s="120"/>
    </row>
    <row r="630" spans="2:14" s="22" customFormat="1" ht="15" customHeight="1" x14ac:dyDescent="0.3">
      <c r="B630" s="125" t="s">
        <v>370</v>
      </c>
      <c r="C630" s="104" t="s">
        <v>1378</v>
      </c>
      <c r="D630" s="109" t="s">
        <v>938</v>
      </c>
      <c r="E630" s="110" t="s">
        <v>366</v>
      </c>
      <c r="F630" s="111" t="s">
        <v>939</v>
      </c>
      <c r="G630" s="111" t="s">
        <v>1399</v>
      </c>
      <c r="H630" s="36">
        <v>1.18</v>
      </c>
      <c r="I630" s="36">
        <v>1.23</v>
      </c>
      <c r="J630" s="112">
        <v>125</v>
      </c>
      <c r="K630" s="122"/>
      <c r="L630" s="123">
        <f t="shared" si="35"/>
        <v>0</v>
      </c>
      <c r="N630" s="120"/>
    </row>
    <row r="631" spans="2:14" s="22" customFormat="1" ht="15" customHeight="1" x14ac:dyDescent="0.3">
      <c r="B631" s="125" t="s">
        <v>371</v>
      </c>
      <c r="C631" s="104" t="s">
        <v>1378</v>
      </c>
      <c r="D631" s="109" t="s">
        <v>95</v>
      </c>
      <c r="E631" s="110" t="s">
        <v>372</v>
      </c>
      <c r="F631" s="111" t="s">
        <v>935</v>
      </c>
      <c r="G631" s="111" t="s">
        <v>1399</v>
      </c>
      <c r="H631" s="36">
        <v>0.42</v>
      </c>
      <c r="I631" s="36">
        <v>0.44</v>
      </c>
      <c r="J631" s="112">
        <v>400</v>
      </c>
      <c r="K631" s="122"/>
      <c r="L631" s="123">
        <f t="shared" si="35"/>
        <v>0</v>
      </c>
      <c r="N631" s="120"/>
    </row>
    <row r="632" spans="2:14" s="22" customFormat="1" ht="15" customHeight="1" x14ac:dyDescent="0.3">
      <c r="B632" s="125" t="s">
        <v>373</v>
      </c>
      <c r="C632" s="104" t="s">
        <v>1378</v>
      </c>
      <c r="D632" s="109" t="s">
        <v>95</v>
      </c>
      <c r="E632" s="110" t="s">
        <v>372</v>
      </c>
      <c r="F632" s="111" t="s">
        <v>936</v>
      </c>
      <c r="G632" s="111" t="s">
        <v>1399</v>
      </c>
      <c r="H632" s="36">
        <v>0.64</v>
      </c>
      <c r="I632" s="36">
        <v>0.66</v>
      </c>
      <c r="J632" s="112">
        <v>300</v>
      </c>
      <c r="K632" s="122"/>
      <c r="L632" s="123">
        <f t="shared" si="35"/>
        <v>0</v>
      </c>
      <c r="N632" s="120"/>
    </row>
    <row r="633" spans="2:14" s="22" customFormat="1" ht="15" customHeight="1" x14ac:dyDescent="0.3">
      <c r="B633" s="125" t="s">
        <v>374</v>
      </c>
      <c r="C633" s="104" t="s">
        <v>1378</v>
      </c>
      <c r="D633" s="109" t="s">
        <v>95</v>
      </c>
      <c r="E633" s="110" t="s">
        <v>372</v>
      </c>
      <c r="F633" s="111" t="s">
        <v>845</v>
      </c>
      <c r="G633" s="111" t="s">
        <v>1399</v>
      </c>
      <c r="H633" s="36">
        <v>0.76</v>
      </c>
      <c r="I633" s="36">
        <v>0.79</v>
      </c>
      <c r="J633" s="112">
        <v>200</v>
      </c>
      <c r="K633" s="122"/>
      <c r="L633" s="123">
        <f t="shared" si="35"/>
        <v>0</v>
      </c>
      <c r="N633" s="120"/>
    </row>
    <row r="634" spans="2:14" s="22" customFormat="1" ht="15" customHeight="1" x14ac:dyDescent="0.3">
      <c r="B634" s="125" t="s">
        <v>375</v>
      </c>
      <c r="C634" s="104" t="s">
        <v>1378</v>
      </c>
      <c r="D634" s="109" t="s">
        <v>95</v>
      </c>
      <c r="E634" s="110" t="s">
        <v>372</v>
      </c>
      <c r="F634" s="111" t="s">
        <v>937</v>
      </c>
      <c r="G634" s="111" t="s">
        <v>1399</v>
      </c>
      <c r="H634" s="36">
        <v>0.87</v>
      </c>
      <c r="I634" s="36">
        <v>0.92</v>
      </c>
      <c r="J634" s="112">
        <v>150</v>
      </c>
      <c r="K634" s="122"/>
      <c r="L634" s="123">
        <f t="shared" si="35"/>
        <v>0</v>
      </c>
      <c r="N634" s="120"/>
    </row>
    <row r="635" spans="2:14" s="22" customFormat="1" hidden="1" x14ac:dyDescent="0.3">
      <c r="B635" s="96" t="s">
        <v>1594</v>
      </c>
      <c r="C635" s="104" t="s">
        <v>1378</v>
      </c>
      <c r="D635" s="97" t="s">
        <v>940</v>
      </c>
      <c r="E635" s="98" t="s">
        <v>1606</v>
      </c>
      <c r="F635" s="99" t="s">
        <v>935</v>
      </c>
      <c r="G635" s="117" t="s">
        <v>1399</v>
      </c>
      <c r="H635" s="127">
        <v>0.44</v>
      </c>
      <c r="I635" s="128"/>
      <c r="J635" s="101">
        <v>400</v>
      </c>
      <c r="K635" s="114"/>
      <c r="L635" s="118">
        <f t="shared" ref="L635:L646" si="37">H635*K635*J635</f>
        <v>0</v>
      </c>
      <c r="N635" s="120"/>
    </row>
    <row r="636" spans="2:14" s="22" customFormat="1" hidden="1" x14ac:dyDescent="0.3">
      <c r="B636" s="96" t="s">
        <v>1595</v>
      </c>
      <c r="C636" s="104" t="s">
        <v>1378</v>
      </c>
      <c r="D636" s="97" t="s">
        <v>940</v>
      </c>
      <c r="E636" s="98" t="s">
        <v>1606</v>
      </c>
      <c r="F636" s="99" t="s">
        <v>936</v>
      </c>
      <c r="G636" s="117" t="s">
        <v>1399</v>
      </c>
      <c r="H636" s="127">
        <v>0.55000000000000004</v>
      </c>
      <c r="I636" s="128"/>
      <c r="J636" s="101">
        <v>300</v>
      </c>
      <c r="K636" s="114"/>
      <c r="L636" s="118">
        <f t="shared" si="37"/>
        <v>0</v>
      </c>
      <c r="N636" s="120"/>
    </row>
    <row r="637" spans="2:14" s="22" customFormat="1" hidden="1" x14ac:dyDescent="0.3">
      <c r="B637" s="96" t="s">
        <v>1596</v>
      </c>
      <c r="C637" s="104" t="s">
        <v>1378</v>
      </c>
      <c r="D637" s="97" t="s">
        <v>940</v>
      </c>
      <c r="E637" s="98" t="s">
        <v>1606</v>
      </c>
      <c r="F637" s="99" t="s">
        <v>845</v>
      </c>
      <c r="G637" s="117" t="s">
        <v>1399</v>
      </c>
      <c r="H637" s="127">
        <v>0.71</v>
      </c>
      <c r="I637" s="128"/>
      <c r="J637" s="101">
        <v>200</v>
      </c>
      <c r="K637" s="114"/>
      <c r="L637" s="118">
        <f t="shared" si="37"/>
        <v>0</v>
      </c>
      <c r="N637" s="120"/>
    </row>
    <row r="638" spans="2:14" s="22" customFormat="1" hidden="1" x14ac:dyDescent="0.3">
      <c r="B638" s="96" t="s">
        <v>1597</v>
      </c>
      <c r="C638" s="104" t="s">
        <v>1378</v>
      </c>
      <c r="D638" s="97" t="s">
        <v>940</v>
      </c>
      <c r="E638" s="98" t="s">
        <v>1607</v>
      </c>
      <c r="F638" s="99" t="s">
        <v>935</v>
      </c>
      <c r="G638" s="117" t="s">
        <v>1399</v>
      </c>
      <c r="H638" s="127">
        <v>0.44</v>
      </c>
      <c r="I638" s="128"/>
      <c r="J638" s="101">
        <v>400</v>
      </c>
      <c r="K638" s="114"/>
      <c r="L638" s="118">
        <f t="shared" si="37"/>
        <v>0</v>
      </c>
      <c r="N638" s="120"/>
    </row>
    <row r="639" spans="2:14" s="22" customFormat="1" hidden="1" x14ac:dyDescent="0.3">
      <c r="B639" s="96" t="s">
        <v>1598</v>
      </c>
      <c r="C639" s="104" t="s">
        <v>1378</v>
      </c>
      <c r="D639" s="97" t="s">
        <v>940</v>
      </c>
      <c r="E639" s="98" t="s">
        <v>1607</v>
      </c>
      <c r="F639" s="99" t="s">
        <v>936</v>
      </c>
      <c r="G639" s="117" t="s">
        <v>1399</v>
      </c>
      <c r="H639" s="127">
        <v>0.55000000000000004</v>
      </c>
      <c r="I639" s="128"/>
      <c r="J639" s="101">
        <v>300</v>
      </c>
      <c r="K639" s="114"/>
      <c r="L639" s="118">
        <f t="shared" si="37"/>
        <v>0</v>
      </c>
      <c r="N639" s="120"/>
    </row>
    <row r="640" spans="2:14" s="22" customFormat="1" hidden="1" x14ac:dyDescent="0.3">
      <c r="B640" s="96" t="s">
        <v>1599</v>
      </c>
      <c r="C640" s="104" t="s">
        <v>1378</v>
      </c>
      <c r="D640" s="97" t="s">
        <v>940</v>
      </c>
      <c r="E640" s="98" t="s">
        <v>1607</v>
      </c>
      <c r="F640" s="99" t="s">
        <v>845</v>
      </c>
      <c r="G640" s="117" t="s">
        <v>1399</v>
      </c>
      <c r="H640" s="127">
        <v>0.71</v>
      </c>
      <c r="I640" s="128"/>
      <c r="J640" s="101">
        <v>200</v>
      </c>
      <c r="K640" s="114"/>
      <c r="L640" s="118">
        <f t="shared" si="37"/>
        <v>0</v>
      </c>
      <c r="N640" s="120"/>
    </row>
    <row r="641" spans="2:14" s="22" customFormat="1" hidden="1" x14ac:dyDescent="0.3">
      <c r="B641" s="96" t="s">
        <v>1600</v>
      </c>
      <c r="C641" s="104" t="s">
        <v>1378</v>
      </c>
      <c r="D641" s="97" t="s">
        <v>940</v>
      </c>
      <c r="E641" s="98" t="s">
        <v>1607</v>
      </c>
      <c r="F641" s="99" t="s">
        <v>937</v>
      </c>
      <c r="G641" s="117" t="s">
        <v>1399</v>
      </c>
      <c r="H641" s="127">
        <v>0.86</v>
      </c>
      <c r="I641" s="128"/>
      <c r="J641" s="101">
        <v>150</v>
      </c>
      <c r="K641" s="114"/>
      <c r="L641" s="118">
        <f t="shared" si="37"/>
        <v>0</v>
      </c>
      <c r="N641" s="120"/>
    </row>
    <row r="642" spans="2:14" s="22" customFormat="1" hidden="1" x14ac:dyDescent="0.3">
      <c r="B642" s="96" t="s">
        <v>1601</v>
      </c>
      <c r="C642" s="104" t="s">
        <v>1378</v>
      </c>
      <c r="D642" s="97" t="s">
        <v>940</v>
      </c>
      <c r="E642" s="98" t="s">
        <v>1608</v>
      </c>
      <c r="F642" s="99" t="s">
        <v>936</v>
      </c>
      <c r="G642" s="117" t="s">
        <v>1399</v>
      </c>
      <c r="H642" s="127">
        <v>0.55000000000000004</v>
      </c>
      <c r="I642" s="128"/>
      <c r="J642" s="101">
        <v>300</v>
      </c>
      <c r="K642" s="114"/>
      <c r="L642" s="118">
        <f t="shared" si="37"/>
        <v>0</v>
      </c>
      <c r="N642" s="120"/>
    </row>
    <row r="643" spans="2:14" s="22" customFormat="1" hidden="1" x14ac:dyDescent="0.3">
      <c r="B643" s="96" t="s">
        <v>1602</v>
      </c>
      <c r="C643" s="104" t="s">
        <v>1378</v>
      </c>
      <c r="D643" s="97" t="s">
        <v>940</v>
      </c>
      <c r="E643" s="98" t="s">
        <v>1608</v>
      </c>
      <c r="F643" s="99" t="s">
        <v>845</v>
      </c>
      <c r="G643" s="117" t="s">
        <v>1399</v>
      </c>
      <c r="H643" s="127">
        <v>0.71</v>
      </c>
      <c r="I643" s="128"/>
      <c r="J643" s="101">
        <v>200</v>
      </c>
      <c r="K643" s="114"/>
      <c r="L643" s="118">
        <f t="shared" si="37"/>
        <v>0</v>
      </c>
      <c r="N643" s="120"/>
    </row>
    <row r="644" spans="2:14" s="22" customFormat="1" hidden="1" x14ac:dyDescent="0.3">
      <c r="B644" s="96" t="s">
        <v>1603</v>
      </c>
      <c r="C644" s="104" t="s">
        <v>1378</v>
      </c>
      <c r="D644" s="97" t="s">
        <v>940</v>
      </c>
      <c r="E644" s="98" t="s">
        <v>1608</v>
      </c>
      <c r="F644" s="99" t="s">
        <v>937</v>
      </c>
      <c r="G644" s="117" t="s">
        <v>1399</v>
      </c>
      <c r="H644" s="127">
        <v>0.86</v>
      </c>
      <c r="I644" s="128"/>
      <c r="J644" s="101">
        <v>150</v>
      </c>
      <c r="K644" s="114"/>
      <c r="L644" s="118">
        <f t="shared" si="37"/>
        <v>0</v>
      </c>
      <c r="N644" s="120"/>
    </row>
    <row r="645" spans="2:14" s="22" customFormat="1" hidden="1" x14ac:dyDescent="0.3">
      <c r="B645" s="96" t="s">
        <v>1604</v>
      </c>
      <c r="C645" s="104" t="s">
        <v>1378</v>
      </c>
      <c r="D645" s="97" t="s">
        <v>940</v>
      </c>
      <c r="E645" s="98" t="s">
        <v>1609</v>
      </c>
      <c r="F645" s="99" t="s">
        <v>935</v>
      </c>
      <c r="G645" s="117" t="s">
        <v>1399</v>
      </c>
      <c r="H645" s="127">
        <v>0.44</v>
      </c>
      <c r="I645" s="128"/>
      <c r="J645" s="101">
        <v>400</v>
      </c>
      <c r="K645" s="114"/>
      <c r="L645" s="118">
        <f t="shared" si="37"/>
        <v>0</v>
      </c>
      <c r="N645" s="120"/>
    </row>
    <row r="646" spans="2:14" s="22" customFormat="1" hidden="1" x14ac:dyDescent="0.3">
      <c r="B646" s="96" t="s">
        <v>1605</v>
      </c>
      <c r="C646" s="104" t="s">
        <v>1378</v>
      </c>
      <c r="D646" s="97" t="s">
        <v>940</v>
      </c>
      <c r="E646" s="98" t="s">
        <v>1609</v>
      </c>
      <c r="F646" s="99" t="s">
        <v>845</v>
      </c>
      <c r="G646" s="117" t="s">
        <v>1399</v>
      </c>
      <c r="H646" s="127">
        <v>0.71</v>
      </c>
      <c r="I646" s="128"/>
      <c r="J646" s="101">
        <v>200</v>
      </c>
      <c r="K646" s="114"/>
      <c r="L646" s="118">
        <f t="shared" si="37"/>
        <v>0</v>
      </c>
      <c r="N646" s="120"/>
    </row>
    <row r="647" spans="2:14" s="22" customFormat="1" ht="15" customHeight="1" x14ac:dyDescent="0.3">
      <c r="B647" s="125" t="s">
        <v>1193</v>
      </c>
      <c r="C647" s="104" t="s">
        <v>1378</v>
      </c>
      <c r="D647" s="109" t="s">
        <v>28</v>
      </c>
      <c r="E647" s="110" t="s">
        <v>1194</v>
      </c>
      <c r="F647" s="111" t="s">
        <v>936</v>
      </c>
      <c r="G647" s="111" t="s">
        <v>1399</v>
      </c>
      <c r="H647" s="36">
        <v>0.39</v>
      </c>
      <c r="I647" s="36">
        <v>0.41000000000000003</v>
      </c>
      <c r="J647" s="112">
        <v>300</v>
      </c>
      <c r="K647" s="122"/>
      <c r="L647" s="123">
        <f t="shared" si="35"/>
        <v>0</v>
      </c>
      <c r="N647" s="120"/>
    </row>
    <row r="648" spans="2:14" s="22" customFormat="1" ht="15" customHeight="1" x14ac:dyDescent="0.3">
      <c r="B648" s="125" t="s">
        <v>1195</v>
      </c>
      <c r="C648" s="104" t="s">
        <v>1378</v>
      </c>
      <c r="D648" s="109" t="s">
        <v>28</v>
      </c>
      <c r="E648" s="110" t="s">
        <v>1194</v>
      </c>
      <c r="F648" s="111" t="s">
        <v>845</v>
      </c>
      <c r="G648" s="111" t="s">
        <v>1399</v>
      </c>
      <c r="H648" s="36">
        <v>0.61</v>
      </c>
      <c r="I648" s="36">
        <v>0.64</v>
      </c>
      <c r="J648" s="112">
        <v>200</v>
      </c>
      <c r="K648" s="122"/>
      <c r="L648" s="123">
        <f t="shared" si="35"/>
        <v>0</v>
      </c>
      <c r="N648" s="120"/>
    </row>
    <row r="649" spans="2:14" s="22" customFormat="1" ht="15" customHeight="1" x14ac:dyDescent="0.3">
      <c r="B649" s="125" t="s">
        <v>1196</v>
      </c>
      <c r="C649" s="104" t="s">
        <v>1378</v>
      </c>
      <c r="D649" s="109" t="s">
        <v>28</v>
      </c>
      <c r="E649" s="110" t="s">
        <v>1194</v>
      </c>
      <c r="F649" s="111" t="s">
        <v>937</v>
      </c>
      <c r="G649" s="111" t="s">
        <v>1399</v>
      </c>
      <c r="H649" s="36">
        <v>0.74</v>
      </c>
      <c r="I649" s="36">
        <v>0.78</v>
      </c>
      <c r="J649" s="112">
        <v>150</v>
      </c>
      <c r="K649" s="122"/>
      <c r="L649" s="123">
        <f t="shared" si="35"/>
        <v>0</v>
      </c>
      <c r="N649" s="120"/>
    </row>
    <row r="650" spans="2:14" s="22" customFormat="1" ht="15" customHeight="1" x14ac:dyDescent="0.3">
      <c r="B650" s="125" t="s">
        <v>1197</v>
      </c>
      <c r="C650" s="104" t="s">
        <v>1378</v>
      </c>
      <c r="D650" s="109" t="s">
        <v>28</v>
      </c>
      <c r="E650" s="110" t="s">
        <v>1194</v>
      </c>
      <c r="F650" s="111" t="s">
        <v>939</v>
      </c>
      <c r="G650" s="111" t="s">
        <v>1399</v>
      </c>
      <c r="H650" s="36">
        <v>0.82000000000000006</v>
      </c>
      <c r="I650" s="36">
        <v>0.87</v>
      </c>
      <c r="J650" s="112">
        <v>125</v>
      </c>
      <c r="K650" s="122"/>
      <c r="L650" s="123">
        <f t="shared" si="35"/>
        <v>0</v>
      </c>
      <c r="N650" s="120"/>
    </row>
    <row r="651" spans="2:14" s="22" customFormat="1" ht="15" customHeight="1" x14ac:dyDescent="0.3">
      <c r="B651" s="125" t="s">
        <v>1199</v>
      </c>
      <c r="C651" s="104" t="s">
        <v>1378</v>
      </c>
      <c r="D651" s="109" t="s">
        <v>39</v>
      </c>
      <c r="E651" s="110" t="s">
        <v>1198</v>
      </c>
      <c r="F651" s="111" t="s">
        <v>936</v>
      </c>
      <c r="G651" s="111" t="s">
        <v>1399</v>
      </c>
      <c r="H651" s="36">
        <v>0.34</v>
      </c>
      <c r="I651" s="36">
        <v>0.38</v>
      </c>
      <c r="J651" s="112">
        <v>300</v>
      </c>
      <c r="K651" s="122"/>
      <c r="L651" s="123">
        <f t="shared" si="35"/>
        <v>0</v>
      </c>
      <c r="N651" s="120"/>
    </row>
    <row r="652" spans="2:14" s="22" customFormat="1" ht="15" customHeight="1" x14ac:dyDescent="0.3">
      <c r="B652" s="125" t="s">
        <v>376</v>
      </c>
      <c r="C652" s="104" t="s">
        <v>1378</v>
      </c>
      <c r="D652" s="109" t="s">
        <v>938</v>
      </c>
      <c r="E652" s="110" t="s">
        <v>377</v>
      </c>
      <c r="F652" s="111" t="s">
        <v>935</v>
      </c>
      <c r="G652" s="111" t="s">
        <v>1399</v>
      </c>
      <c r="H652" s="36">
        <v>0.49</v>
      </c>
      <c r="I652" s="36">
        <v>0.5</v>
      </c>
      <c r="J652" s="112">
        <v>400</v>
      </c>
      <c r="K652" s="122"/>
      <c r="L652" s="123">
        <f t="shared" si="35"/>
        <v>0</v>
      </c>
      <c r="N652" s="120"/>
    </row>
    <row r="653" spans="2:14" s="22" customFormat="1" ht="15" customHeight="1" x14ac:dyDescent="0.3">
      <c r="B653" s="125" t="s">
        <v>378</v>
      </c>
      <c r="C653" s="104" t="s">
        <v>1378</v>
      </c>
      <c r="D653" s="109" t="s">
        <v>938</v>
      </c>
      <c r="E653" s="110" t="s">
        <v>377</v>
      </c>
      <c r="F653" s="111" t="s">
        <v>936</v>
      </c>
      <c r="G653" s="111" t="s">
        <v>1399</v>
      </c>
      <c r="H653" s="36">
        <v>0.72</v>
      </c>
      <c r="I653" s="36">
        <v>0.74</v>
      </c>
      <c r="J653" s="112">
        <v>300</v>
      </c>
      <c r="K653" s="122"/>
      <c r="L653" s="123">
        <f t="shared" si="35"/>
        <v>0</v>
      </c>
      <c r="N653" s="120"/>
    </row>
    <row r="654" spans="2:14" s="22" customFormat="1" ht="15" customHeight="1" x14ac:dyDescent="0.3">
      <c r="B654" s="125" t="s">
        <v>379</v>
      </c>
      <c r="C654" s="104" t="s">
        <v>1378</v>
      </c>
      <c r="D654" s="109" t="s">
        <v>938</v>
      </c>
      <c r="E654" s="110" t="s">
        <v>377</v>
      </c>
      <c r="F654" s="111" t="s">
        <v>845</v>
      </c>
      <c r="G654" s="111" t="s">
        <v>1399</v>
      </c>
      <c r="H654" s="36">
        <v>0.95</v>
      </c>
      <c r="I654" s="36">
        <v>0.99</v>
      </c>
      <c r="J654" s="112">
        <v>200</v>
      </c>
      <c r="K654" s="122"/>
      <c r="L654" s="123">
        <f t="shared" si="35"/>
        <v>0</v>
      </c>
      <c r="N654" s="120"/>
    </row>
    <row r="655" spans="2:14" s="22" customFormat="1" ht="15" customHeight="1" x14ac:dyDescent="0.3">
      <c r="B655" s="125" t="s">
        <v>380</v>
      </c>
      <c r="C655" s="104" t="s">
        <v>1378</v>
      </c>
      <c r="D655" s="109" t="s">
        <v>938</v>
      </c>
      <c r="E655" s="110" t="s">
        <v>377</v>
      </c>
      <c r="F655" s="111" t="s">
        <v>937</v>
      </c>
      <c r="G655" s="111" t="s">
        <v>1399</v>
      </c>
      <c r="H655" s="36">
        <v>1.1499999999999999</v>
      </c>
      <c r="I655" s="36">
        <v>1.2</v>
      </c>
      <c r="J655" s="112">
        <v>150</v>
      </c>
      <c r="K655" s="122"/>
      <c r="L655" s="123">
        <f t="shared" si="35"/>
        <v>0</v>
      </c>
      <c r="N655" s="120"/>
    </row>
    <row r="656" spans="2:14" s="22" customFormat="1" ht="15" customHeight="1" x14ac:dyDescent="0.3">
      <c r="B656" s="125" t="s">
        <v>381</v>
      </c>
      <c r="C656" s="104" t="s">
        <v>1378</v>
      </c>
      <c r="D656" s="109" t="s">
        <v>938</v>
      </c>
      <c r="E656" s="110" t="s">
        <v>377</v>
      </c>
      <c r="F656" s="111" t="s">
        <v>939</v>
      </c>
      <c r="G656" s="111" t="s">
        <v>1399</v>
      </c>
      <c r="H656" s="36">
        <v>1.18</v>
      </c>
      <c r="I656" s="36">
        <v>1.23</v>
      </c>
      <c r="J656" s="112">
        <v>125</v>
      </c>
      <c r="K656" s="122"/>
      <c r="L656" s="123">
        <f t="shared" si="35"/>
        <v>0</v>
      </c>
      <c r="N656" s="120"/>
    </row>
    <row r="657" spans="2:14" s="22" customFormat="1" ht="15" customHeight="1" x14ac:dyDescent="0.3">
      <c r="B657" s="125" t="s">
        <v>1200</v>
      </c>
      <c r="C657" s="104" t="s">
        <v>1378</v>
      </c>
      <c r="D657" s="109" t="s">
        <v>940</v>
      </c>
      <c r="E657" s="110" t="s">
        <v>1201</v>
      </c>
      <c r="F657" s="111" t="s">
        <v>936</v>
      </c>
      <c r="G657" s="111" t="s">
        <v>1399</v>
      </c>
      <c r="H657" s="36">
        <v>0.37</v>
      </c>
      <c r="I657" s="36">
        <v>0.39</v>
      </c>
      <c r="J657" s="112">
        <v>300</v>
      </c>
      <c r="K657" s="122"/>
      <c r="L657" s="123">
        <f t="shared" si="35"/>
        <v>0</v>
      </c>
      <c r="N657" s="120"/>
    </row>
    <row r="658" spans="2:14" s="22" customFormat="1" ht="15" customHeight="1" x14ac:dyDescent="0.3">
      <c r="B658" s="125" t="s">
        <v>1202</v>
      </c>
      <c r="C658" s="104" t="s">
        <v>1378</v>
      </c>
      <c r="D658" s="109" t="s">
        <v>940</v>
      </c>
      <c r="E658" s="110" t="s">
        <v>1201</v>
      </c>
      <c r="F658" s="111" t="s">
        <v>845</v>
      </c>
      <c r="G658" s="111" t="s">
        <v>1399</v>
      </c>
      <c r="H658" s="36">
        <v>0.57000000000000006</v>
      </c>
      <c r="I658" s="36">
        <v>0.61</v>
      </c>
      <c r="J658" s="112">
        <v>200</v>
      </c>
      <c r="K658" s="122"/>
      <c r="L658" s="123">
        <f t="shared" si="35"/>
        <v>0</v>
      </c>
      <c r="N658" s="120"/>
    </row>
    <row r="659" spans="2:14" s="22" customFormat="1" ht="15" customHeight="1" x14ac:dyDescent="0.3">
      <c r="B659" s="125" t="s">
        <v>1204</v>
      </c>
      <c r="C659" s="104" t="s">
        <v>1378</v>
      </c>
      <c r="D659" s="109" t="s">
        <v>940</v>
      </c>
      <c r="E659" s="110" t="s">
        <v>1203</v>
      </c>
      <c r="F659" s="111" t="s">
        <v>939</v>
      </c>
      <c r="G659" s="111" t="s">
        <v>1399</v>
      </c>
      <c r="H659" s="36">
        <v>0.89</v>
      </c>
      <c r="I659" s="36">
        <v>0.97</v>
      </c>
      <c r="J659" s="112">
        <v>125</v>
      </c>
      <c r="K659" s="122"/>
      <c r="L659" s="123">
        <f t="shared" si="35"/>
        <v>0</v>
      </c>
      <c r="N659" s="120"/>
    </row>
    <row r="660" spans="2:14" s="22" customFormat="1" hidden="1" x14ac:dyDescent="0.3">
      <c r="B660" s="96" t="s">
        <v>1610</v>
      </c>
      <c r="C660" s="104" t="s">
        <v>1378</v>
      </c>
      <c r="D660" s="97" t="s">
        <v>1458</v>
      </c>
      <c r="E660" s="98" t="s">
        <v>1612</v>
      </c>
      <c r="F660" s="99" t="s">
        <v>845</v>
      </c>
      <c r="G660" s="117" t="s">
        <v>1399</v>
      </c>
      <c r="H660" s="127">
        <v>0.76</v>
      </c>
      <c r="I660" s="128"/>
      <c r="J660" s="101">
        <v>200</v>
      </c>
      <c r="K660" s="114"/>
      <c r="L660" s="118">
        <f t="shared" ref="L660:L661" si="38">H660*K660*J660</f>
        <v>0</v>
      </c>
      <c r="N660" s="120"/>
    </row>
    <row r="661" spans="2:14" s="22" customFormat="1" hidden="1" x14ac:dyDescent="0.3">
      <c r="B661" s="96" t="s">
        <v>1611</v>
      </c>
      <c r="C661" s="104" t="s">
        <v>1378</v>
      </c>
      <c r="D661" s="97" t="s">
        <v>1458</v>
      </c>
      <c r="E661" s="98" t="s">
        <v>1612</v>
      </c>
      <c r="F661" s="99" t="s">
        <v>937</v>
      </c>
      <c r="G661" s="117" t="s">
        <v>1399</v>
      </c>
      <c r="H661" s="127">
        <v>0.91</v>
      </c>
      <c r="I661" s="128"/>
      <c r="J661" s="101">
        <v>150</v>
      </c>
      <c r="K661" s="114"/>
      <c r="L661" s="118">
        <f t="shared" si="38"/>
        <v>0</v>
      </c>
      <c r="N661" s="120"/>
    </row>
    <row r="662" spans="2:14" s="22" customFormat="1" ht="15" customHeight="1" x14ac:dyDescent="0.3">
      <c r="B662" s="125" t="s">
        <v>383</v>
      </c>
      <c r="C662" s="104" t="s">
        <v>1378</v>
      </c>
      <c r="D662" s="109" t="s">
        <v>39</v>
      </c>
      <c r="E662" s="110" t="s">
        <v>382</v>
      </c>
      <c r="F662" s="111" t="s">
        <v>936</v>
      </c>
      <c r="G662" s="111" t="s">
        <v>1399</v>
      </c>
      <c r="H662" s="36">
        <v>0.31</v>
      </c>
      <c r="I662" s="36">
        <v>0.33</v>
      </c>
      <c r="J662" s="112">
        <v>300</v>
      </c>
      <c r="K662" s="122"/>
      <c r="L662" s="123">
        <f t="shared" si="35"/>
        <v>0</v>
      </c>
      <c r="N662" s="120"/>
    </row>
    <row r="663" spans="2:14" s="22" customFormat="1" ht="15" customHeight="1" x14ac:dyDescent="0.3">
      <c r="B663" s="125" t="s">
        <v>384</v>
      </c>
      <c r="C663" s="104" t="s">
        <v>1378</v>
      </c>
      <c r="D663" s="109" t="s">
        <v>39</v>
      </c>
      <c r="E663" s="110" t="s">
        <v>382</v>
      </c>
      <c r="F663" s="111" t="s">
        <v>845</v>
      </c>
      <c r="G663" s="111" t="s">
        <v>1399</v>
      </c>
      <c r="H663" s="36">
        <v>0.43</v>
      </c>
      <c r="I663" s="36">
        <v>0.47000000000000003</v>
      </c>
      <c r="J663" s="112">
        <v>200</v>
      </c>
      <c r="K663" s="122"/>
      <c r="L663" s="123">
        <f t="shared" ref="L663:L726" si="39">IF(K663&lt;5,I663*K663*J663,H663*K663*J663)</f>
        <v>0</v>
      </c>
      <c r="N663" s="120"/>
    </row>
    <row r="664" spans="2:14" s="22" customFormat="1" ht="15" customHeight="1" x14ac:dyDescent="0.3">
      <c r="B664" s="125" t="s">
        <v>385</v>
      </c>
      <c r="C664" s="104" t="s">
        <v>1378</v>
      </c>
      <c r="D664" s="109" t="s">
        <v>39</v>
      </c>
      <c r="E664" s="110" t="s">
        <v>382</v>
      </c>
      <c r="F664" s="111" t="s">
        <v>937</v>
      </c>
      <c r="G664" s="111" t="s">
        <v>1399</v>
      </c>
      <c r="H664" s="36">
        <v>0.54</v>
      </c>
      <c r="I664" s="36">
        <v>0.63</v>
      </c>
      <c r="J664" s="112">
        <v>150</v>
      </c>
      <c r="K664" s="122"/>
      <c r="L664" s="123">
        <f t="shared" si="39"/>
        <v>0</v>
      </c>
      <c r="N664" s="120"/>
    </row>
    <row r="665" spans="2:14" s="22" customFormat="1" ht="15" customHeight="1" x14ac:dyDescent="0.3">
      <c r="B665" s="125" t="s">
        <v>386</v>
      </c>
      <c r="C665" s="104" t="s">
        <v>1378</v>
      </c>
      <c r="D665" s="109" t="s">
        <v>39</v>
      </c>
      <c r="E665" s="110" t="s">
        <v>382</v>
      </c>
      <c r="F665" s="111" t="s">
        <v>939</v>
      </c>
      <c r="G665" s="111" t="s">
        <v>1399</v>
      </c>
      <c r="H665" s="36">
        <v>0.62</v>
      </c>
      <c r="I665" s="36">
        <v>0.67</v>
      </c>
      <c r="J665" s="112">
        <v>125</v>
      </c>
      <c r="K665" s="122"/>
      <c r="L665" s="123">
        <f t="shared" si="39"/>
        <v>0</v>
      </c>
      <c r="N665" s="120"/>
    </row>
    <row r="666" spans="2:14" s="22" customFormat="1" ht="15" customHeight="1" x14ac:dyDescent="0.3">
      <c r="B666" s="125" t="s">
        <v>387</v>
      </c>
      <c r="C666" s="104" t="s">
        <v>1378</v>
      </c>
      <c r="D666" s="109" t="s">
        <v>938</v>
      </c>
      <c r="E666" s="110" t="s">
        <v>388</v>
      </c>
      <c r="F666" s="111" t="s">
        <v>935</v>
      </c>
      <c r="G666" s="111" t="s">
        <v>1399</v>
      </c>
      <c r="H666" s="36">
        <v>0.34</v>
      </c>
      <c r="I666" s="36">
        <v>0.36</v>
      </c>
      <c r="J666" s="112">
        <v>400</v>
      </c>
      <c r="K666" s="122"/>
      <c r="L666" s="123">
        <f t="shared" si="39"/>
        <v>0</v>
      </c>
      <c r="N666" s="120"/>
    </row>
    <row r="667" spans="2:14" s="22" customFormat="1" ht="15" customHeight="1" x14ac:dyDescent="0.3">
      <c r="B667" s="125" t="s">
        <v>389</v>
      </c>
      <c r="C667" s="104" t="s">
        <v>1378</v>
      </c>
      <c r="D667" s="109" t="s">
        <v>938</v>
      </c>
      <c r="E667" s="110" t="s">
        <v>388</v>
      </c>
      <c r="F667" s="111" t="s">
        <v>936</v>
      </c>
      <c r="G667" s="111" t="s">
        <v>1399</v>
      </c>
      <c r="H667" s="36">
        <v>0.54</v>
      </c>
      <c r="I667" s="36">
        <v>0.56000000000000005</v>
      </c>
      <c r="J667" s="112">
        <v>300</v>
      </c>
      <c r="K667" s="122"/>
      <c r="L667" s="123">
        <f t="shared" si="39"/>
        <v>0</v>
      </c>
      <c r="N667" s="120"/>
    </row>
    <row r="668" spans="2:14" s="22" customFormat="1" ht="15" customHeight="1" x14ac:dyDescent="0.3">
      <c r="B668" s="125" t="s">
        <v>390</v>
      </c>
      <c r="C668" s="104" t="s">
        <v>1378</v>
      </c>
      <c r="D668" s="109" t="s">
        <v>938</v>
      </c>
      <c r="E668" s="110" t="s">
        <v>388</v>
      </c>
      <c r="F668" s="111" t="s">
        <v>845</v>
      </c>
      <c r="G668" s="111" t="s">
        <v>1399</v>
      </c>
      <c r="H668" s="36">
        <v>0.72</v>
      </c>
      <c r="I668" s="36">
        <v>0.75</v>
      </c>
      <c r="J668" s="112">
        <v>200</v>
      </c>
      <c r="K668" s="122"/>
      <c r="L668" s="123">
        <f t="shared" si="39"/>
        <v>0</v>
      </c>
      <c r="N668" s="120"/>
    </row>
    <row r="669" spans="2:14" s="22" customFormat="1" ht="15" customHeight="1" x14ac:dyDescent="0.3">
      <c r="B669" s="125" t="s">
        <v>391</v>
      </c>
      <c r="C669" s="104" t="s">
        <v>1378</v>
      </c>
      <c r="D669" s="109" t="s">
        <v>938</v>
      </c>
      <c r="E669" s="110" t="s">
        <v>388</v>
      </c>
      <c r="F669" s="111" t="s">
        <v>937</v>
      </c>
      <c r="G669" s="111" t="s">
        <v>1399</v>
      </c>
      <c r="H669" s="36">
        <v>0.84</v>
      </c>
      <c r="I669" s="36">
        <v>0.88</v>
      </c>
      <c r="J669" s="112">
        <v>150</v>
      </c>
      <c r="K669" s="122"/>
      <c r="L669" s="123">
        <f t="shared" si="39"/>
        <v>0</v>
      </c>
      <c r="N669" s="120"/>
    </row>
    <row r="670" spans="2:14" s="22" customFormat="1" ht="15" customHeight="1" x14ac:dyDescent="0.3">
      <c r="B670" s="125" t="s">
        <v>392</v>
      </c>
      <c r="C670" s="104" t="s">
        <v>1378</v>
      </c>
      <c r="D670" s="109" t="s">
        <v>938</v>
      </c>
      <c r="E670" s="110" t="s">
        <v>388</v>
      </c>
      <c r="F670" s="111" t="s">
        <v>939</v>
      </c>
      <c r="G670" s="111" t="s">
        <v>1399</v>
      </c>
      <c r="H670" s="36">
        <v>0.87</v>
      </c>
      <c r="I670" s="36">
        <v>0.92</v>
      </c>
      <c r="J670" s="112">
        <v>125</v>
      </c>
      <c r="K670" s="122"/>
      <c r="L670" s="123">
        <f t="shared" si="39"/>
        <v>0</v>
      </c>
      <c r="N670" s="120"/>
    </row>
    <row r="671" spans="2:14" s="22" customFormat="1" ht="15" customHeight="1" x14ac:dyDescent="0.3">
      <c r="B671" s="125" t="s">
        <v>393</v>
      </c>
      <c r="C671" s="104" t="s">
        <v>1378</v>
      </c>
      <c r="D671" s="109" t="s">
        <v>938</v>
      </c>
      <c r="E671" s="110" t="s">
        <v>394</v>
      </c>
      <c r="F671" s="111" t="s">
        <v>935</v>
      </c>
      <c r="G671" s="111" t="s">
        <v>1399</v>
      </c>
      <c r="H671" s="36">
        <v>0.49</v>
      </c>
      <c r="I671" s="36">
        <v>0.5</v>
      </c>
      <c r="J671" s="112">
        <v>400</v>
      </c>
      <c r="K671" s="122"/>
      <c r="L671" s="123">
        <f t="shared" si="39"/>
        <v>0</v>
      </c>
      <c r="N671" s="120"/>
    </row>
    <row r="672" spans="2:14" s="22" customFormat="1" ht="15" customHeight="1" x14ac:dyDescent="0.3">
      <c r="B672" s="125" t="s">
        <v>395</v>
      </c>
      <c r="C672" s="104" t="s">
        <v>1378</v>
      </c>
      <c r="D672" s="109" t="s">
        <v>938</v>
      </c>
      <c r="E672" s="110" t="s">
        <v>394</v>
      </c>
      <c r="F672" s="111" t="s">
        <v>936</v>
      </c>
      <c r="G672" s="111" t="s">
        <v>1399</v>
      </c>
      <c r="H672" s="36">
        <v>0.72</v>
      </c>
      <c r="I672" s="36">
        <v>0.74</v>
      </c>
      <c r="J672" s="112">
        <v>300</v>
      </c>
      <c r="K672" s="122"/>
      <c r="L672" s="123">
        <f t="shared" si="39"/>
        <v>0</v>
      </c>
      <c r="N672" s="120"/>
    </row>
    <row r="673" spans="2:14" s="22" customFormat="1" ht="15" customHeight="1" x14ac:dyDescent="0.3">
      <c r="B673" s="125" t="s">
        <v>396</v>
      </c>
      <c r="C673" s="104" t="s">
        <v>1378</v>
      </c>
      <c r="D673" s="109" t="s">
        <v>938</v>
      </c>
      <c r="E673" s="110" t="s">
        <v>394</v>
      </c>
      <c r="F673" s="111" t="s">
        <v>845</v>
      </c>
      <c r="G673" s="111" t="s">
        <v>1399</v>
      </c>
      <c r="H673" s="36">
        <v>0.95</v>
      </c>
      <c r="I673" s="36">
        <v>0.99</v>
      </c>
      <c r="J673" s="112">
        <v>200</v>
      </c>
      <c r="K673" s="122"/>
      <c r="L673" s="123">
        <f t="shared" si="39"/>
        <v>0</v>
      </c>
      <c r="N673" s="120"/>
    </row>
    <row r="674" spans="2:14" s="22" customFormat="1" ht="15" customHeight="1" x14ac:dyDescent="0.3">
      <c r="B674" s="125" t="s">
        <v>397</v>
      </c>
      <c r="C674" s="104" t="s">
        <v>1378</v>
      </c>
      <c r="D674" s="109" t="s">
        <v>938</v>
      </c>
      <c r="E674" s="110" t="s">
        <v>394</v>
      </c>
      <c r="F674" s="111" t="s">
        <v>937</v>
      </c>
      <c r="G674" s="111" t="s">
        <v>1399</v>
      </c>
      <c r="H674" s="36">
        <v>1.1499999999999999</v>
      </c>
      <c r="I674" s="36">
        <v>1.2</v>
      </c>
      <c r="J674" s="112">
        <v>150</v>
      </c>
      <c r="K674" s="122"/>
      <c r="L674" s="123">
        <f t="shared" si="39"/>
        <v>0</v>
      </c>
      <c r="N674" s="120"/>
    </row>
    <row r="675" spans="2:14" s="22" customFormat="1" ht="15" customHeight="1" x14ac:dyDescent="0.3">
      <c r="B675" s="125" t="s">
        <v>398</v>
      </c>
      <c r="C675" s="104" t="s">
        <v>1378</v>
      </c>
      <c r="D675" s="109" t="s">
        <v>938</v>
      </c>
      <c r="E675" s="110" t="s">
        <v>394</v>
      </c>
      <c r="F675" s="111" t="s">
        <v>939</v>
      </c>
      <c r="G675" s="111" t="s">
        <v>1399</v>
      </c>
      <c r="H675" s="36">
        <v>1.18</v>
      </c>
      <c r="I675" s="36">
        <v>1.23</v>
      </c>
      <c r="J675" s="112">
        <v>125</v>
      </c>
      <c r="K675" s="122"/>
      <c r="L675" s="123">
        <f t="shared" si="39"/>
        <v>0</v>
      </c>
      <c r="N675" s="120"/>
    </row>
    <row r="676" spans="2:14" s="22" customFormat="1" ht="15" customHeight="1" x14ac:dyDescent="0.3">
      <c r="B676" s="125" t="s">
        <v>1205</v>
      </c>
      <c r="C676" s="104" t="s">
        <v>1378</v>
      </c>
      <c r="D676" s="109" t="s">
        <v>39</v>
      </c>
      <c r="E676" s="110" t="s">
        <v>399</v>
      </c>
      <c r="F676" s="111" t="s">
        <v>935</v>
      </c>
      <c r="G676" s="111" t="s">
        <v>1399</v>
      </c>
      <c r="H676" s="36">
        <v>0.26</v>
      </c>
      <c r="I676" s="36">
        <v>0.27</v>
      </c>
      <c r="J676" s="112">
        <v>400</v>
      </c>
      <c r="K676" s="122"/>
      <c r="L676" s="123">
        <f t="shared" si="39"/>
        <v>0</v>
      </c>
      <c r="N676" s="120"/>
    </row>
    <row r="677" spans="2:14" s="22" customFormat="1" ht="15" customHeight="1" x14ac:dyDescent="0.3">
      <c r="B677" s="125" t="s">
        <v>1206</v>
      </c>
      <c r="C677" s="104" t="s">
        <v>1378</v>
      </c>
      <c r="D677" s="109" t="s">
        <v>39</v>
      </c>
      <c r="E677" s="110" t="s">
        <v>399</v>
      </c>
      <c r="F677" s="111" t="s">
        <v>936</v>
      </c>
      <c r="G677" s="111" t="s">
        <v>1399</v>
      </c>
      <c r="H677" s="36">
        <v>0.32</v>
      </c>
      <c r="I677" s="36">
        <v>0.35000000000000003</v>
      </c>
      <c r="J677" s="112">
        <v>300</v>
      </c>
      <c r="K677" s="122"/>
      <c r="L677" s="123">
        <f t="shared" si="39"/>
        <v>0</v>
      </c>
      <c r="N677" s="120"/>
    </row>
    <row r="678" spans="2:14" s="22" customFormat="1" ht="15" customHeight="1" x14ac:dyDescent="0.3">
      <c r="B678" s="125" t="s">
        <v>1207</v>
      </c>
      <c r="C678" s="104" t="s">
        <v>1378</v>
      </c>
      <c r="D678" s="109" t="s">
        <v>940</v>
      </c>
      <c r="E678" s="110" t="s">
        <v>1208</v>
      </c>
      <c r="F678" s="111" t="s">
        <v>845</v>
      </c>
      <c r="G678" s="111" t="s">
        <v>1399</v>
      </c>
      <c r="H678" s="36">
        <v>0.61</v>
      </c>
      <c r="I678" s="36">
        <v>0.64</v>
      </c>
      <c r="J678" s="112">
        <v>200</v>
      </c>
      <c r="K678" s="122"/>
      <c r="L678" s="123">
        <f t="shared" si="39"/>
        <v>0</v>
      </c>
      <c r="N678" s="120"/>
    </row>
    <row r="679" spans="2:14" s="22" customFormat="1" ht="15" customHeight="1" x14ac:dyDescent="0.3">
      <c r="B679" s="125" t="s">
        <v>1209</v>
      </c>
      <c r="C679" s="104" t="s">
        <v>1378</v>
      </c>
      <c r="D679" s="109" t="s">
        <v>940</v>
      </c>
      <c r="E679" s="110" t="s">
        <v>1208</v>
      </c>
      <c r="F679" s="111" t="s">
        <v>939</v>
      </c>
      <c r="G679" s="111" t="s">
        <v>1399</v>
      </c>
      <c r="H679" s="36">
        <v>0.89</v>
      </c>
      <c r="I679" s="36">
        <v>0.95</v>
      </c>
      <c r="J679" s="112">
        <v>125</v>
      </c>
      <c r="K679" s="122"/>
      <c r="L679" s="123">
        <f t="shared" si="39"/>
        <v>0</v>
      </c>
      <c r="N679" s="120"/>
    </row>
    <row r="680" spans="2:14" s="22" customFormat="1" ht="15" customHeight="1" x14ac:dyDescent="0.3">
      <c r="B680" s="125" t="s">
        <v>1210</v>
      </c>
      <c r="C680" s="104" t="s">
        <v>1378</v>
      </c>
      <c r="D680" s="109" t="s">
        <v>28</v>
      </c>
      <c r="E680" s="110" t="s">
        <v>400</v>
      </c>
      <c r="F680" s="111" t="s">
        <v>937</v>
      </c>
      <c r="G680" s="111" t="s">
        <v>1399</v>
      </c>
      <c r="H680" s="36">
        <v>0.64</v>
      </c>
      <c r="I680" s="36">
        <v>0.69000000000000006</v>
      </c>
      <c r="J680" s="112">
        <v>150</v>
      </c>
      <c r="K680" s="122"/>
      <c r="L680" s="123">
        <f t="shared" si="39"/>
        <v>0</v>
      </c>
      <c r="N680" s="120"/>
    </row>
    <row r="681" spans="2:14" s="22" customFormat="1" ht="15" customHeight="1" x14ac:dyDescent="0.3">
      <c r="B681" s="125" t="s">
        <v>401</v>
      </c>
      <c r="C681" s="104" t="s">
        <v>1378</v>
      </c>
      <c r="D681" s="109" t="s">
        <v>28</v>
      </c>
      <c r="E681" s="110" t="s">
        <v>400</v>
      </c>
      <c r="F681" s="111" t="s">
        <v>939</v>
      </c>
      <c r="G681" s="111" t="s">
        <v>1399</v>
      </c>
      <c r="H681" s="36">
        <v>0.8</v>
      </c>
      <c r="I681" s="36">
        <v>0.86</v>
      </c>
      <c r="J681" s="112">
        <v>125</v>
      </c>
      <c r="K681" s="122"/>
      <c r="L681" s="123">
        <f t="shared" si="39"/>
        <v>0</v>
      </c>
      <c r="N681" s="120"/>
    </row>
    <row r="682" spans="2:14" s="22" customFormat="1" hidden="1" x14ac:dyDescent="0.3">
      <c r="B682" s="96" t="s">
        <v>1613</v>
      </c>
      <c r="C682" s="104" t="s">
        <v>1378</v>
      </c>
      <c r="D682" s="97" t="s">
        <v>1444</v>
      </c>
      <c r="E682" s="98" t="s">
        <v>1615</v>
      </c>
      <c r="F682" s="99" t="s">
        <v>935</v>
      </c>
      <c r="G682" s="117" t="s">
        <v>1399</v>
      </c>
      <c r="H682" s="127">
        <v>0.44</v>
      </c>
      <c r="I682" s="128"/>
      <c r="J682" s="101">
        <v>400</v>
      </c>
      <c r="K682" s="114"/>
      <c r="L682" s="118">
        <f t="shared" ref="L682:L683" si="40">H682*K682*J682</f>
        <v>0</v>
      </c>
      <c r="N682" s="120"/>
    </row>
    <row r="683" spans="2:14" s="22" customFormat="1" hidden="1" x14ac:dyDescent="0.3">
      <c r="B683" s="96" t="s">
        <v>1614</v>
      </c>
      <c r="C683" s="104" t="s">
        <v>1378</v>
      </c>
      <c r="D683" s="97" t="s">
        <v>1444</v>
      </c>
      <c r="E683" s="98" t="s">
        <v>1615</v>
      </c>
      <c r="F683" s="99" t="s">
        <v>937</v>
      </c>
      <c r="G683" s="117" t="s">
        <v>1399</v>
      </c>
      <c r="H683" s="127">
        <v>0.86</v>
      </c>
      <c r="I683" s="128"/>
      <c r="J683" s="101">
        <v>150</v>
      </c>
      <c r="K683" s="114"/>
      <c r="L683" s="118">
        <f t="shared" si="40"/>
        <v>0</v>
      </c>
      <c r="N683" s="120"/>
    </row>
    <row r="684" spans="2:14" s="22" customFormat="1" ht="15" customHeight="1" x14ac:dyDescent="0.3">
      <c r="B684" s="125" t="s">
        <v>402</v>
      </c>
      <c r="C684" s="104" t="s">
        <v>1378</v>
      </c>
      <c r="D684" s="109" t="s">
        <v>938</v>
      </c>
      <c r="E684" s="110" t="s">
        <v>403</v>
      </c>
      <c r="F684" s="111" t="s">
        <v>935</v>
      </c>
      <c r="G684" s="111" t="s">
        <v>1399</v>
      </c>
      <c r="H684" s="36">
        <v>0.49</v>
      </c>
      <c r="I684" s="36">
        <v>0.5</v>
      </c>
      <c r="J684" s="112">
        <v>400</v>
      </c>
      <c r="K684" s="122"/>
      <c r="L684" s="123">
        <f t="shared" si="39"/>
        <v>0</v>
      </c>
      <c r="N684" s="120"/>
    </row>
    <row r="685" spans="2:14" s="22" customFormat="1" ht="15" customHeight="1" x14ac:dyDescent="0.3">
      <c r="B685" s="125" t="s">
        <v>404</v>
      </c>
      <c r="C685" s="104" t="s">
        <v>1378</v>
      </c>
      <c r="D685" s="109" t="s">
        <v>938</v>
      </c>
      <c r="E685" s="110" t="s">
        <v>403</v>
      </c>
      <c r="F685" s="111" t="s">
        <v>936</v>
      </c>
      <c r="G685" s="111" t="s">
        <v>1399</v>
      </c>
      <c r="H685" s="36">
        <v>0.72</v>
      </c>
      <c r="I685" s="36">
        <v>0.74</v>
      </c>
      <c r="J685" s="112">
        <v>300</v>
      </c>
      <c r="K685" s="122"/>
      <c r="L685" s="123">
        <f t="shared" si="39"/>
        <v>0</v>
      </c>
      <c r="N685" s="120"/>
    </row>
    <row r="686" spans="2:14" s="22" customFormat="1" ht="15" customHeight="1" x14ac:dyDescent="0.3">
      <c r="B686" s="125" t="s">
        <v>405</v>
      </c>
      <c r="C686" s="104" t="s">
        <v>1378</v>
      </c>
      <c r="D686" s="109" t="s">
        <v>938</v>
      </c>
      <c r="E686" s="110" t="s">
        <v>403</v>
      </c>
      <c r="F686" s="111" t="s">
        <v>845</v>
      </c>
      <c r="G686" s="111" t="s">
        <v>1399</v>
      </c>
      <c r="H686" s="36">
        <v>0.95</v>
      </c>
      <c r="I686" s="36">
        <v>0.99</v>
      </c>
      <c r="J686" s="112">
        <v>200</v>
      </c>
      <c r="K686" s="122"/>
      <c r="L686" s="123">
        <f t="shared" si="39"/>
        <v>0</v>
      </c>
      <c r="N686" s="120"/>
    </row>
    <row r="687" spans="2:14" s="22" customFormat="1" ht="15" customHeight="1" x14ac:dyDescent="0.3">
      <c r="B687" s="125" t="s">
        <v>406</v>
      </c>
      <c r="C687" s="104" t="s">
        <v>1378</v>
      </c>
      <c r="D687" s="109" t="s">
        <v>938</v>
      </c>
      <c r="E687" s="110" t="s">
        <v>403</v>
      </c>
      <c r="F687" s="111" t="s">
        <v>937</v>
      </c>
      <c r="G687" s="111" t="s">
        <v>1399</v>
      </c>
      <c r="H687" s="36">
        <v>1.1499999999999999</v>
      </c>
      <c r="I687" s="36">
        <v>1.2</v>
      </c>
      <c r="J687" s="112">
        <v>150</v>
      </c>
      <c r="K687" s="122"/>
      <c r="L687" s="123">
        <f t="shared" si="39"/>
        <v>0</v>
      </c>
      <c r="N687" s="120"/>
    </row>
    <row r="688" spans="2:14" s="22" customFormat="1" ht="15" customHeight="1" x14ac:dyDescent="0.3">
      <c r="B688" s="125" t="s">
        <v>407</v>
      </c>
      <c r="C688" s="104" t="s">
        <v>1378</v>
      </c>
      <c r="D688" s="109" t="s">
        <v>938</v>
      </c>
      <c r="E688" s="110" t="s">
        <v>403</v>
      </c>
      <c r="F688" s="111" t="s">
        <v>939</v>
      </c>
      <c r="G688" s="111" t="s">
        <v>1399</v>
      </c>
      <c r="H688" s="36">
        <v>1.18</v>
      </c>
      <c r="I688" s="36">
        <v>1.23</v>
      </c>
      <c r="J688" s="112">
        <v>125</v>
      </c>
      <c r="K688" s="122"/>
      <c r="L688" s="123">
        <f t="shared" si="39"/>
        <v>0</v>
      </c>
      <c r="N688" s="120"/>
    </row>
    <row r="689" spans="2:14" s="22" customFormat="1" ht="15" customHeight="1" x14ac:dyDescent="0.3">
      <c r="B689" s="125" t="s">
        <v>408</v>
      </c>
      <c r="C689" s="104" t="s">
        <v>1378</v>
      </c>
      <c r="D689" s="109" t="s">
        <v>940</v>
      </c>
      <c r="E689" s="110" t="s">
        <v>409</v>
      </c>
      <c r="F689" s="111" t="s">
        <v>845</v>
      </c>
      <c r="G689" s="111" t="s">
        <v>1399</v>
      </c>
      <c r="H689" s="36">
        <v>0.51</v>
      </c>
      <c r="I689" s="36">
        <v>0.54</v>
      </c>
      <c r="J689" s="112">
        <v>200</v>
      </c>
      <c r="K689" s="122"/>
      <c r="L689" s="123">
        <f t="shared" si="39"/>
        <v>0</v>
      </c>
      <c r="N689" s="120"/>
    </row>
    <row r="690" spans="2:14" s="22" customFormat="1" ht="15" customHeight="1" x14ac:dyDescent="0.3">
      <c r="B690" s="125" t="s">
        <v>410</v>
      </c>
      <c r="C690" s="104" t="s">
        <v>1378</v>
      </c>
      <c r="D690" s="109" t="s">
        <v>940</v>
      </c>
      <c r="E690" s="110" t="s">
        <v>409</v>
      </c>
      <c r="F690" s="111" t="s">
        <v>937</v>
      </c>
      <c r="G690" s="111" t="s">
        <v>1399</v>
      </c>
      <c r="H690" s="36">
        <v>0.74</v>
      </c>
      <c r="I690" s="36">
        <v>0.8</v>
      </c>
      <c r="J690" s="112">
        <v>150</v>
      </c>
      <c r="K690" s="122"/>
      <c r="L690" s="123">
        <f t="shared" si="39"/>
        <v>0</v>
      </c>
      <c r="N690" s="120"/>
    </row>
    <row r="691" spans="2:14" s="22" customFormat="1" ht="15" customHeight="1" x14ac:dyDescent="0.3">
      <c r="B691" s="125" t="s">
        <v>1386</v>
      </c>
      <c r="C691" s="104" t="s">
        <v>1378</v>
      </c>
      <c r="D691" s="109" t="s">
        <v>940</v>
      </c>
      <c r="E691" s="110" t="s">
        <v>409</v>
      </c>
      <c r="F691" s="111" t="s">
        <v>939</v>
      </c>
      <c r="G691" s="111" t="s">
        <v>1399</v>
      </c>
      <c r="H691" s="36">
        <v>0.82000000000000006</v>
      </c>
      <c r="I691" s="36">
        <v>0.87</v>
      </c>
      <c r="J691" s="112">
        <v>125</v>
      </c>
      <c r="K691" s="122"/>
      <c r="L691" s="123">
        <f t="shared" si="39"/>
        <v>0</v>
      </c>
      <c r="N691" s="120"/>
    </row>
    <row r="692" spans="2:14" s="22" customFormat="1" ht="15" customHeight="1" x14ac:dyDescent="0.3">
      <c r="B692" s="125" t="s">
        <v>1211</v>
      </c>
      <c r="C692" s="104" t="s">
        <v>1378</v>
      </c>
      <c r="D692" s="109" t="s">
        <v>940</v>
      </c>
      <c r="E692" s="110" t="s">
        <v>409</v>
      </c>
      <c r="F692" s="111" t="s">
        <v>964</v>
      </c>
      <c r="G692" s="111" t="s">
        <v>1399</v>
      </c>
      <c r="H692" s="36">
        <v>0.9</v>
      </c>
      <c r="I692" s="36">
        <v>1</v>
      </c>
      <c r="J692" s="112">
        <v>100</v>
      </c>
      <c r="K692" s="122"/>
      <c r="L692" s="123">
        <f t="shared" si="39"/>
        <v>0</v>
      </c>
      <c r="N692" s="120"/>
    </row>
    <row r="693" spans="2:14" s="22" customFormat="1" ht="15" customHeight="1" x14ac:dyDescent="0.3">
      <c r="B693" s="125" t="s">
        <v>411</v>
      </c>
      <c r="C693" s="104" t="s">
        <v>1378</v>
      </c>
      <c r="D693" s="109" t="s">
        <v>938</v>
      </c>
      <c r="E693" s="110" t="s">
        <v>412</v>
      </c>
      <c r="F693" s="111" t="s">
        <v>935</v>
      </c>
      <c r="G693" s="111" t="s">
        <v>1399</v>
      </c>
      <c r="H693" s="36">
        <v>0.49</v>
      </c>
      <c r="I693" s="36">
        <v>0.5</v>
      </c>
      <c r="J693" s="112">
        <v>400</v>
      </c>
      <c r="K693" s="122"/>
      <c r="L693" s="123">
        <f t="shared" si="39"/>
        <v>0</v>
      </c>
      <c r="N693" s="120"/>
    </row>
    <row r="694" spans="2:14" s="22" customFormat="1" ht="15" customHeight="1" x14ac:dyDescent="0.3">
      <c r="B694" s="125" t="s">
        <v>413</v>
      </c>
      <c r="C694" s="104" t="s">
        <v>1378</v>
      </c>
      <c r="D694" s="109" t="s">
        <v>938</v>
      </c>
      <c r="E694" s="110" t="s">
        <v>412</v>
      </c>
      <c r="F694" s="111" t="s">
        <v>936</v>
      </c>
      <c r="G694" s="111" t="s">
        <v>1399</v>
      </c>
      <c r="H694" s="36">
        <v>0.72</v>
      </c>
      <c r="I694" s="36">
        <v>0.74</v>
      </c>
      <c r="J694" s="112">
        <v>300</v>
      </c>
      <c r="K694" s="122"/>
      <c r="L694" s="123">
        <f t="shared" si="39"/>
        <v>0</v>
      </c>
      <c r="N694" s="120"/>
    </row>
    <row r="695" spans="2:14" s="22" customFormat="1" ht="15" customHeight="1" x14ac:dyDescent="0.3">
      <c r="B695" s="125" t="s">
        <v>414</v>
      </c>
      <c r="C695" s="104" t="s">
        <v>1378</v>
      </c>
      <c r="D695" s="109" t="s">
        <v>938</v>
      </c>
      <c r="E695" s="110" t="s">
        <v>412</v>
      </c>
      <c r="F695" s="111" t="s">
        <v>845</v>
      </c>
      <c r="G695" s="111" t="s">
        <v>1399</v>
      </c>
      <c r="H695" s="36">
        <v>0.95</v>
      </c>
      <c r="I695" s="36">
        <v>0.99</v>
      </c>
      <c r="J695" s="112">
        <v>200</v>
      </c>
      <c r="K695" s="122"/>
      <c r="L695" s="123">
        <f t="shared" si="39"/>
        <v>0</v>
      </c>
      <c r="N695" s="120"/>
    </row>
    <row r="696" spans="2:14" s="22" customFormat="1" ht="15" customHeight="1" x14ac:dyDescent="0.3">
      <c r="B696" s="125" t="s">
        <v>415</v>
      </c>
      <c r="C696" s="104" t="s">
        <v>1378</v>
      </c>
      <c r="D696" s="109" t="s">
        <v>938</v>
      </c>
      <c r="E696" s="110" t="s">
        <v>412</v>
      </c>
      <c r="F696" s="111" t="s">
        <v>937</v>
      </c>
      <c r="G696" s="111" t="s">
        <v>1399</v>
      </c>
      <c r="H696" s="36">
        <v>1.1499999999999999</v>
      </c>
      <c r="I696" s="36">
        <v>1.2</v>
      </c>
      <c r="J696" s="112">
        <v>150</v>
      </c>
      <c r="K696" s="122"/>
      <c r="L696" s="123">
        <f t="shared" si="39"/>
        <v>0</v>
      </c>
      <c r="N696" s="120"/>
    </row>
    <row r="697" spans="2:14" s="22" customFormat="1" ht="15" hidden="1" customHeight="1" x14ac:dyDescent="0.3">
      <c r="B697" s="96" t="s">
        <v>416</v>
      </c>
      <c r="C697" s="104" t="s">
        <v>1378</v>
      </c>
      <c r="D697" s="97" t="s">
        <v>938</v>
      </c>
      <c r="E697" s="98" t="s">
        <v>412</v>
      </c>
      <c r="F697" s="99" t="s">
        <v>939</v>
      </c>
      <c r="G697" s="99" t="s">
        <v>1399</v>
      </c>
      <c r="H697" s="100">
        <v>1.18</v>
      </c>
      <c r="I697" s="100">
        <v>1.23</v>
      </c>
      <c r="J697" s="101">
        <v>125</v>
      </c>
      <c r="K697" s="115"/>
      <c r="L697" s="118">
        <f t="shared" si="39"/>
        <v>0</v>
      </c>
      <c r="N697" s="120"/>
    </row>
    <row r="698" spans="2:14" s="22" customFormat="1" hidden="1" x14ac:dyDescent="0.3">
      <c r="B698" s="96" t="s">
        <v>1616</v>
      </c>
      <c r="C698" s="104" t="s">
        <v>1378</v>
      </c>
      <c r="D698" s="97" t="s">
        <v>56</v>
      </c>
      <c r="E698" s="98" t="s">
        <v>1632</v>
      </c>
      <c r="F698" s="99" t="s">
        <v>935</v>
      </c>
      <c r="G698" s="117" t="s">
        <v>1399</v>
      </c>
      <c r="H698" s="127">
        <v>0.37</v>
      </c>
      <c r="I698" s="128"/>
      <c r="J698" s="101">
        <v>400</v>
      </c>
      <c r="K698" s="114"/>
      <c r="L698" s="118">
        <f t="shared" ref="L698:L713" si="41">H698*K698*J698</f>
        <v>0</v>
      </c>
      <c r="N698" s="120"/>
    </row>
    <row r="699" spans="2:14" s="22" customFormat="1" hidden="1" x14ac:dyDescent="0.3">
      <c r="B699" s="96" t="s">
        <v>1617</v>
      </c>
      <c r="C699" s="104" t="s">
        <v>1378</v>
      </c>
      <c r="D699" s="97" t="s">
        <v>56</v>
      </c>
      <c r="E699" s="98" t="s">
        <v>1632</v>
      </c>
      <c r="F699" s="99" t="s">
        <v>936</v>
      </c>
      <c r="G699" s="117" t="s">
        <v>1399</v>
      </c>
      <c r="H699" s="127">
        <v>0.46</v>
      </c>
      <c r="I699" s="128"/>
      <c r="J699" s="101">
        <v>300</v>
      </c>
      <c r="K699" s="114"/>
      <c r="L699" s="118">
        <f t="shared" si="41"/>
        <v>0</v>
      </c>
      <c r="N699" s="120"/>
    </row>
    <row r="700" spans="2:14" s="22" customFormat="1" hidden="1" x14ac:dyDescent="0.3">
      <c r="B700" s="96" t="s">
        <v>1618</v>
      </c>
      <c r="C700" s="104" t="s">
        <v>1378</v>
      </c>
      <c r="D700" s="97" t="s">
        <v>56</v>
      </c>
      <c r="E700" s="98" t="s">
        <v>1632</v>
      </c>
      <c r="F700" s="99" t="s">
        <v>845</v>
      </c>
      <c r="G700" s="117" t="s">
        <v>1399</v>
      </c>
      <c r="H700" s="127">
        <v>0.57999999999999996</v>
      </c>
      <c r="I700" s="128"/>
      <c r="J700" s="101">
        <v>200</v>
      </c>
      <c r="K700" s="114"/>
      <c r="L700" s="118">
        <f t="shared" si="41"/>
        <v>0</v>
      </c>
      <c r="N700" s="120"/>
    </row>
    <row r="701" spans="2:14" s="22" customFormat="1" hidden="1" x14ac:dyDescent="0.3">
      <c r="B701" s="96" t="s">
        <v>1619</v>
      </c>
      <c r="C701" s="104" t="s">
        <v>1378</v>
      </c>
      <c r="D701" s="97" t="s">
        <v>1541</v>
      </c>
      <c r="E701" s="98" t="s">
        <v>1633</v>
      </c>
      <c r="F701" s="99" t="s">
        <v>935</v>
      </c>
      <c r="G701" s="117" t="s">
        <v>1399</v>
      </c>
      <c r="H701" s="127">
        <v>0.44</v>
      </c>
      <c r="I701" s="128"/>
      <c r="J701" s="101">
        <v>400</v>
      </c>
      <c r="K701" s="114"/>
      <c r="L701" s="118">
        <f t="shared" si="41"/>
        <v>0</v>
      </c>
      <c r="N701" s="120"/>
    </row>
    <row r="702" spans="2:14" s="22" customFormat="1" hidden="1" x14ac:dyDescent="0.3">
      <c r="B702" s="96" t="s">
        <v>1620</v>
      </c>
      <c r="C702" s="104" t="s">
        <v>1378</v>
      </c>
      <c r="D702" s="97" t="s">
        <v>1541</v>
      </c>
      <c r="E702" s="98" t="s">
        <v>1633</v>
      </c>
      <c r="F702" s="99" t="s">
        <v>936</v>
      </c>
      <c r="G702" s="117" t="s">
        <v>1399</v>
      </c>
      <c r="H702" s="127">
        <v>0.55000000000000004</v>
      </c>
      <c r="I702" s="128"/>
      <c r="J702" s="101">
        <v>300</v>
      </c>
      <c r="K702" s="114"/>
      <c r="L702" s="118">
        <f t="shared" si="41"/>
        <v>0</v>
      </c>
      <c r="N702" s="120"/>
    </row>
    <row r="703" spans="2:14" s="22" customFormat="1" hidden="1" x14ac:dyDescent="0.3">
      <c r="B703" s="96" t="s">
        <v>1621</v>
      </c>
      <c r="C703" s="104" t="s">
        <v>1378</v>
      </c>
      <c r="D703" s="97" t="s">
        <v>1541</v>
      </c>
      <c r="E703" s="98" t="s">
        <v>1633</v>
      </c>
      <c r="F703" s="99" t="s">
        <v>845</v>
      </c>
      <c r="G703" s="117" t="s">
        <v>1399</v>
      </c>
      <c r="H703" s="127">
        <v>0.71</v>
      </c>
      <c r="I703" s="128"/>
      <c r="J703" s="101">
        <v>200</v>
      </c>
      <c r="K703" s="114"/>
      <c r="L703" s="118">
        <f t="shared" si="41"/>
        <v>0</v>
      </c>
      <c r="N703" s="120"/>
    </row>
    <row r="704" spans="2:14" s="22" customFormat="1" hidden="1" x14ac:dyDescent="0.3">
      <c r="B704" s="96" t="s">
        <v>1622</v>
      </c>
      <c r="C704" s="104" t="s">
        <v>1378</v>
      </c>
      <c r="D704" s="97" t="s">
        <v>1541</v>
      </c>
      <c r="E704" s="98" t="s">
        <v>1633</v>
      </c>
      <c r="F704" s="99" t="s">
        <v>937</v>
      </c>
      <c r="G704" s="117" t="s">
        <v>1399</v>
      </c>
      <c r="H704" s="127">
        <v>0.86</v>
      </c>
      <c r="I704" s="128"/>
      <c r="J704" s="101">
        <v>150</v>
      </c>
      <c r="K704" s="114"/>
      <c r="L704" s="118">
        <f t="shared" si="41"/>
        <v>0</v>
      </c>
      <c r="N704" s="120"/>
    </row>
    <row r="705" spans="2:14" s="22" customFormat="1" hidden="1" x14ac:dyDescent="0.3">
      <c r="B705" s="96" t="s">
        <v>1623</v>
      </c>
      <c r="C705" s="104" t="s">
        <v>1378</v>
      </c>
      <c r="D705" s="97" t="s">
        <v>1541</v>
      </c>
      <c r="E705" s="98" t="s">
        <v>1633</v>
      </c>
      <c r="F705" s="99" t="s">
        <v>939</v>
      </c>
      <c r="G705" s="117" t="s">
        <v>1399</v>
      </c>
      <c r="H705" s="127">
        <v>1</v>
      </c>
      <c r="I705" s="128"/>
      <c r="J705" s="101">
        <v>125</v>
      </c>
      <c r="K705" s="114"/>
      <c r="L705" s="118">
        <f t="shared" si="41"/>
        <v>0</v>
      </c>
      <c r="N705" s="120"/>
    </row>
    <row r="706" spans="2:14" s="22" customFormat="1" hidden="1" x14ac:dyDescent="0.3">
      <c r="B706" s="96" t="s">
        <v>1624</v>
      </c>
      <c r="C706" s="104" t="s">
        <v>1378</v>
      </c>
      <c r="D706" s="97" t="s">
        <v>940</v>
      </c>
      <c r="E706" s="98" t="s">
        <v>1634</v>
      </c>
      <c r="F706" s="99" t="s">
        <v>935</v>
      </c>
      <c r="G706" s="117" t="s">
        <v>1399</v>
      </c>
      <c r="H706" s="127">
        <v>0.44</v>
      </c>
      <c r="I706" s="128"/>
      <c r="J706" s="101">
        <v>400</v>
      </c>
      <c r="K706" s="114"/>
      <c r="L706" s="118">
        <f t="shared" si="41"/>
        <v>0</v>
      </c>
      <c r="N706" s="120"/>
    </row>
    <row r="707" spans="2:14" s="22" customFormat="1" hidden="1" x14ac:dyDescent="0.3">
      <c r="B707" s="96" t="s">
        <v>1625</v>
      </c>
      <c r="C707" s="104" t="s">
        <v>1378</v>
      </c>
      <c r="D707" s="97" t="s">
        <v>940</v>
      </c>
      <c r="E707" s="98" t="s">
        <v>1634</v>
      </c>
      <c r="F707" s="99" t="s">
        <v>936</v>
      </c>
      <c r="G707" s="117" t="s">
        <v>1399</v>
      </c>
      <c r="H707" s="127">
        <v>0.55000000000000004</v>
      </c>
      <c r="I707" s="128"/>
      <c r="J707" s="101">
        <v>300</v>
      </c>
      <c r="K707" s="114"/>
      <c r="L707" s="118">
        <f t="shared" si="41"/>
        <v>0</v>
      </c>
      <c r="N707" s="120"/>
    </row>
    <row r="708" spans="2:14" s="22" customFormat="1" hidden="1" x14ac:dyDescent="0.3">
      <c r="B708" s="96" t="s">
        <v>1626</v>
      </c>
      <c r="C708" s="104" t="s">
        <v>1378</v>
      </c>
      <c r="D708" s="97" t="s">
        <v>940</v>
      </c>
      <c r="E708" s="98" t="s">
        <v>1634</v>
      </c>
      <c r="F708" s="99" t="s">
        <v>845</v>
      </c>
      <c r="G708" s="117" t="s">
        <v>1399</v>
      </c>
      <c r="H708" s="127">
        <v>0.71</v>
      </c>
      <c r="I708" s="128"/>
      <c r="J708" s="101">
        <v>200</v>
      </c>
      <c r="K708" s="114"/>
      <c r="L708" s="118">
        <f t="shared" si="41"/>
        <v>0</v>
      </c>
      <c r="N708" s="120"/>
    </row>
    <row r="709" spans="2:14" s="22" customFormat="1" hidden="1" x14ac:dyDescent="0.3">
      <c r="B709" s="96" t="s">
        <v>1627</v>
      </c>
      <c r="C709" s="104" t="s">
        <v>1378</v>
      </c>
      <c r="D709" s="97" t="s">
        <v>940</v>
      </c>
      <c r="E709" s="98" t="s">
        <v>1634</v>
      </c>
      <c r="F709" s="99" t="s">
        <v>937</v>
      </c>
      <c r="G709" s="117" t="s">
        <v>1399</v>
      </c>
      <c r="H709" s="127">
        <v>0.86</v>
      </c>
      <c r="I709" s="128"/>
      <c r="J709" s="101">
        <v>150</v>
      </c>
      <c r="K709" s="114"/>
      <c r="L709" s="118">
        <f t="shared" si="41"/>
        <v>0</v>
      </c>
      <c r="N709" s="120"/>
    </row>
    <row r="710" spans="2:14" s="22" customFormat="1" hidden="1" x14ac:dyDescent="0.3">
      <c r="B710" s="96" t="s">
        <v>1628</v>
      </c>
      <c r="C710" s="104" t="s">
        <v>1378</v>
      </c>
      <c r="D710" s="97" t="s">
        <v>26</v>
      </c>
      <c r="E710" s="98" t="s">
        <v>1635</v>
      </c>
      <c r="F710" s="99" t="s">
        <v>936</v>
      </c>
      <c r="G710" s="117" t="s">
        <v>1399</v>
      </c>
      <c r="H710" s="127">
        <v>0.37</v>
      </c>
      <c r="I710" s="128"/>
      <c r="J710" s="101">
        <v>300</v>
      </c>
      <c r="K710" s="114"/>
      <c r="L710" s="118">
        <f t="shared" si="41"/>
        <v>0</v>
      </c>
      <c r="N710" s="120"/>
    </row>
    <row r="711" spans="2:14" s="22" customFormat="1" hidden="1" x14ac:dyDescent="0.3">
      <c r="B711" s="96" t="s">
        <v>1629</v>
      </c>
      <c r="C711" s="104" t="s">
        <v>1378</v>
      </c>
      <c r="D711" s="97" t="s">
        <v>26</v>
      </c>
      <c r="E711" s="98" t="s">
        <v>1635</v>
      </c>
      <c r="F711" s="99" t="s">
        <v>845</v>
      </c>
      <c r="G711" s="117" t="s">
        <v>1399</v>
      </c>
      <c r="H711" s="127">
        <v>0.48</v>
      </c>
      <c r="I711" s="128"/>
      <c r="J711" s="101">
        <v>200</v>
      </c>
      <c r="K711" s="114"/>
      <c r="L711" s="118">
        <f t="shared" si="41"/>
        <v>0</v>
      </c>
      <c r="N711" s="120"/>
    </row>
    <row r="712" spans="2:14" s="22" customFormat="1" hidden="1" x14ac:dyDescent="0.3">
      <c r="B712" s="96" t="s">
        <v>1630</v>
      </c>
      <c r="C712" s="104" t="s">
        <v>1378</v>
      </c>
      <c r="D712" s="97" t="s">
        <v>26</v>
      </c>
      <c r="E712" s="98" t="s">
        <v>1635</v>
      </c>
      <c r="F712" s="99" t="s">
        <v>937</v>
      </c>
      <c r="G712" s="117" t="s">
        <v>1399</v>
      </c>
      <c r="H712" s="127">
        <v>0.59</v>
      </c>
      <c r="I712" s="128"/>
      <c r="J712" s="101">
        <v>150</v>
      </c>
      <c r="K712" s="114"/>
      <c r="L712" s="118">
        <f t="shared" si="41"/>
        <v>0</v>
      </c>
      <c r="N712" s="120"/>
    </row>
    <row r="713" spans="2:14" s="22" customFormat="1" hidden="1" x14ac:dyDescent="0.3">
      <c r="B713" s="96" t="s">
        <v>1631</v>
      </c>
      <c r="C713" s="104" t="s">
        <v>1378</v>
      </c>
      <c r="D713" s="97" t="s">
        <v>26</v>
      </c>
      <c r="E713" s="98" t="s">
        <v>1636</v>
      </c>
      <c r="F713" s="99" t="s">
        <v>935</v>
      </c>
      <c r="G713" s="117" t="s">
        <v>1399</v>
      </c>
      <c r="H713" s="127">
        <v>0.28999999999999998</v>
      </c>
      <c r="I713" s="128"/>
      <c r="J713" s="101">
        <v>400</v>
      </c>
      <c r="K713" s="114"/>
      <c r="L713" s="118">
        <f t="shared" si="41"/>
        <v>0</v>
      </c>
      <c r="N713" s="120"/>
    </row>
    <row r="714" spans="2:14" s="22" customFormat="1" ht="15" customHeight="1" x14ac:dyDescent="0.3">
      <c r="B714" s="125" t="s">
        <v>417</v>
      </c>
      <c r="C714" s="104" t="s">
        <v>1378</v>
      </c>
      <c r="D714" s="109" t="s">
        <v>39</v>
      </c>
      <c r="E714" s="110" t="s">
        <v>418</v>
      </c>
      <c r="F714" s="111" t="s">
        <v>935</v>
      </c>
      <c r="G714" s="111" t="s">
        <v>1399</v>
      </c>
      <c r="H714" s="36">
        <v>0.26</v>
      </c>
      <c r="I714" s="36">
        <v>0.27</v>
      </c>
      <c r="J714" s="112">
        <v>400</v>
      </c>
      <c r="K714" s="122"/>
      <c r="L714" s="123">
        <f t="shared" si="39"/>
        <v>0</v>
      </c>
      <c r="N714" s="120"/>
    </row>
    <row r="715" spans="2:14" s="22" customFormat="1" ht="15" customHeight="1" x14ac:dyDescent="0.3">
      <c r="B715" s="125" t="s">
        <v>1212</v>
      </c>
      <c r="C715" s="104" t="s">
        <v>1378</v>
      </c>
      <c r="D715" s="109" t="s">
        <v>39</v>
      </c>
      <c r="E715" s="110" t="s">
        <v>418</v>
      </c>
      <c r="F715" s="111" t="s">
        <v>936</v>
      </c>
      <c r="G715" s="111" t="s">
        <v>1399</v>
      </c>
      <c r="H715" s="36">
        <v>0.34</v>
      </c>
      <c r="I715" s="36">
        <v>0.36</v>
      </c>
      <c r="J715" s="112">
        <v>300</v>
      </c>
      <c r="K715" s="122"/>
      <c r="L715" s="123">
        <f t="shared" si="39"/>
        <v>0</v>
      </c>
      <c r="N715" s="120"/>
    </row>
    <row r="716" spans="2:14" s="22" customFormat="1" ht="15" customHeight="1" x14ac:dyDescent="0.3">
      <c r="B716" s="125" t="s">
        <v>1213</v>
      </c>
      <c r="C716" s="104" t="s">
        <v>1378</v>
      </c>
      <c r="D716" s="109" t="s">
        <v>39</v>
      </c>
      <c r="E716" s="110" t="s">
        <v>418</v>
      </c>
      <c r="F716" s="111" t="s">
        <v>845</v>
      </c>
      <c r="G716" s="111" t="s">
        <v>1399</v>
      </c>
      <c r="H716" s="36">
        <v>0.52</v>
      </c>
      <c r="I716" s="36">
        <v>0.56000000000000005</v>
      </c>
      <c r="J716" s="112">
        <v>200</v>
      </c>
      <c r="K716" s="122"/>
      <c r="L716" s="123">
        <f t="shared" si="39"/>
        <v>0</v>
      </c>
      <c r="N716" s="120"/>
    </row>
    <row r="717" spans="2:14" s="22" customFormat="1" ht="15" customHeight="1" x14ac:dyDescent="0.3">
      <c r="B717" s="125" t="s">
        <v>1214</v>
      </c>
      <c r="C717" s="104" t="s">
        <v>1378</v>
      </c>
      <c r="D717" s="109" t="s">
        <v>39</v>
      </c>
      <c r="E717" s="110" t="s">
        <v>418</v>
      </c>
      <c r="F717" s="111" t="s">
        <v>937</v>
      </c>
      <c r="G717" s="111" t="s">
        <v>1399</v>
      </c>
      <c r="H717" s="36">
        <v>0.64</v>
      </c>
      <c r="I717" s="36">
        <v>0.69000000000000006</v>
      </c>
      <c r="J717" s="112">
        <v>150</v>
      </c>
      <c r="K717" s="122"/>
      <c r="L717" s="123">
        <f t="shared" si="39"/>
        <v>0</v>
      </c>
      <c r="N717" s="120"/>
    </row>
    <row r="718" spans="2:14" s="22" customFormat="1" ht="15" customHeight="1" x14ac:dyDescent="0.3">
      <c r="B718" s="125" t="s">
        <v>419</v>
      </c>
      <c r="C718" s="104" t="s">
        <v>1378</v>
      </c>
      <c r="D718" s="109" t="s">
        <v>28</v>
      </c>
      <c r="E718" s="110" t="s">
        <v>420</v>
      </c>
      <c r="F718" s="111" t="s">
        <v>936</v>
      </c>
      <c r="G718" s="111" t="s">
        <v>1399</v>
      </c>
      <c r="H718" s="36">
        <v>0.37</v>
      </c>
      <c r="I718" s="36">
        <v>0.39</v>
      </c>
      <c r="J718" s="112">
        <v>300</v>
      </c>
      <c r="K718" s="122"/>
      <c r="L718" s="123">
        <f t="shared" si="39"/>
        <v>0</v>
      </c>
      <c r="N718" s="120"/>
    </row>
    <row r="719" spans="2:14" s="22" customFormat="1" ht="15" customHeight="1" x14ac:dyDescent="0.3">
      <c r="B719" s="125" t="s">
        <v>421</v>
      </c>
      <c r="C719" s="104" t="s">
        <v>1378</v>
      </c>
      <c r="D719" s="109" t="s">
        <v>28</v>
      </c>
      <c r="E719" s="110" t="s">
        <v>420</v>
      </c>
      <c r="F719" s="111" t="s">
        <v>845</v>
      </c>
      <c r="G719" s="111" t="s">
        <v>1399</v>
      </c>
      <c r="H719" s="36">
        <v>0.52</v>
      </c>
      <c r="I719" s="36">
        <v>0.56000000000000005</v>
      </c>
      <c r="J719" s="112">
        <v>200</v>
      </c>
      <c r="K719" s="122"/>
      <c r="L719" s="123">
        <f t="shared" si="39"/>
        <v>0</v>
      </c>
      <c r="N719" s="120"/>
    </row>
    <row r="720" spans="2:14" s="22" customFormat="1" ht="15" customHeight="1" x14ac:dyDescent="0.3">
      <c r="B720" s="125" t="s">
        <v>422</v>
      </c>
      <c r="C720" s="104" t="s">
        <v>1378</v>
      </c>
      <c r="D720" s="109" t="s">
        <v>28</v>
      </c>
      <c r="E720" s="110" t="s">
        <v>420</v>
      </c>
      <c r="F720" s="111" t="s">
        <v>937</v>
      </c>
      <c r="G720" s="111" t="s">
        <v>1399</v>
      </c>
      <c r="H720" s="36">
        <v>0.76</v>
      </c>
      <c r="I720" s="36">
        <v>0.8</v>
      </c>
      <c r="J720" s="112">
        <v>150</v>
      </c>
      <c r="K720" s="122"/>
      <c r="L720" s="123">
        <f t="shared" si="39"/>
        <v>0</v>
      </c>
      <c r="N720" s="120"/>
    </row>
    <row r="721" spans="2:14" s="22" customFormat="1" ht="15" customHeight="1" x14ac:dyDescent="0.3">
      <c r="B721" s="125" t="s">
        <v>1215</v>
      </c>
      <c r="C721" s="104" t="s">
        <v>1378</v>
      </c>
      <c r="D721" s="109" t="s">
        <v>28</v>
      </c>
      <c r="E721" s="110" t="s">
        <v>420</v>
      </c>
      <c r="F721" s="111" t="s">
        <v>939</v>
      </c>
      <c r="G721" s="111" t="s">
        <v>1399</v>
      </c>
      <c r="H721" s="36">
        <v>0.84</v>
      </c>
      <c r="I721" s="36">
        <v>0.89</v>
      </c>
      <c r="J721" s="112">
        <v>125</v>
      </c>
      <c r="K721" s="122"/>
      <c r="L721" s="123">
        <f t="shared" si="39"/>
        <v>0</v>
      </c>
      <c r="N721" s="120"/>
    </row>
    <row r="722" spans="2:14" s="22" customFormat="1" ht="15" customHeight="1" x14ac:dyDescent="0.3">
      <c r="B722" s="125" t="s">
        <v>423</v>
      </c>
      <c r="C722" s="104" t="s">
        <v>1378</v>
      </c>
      <c r="D722" s="109" t="s">
        <v>39</v>
      </c>
      <c r="E722" s="110" t="s">
        <v>424</v>
      </c>
      <c r="F722" s="111" t="s">
        <v>935</v>
      </c>
      <c r="G722" s="111" t="s">
        <v>1399</v>
      </c>
      <c r="H722" s="36">
        <v>0.26</v>
      </c>
      <c r="I722" s="36">
        <v>0.27</v>
      </c>
      <c r="J722" s="112">
        <v>400</v>
      </c>
      <c r="K722" s="122"/>
      <c r="L722" s="123">
        <f t="shared" si="39"/>
        <v>0</v>
      </c>
      <c r="N722" s="120"/>
    </row>
    <row r="723" spans="2:14" s="22" customFormat="1" ht="15" customHeight="1" x14ac:dyDescent="0.3">
      <c r="B723" s="125" t="s">
        <v>425</v>
      </c>
      <c r="C723" s="104" t="s">
        <v>1378</v>
      </c>
      <c r="D723" s="109" t="s">
        <v>39</v>
      </c>
      <c r="E723" s="110" t="s">
        <v>424</v>
      </c>
      <c r="F723" s="111" t="s">
        <v>936</v>
      </c>
      <c r="G723" s="111" t="s">
        <v>1399</v>
      </c>
      <c r="H723" s="36">
        <v>0.32</v>
      </c>
      <c r="I723" s="36">
        <v>0.35000000000000003</v>
      </c>
      <c r="J723" s="112">
        <v>300</v>
      </c>
      <c r="K723" s="122"/>
      <c r="L723" s="123">
        <f t="shared" si="39"/>
        <v>0</v>
      </c>
      <c r="N723" s="120"/>
    </row>
    <row r="724" spans="2:14" s="22" customFormat="1" ht="15" hidden="1" customHeight="1" x14ac:dyDescent="0.3">
      <c r="B724" s="96" t="s">
        <v>427</v>
      </c>
      <c r="C724" s="104" t="s">
        <v>1378</v>
      </c>
      <c r="D724" s="97" t="s">
        <v>940</v>
      </c>
      <c r="E724" s="98" t="s">
        <v>426</v>
      </c>
      <c r="F724" s="99" t="s">
        <v>845</v>
      </c>
      <c r="G724" s="99" t="s">
        <v>1399</v>
      </c>
      <c r="H724" s="100">
        <v>0.56000000000000005</v>
      </c>
      <c r="I724" s="100">
        <v>0.6</v>
      </c>
      <c r="J724" s="101">
        <v>200</v>
      </c>
      <c r="K724" s="114"/>
      <c r="L724" s="118">
        <f t="shared" si="39"/>
        <v>0</v>
      </c>
      <c r="N724" s="120"/>
    </row>
    <row r="725" spans="2:14" s="22" customFormat="1" ht="15" customHeight="1" x14ac:dyDescent="0.3">
      <c r="B725" s="106" t="s">
        <v>1393</v>
      </c>
      <c r="C725" s="104" t="s">
        <v>1378</v>
      </c>
      <c r="D725" s="10" t="s">
        <v>940</v>
      </c>
      <c r="E725" s="90" t="s">
        <v>426</v>
      </c>
      <c r="F725" s="91" t="s">
        <v>845</v>
      </c>
      <c r="G725" s="91" t="s">
        <v>1400</v>
      </c>
      <c r="H725" s="103">
        <v>0.56000000000000005</v>
      </c>
      <c r="I725" s="103">
        <v>0.6</v>
      </c>
      <c r="J725" s="11">
        <v>200</v>
      </c>
      <c r="K725" s="37"/>
      <c r="L725" s="38">
        <f t="shared" si="39"/>
        <v>0</v>
      </c>
      <c r="N725" s="120"/>
    </row>
    <row r="726" spans="2:14" s="22" customFormat="1" ht="15" customHeight="1" x14ac:dyDescent="0.3">
      <c r="B726" s="125" t="s">
        <v>428</v>
      </c>
      <c r="C726" s="104" t="s">
        <v>1378</v>
      </c>
      <c r="D726" s="109" t="s">
        <v>940</v>
      </c>
      <c r="E726" s="110" t="s">
        <v>426</v>
      </c>
      <c r="F726" s="111" t="s">
        <v>937</v>
      </c>
      <c r="G726" s="111" t="s">
        <v>1399</v>
      </c>
      <c r="H726" s="36">
        <v>0.73</v>
      </c>
      <c r="I726" s="36">
        <v>0.77</v>
      </c>
      <c r="J726" s="112">
        <v>150</v>
      </c>
      <c r="K726" s="122"/>
      <c r="L726" s="123">
        <f t="shared" si="39"/>
        <v>0</v>
      </c>
      <c r="N726" s="120"/>
    </row>
    <row r="727" spans="2:14" s="22" customFormat="1" ht="15" customHeight="1" x14ac:dyDescent="0.3">
      <c r="B727" s="125" t="s">
        <v>429</v>
      </c>
      <c r="C727" s="104" t="s">
        <v>1378</v>
      </c>
      <c r="D727" s="109" t="s">
        <v>940</v>
      </c>
      <c r="E727" s="110" t="s">
        <v>426</v>
      </c>
      <c r="F727" s="111" t="s">
        <v>939</v>
      </c>
      <c r="G727" s="111" t="s">
        <v>1399</v>
      </c>
      <c r="H727" s="36">
        <v>0.89</v>
      </c>
      <c r="I727" s="36">
        <v>0.97</v>
      </c>
      <c r="J727" s="112">
        <v>125</v>
      </c>
      <c r="K727" s="122"/>
      <c r="L727" s="123">
        <f t="shared" ref="L727:L787" si="42">IF(K727&lt;5,I727*K727*J727,H727*K727*J727)</f>
        <v>0</v>
      </c>
      <c r="N727" s="120"/>
    </row>
    <row r="728" spans="2:14" s="22" customFormat="1" ht="15" customHeight="1" x14ac:dyDescent="0.3">
      <c r="B728" s="125" t="s">
        <v>1216</v>
      </c>
      <c r="C728" s="104" t="s">
        <v>1378</v>
      </c>
      <c r="D728" s="109" t="s">
        <v>940</v>
      </c>
      <c r="E728" s="110" t="s">
        <v>426</v>
      </c>
      <c r="F728" s="111" t="s">
        <v>964</v>
      </c>
      <c r="G728" s="111" t="s">
        <v>1399</v>
      </c>
      <c r="H728" s="36">
        <v>1.03</v>
      </c>
      <c r="I728" s="36">
        <v>1.1499999999999999</v>
      </c>
      <c r="J728" s="112">
        <v>100</v>
      </c>
      <c r="K728" s="122"/>
      <c r="L728" s="123">
        <f t="shared" si="42"/>
        <v>0</v>
      </c>
      <c r="N728" s="120"/>
    </row>
    <row r="729" spans="2:14" s="22" customFormat="1" ht="15" customHeight="1" x14ac:dyDescent="0.3">
      <c r="B729" s="125" t="s">
        <v>430</v>
      </c>
      <c r="C729" s="104" t="s">
        <v>1378</v>
      </c>
      <c r="D729" s="109" t="s">
        <v>28</v>
      </c>
      <c r="E729" s="110" t="s">
        <v>431</v>
      </c>
      <c r="F729" s="111" t="s">
        <v>936</v>
      </c>
      <c r="G729" s="111" t="s">
        <v>1399</v>
      </c>
      <c r="H729" s="36">
        <v>0.41000000000000003</v>
      </c>
      <c r="I729" s="36">
        <v>0.43</v>
      </c>
      <c r="J729" s="112">
        <v>300</v>
      </c>
      <c r="K729" s="122"/>
      <c r="L729" s="123">
        <f t="shared" si="42"/>
        <v>0</v>
      </c>
      <c r="N729" s="120"/>
    </row>
    <row r="730" spans="2:14" s="22" customFormat="1" ht="15" customHeight="1" x14ac:dyDescent="0.3">
      <c r="B730" s="125" t="s">
        <v>432</v>
      </c>
      <c r="C730" s="104" t="s">
        <v>1378</v>
      </c>
      <c r="D730" s="109" t="s">
        <v>28</v>
      </c>
      <c r="E730" s="110" t="s">
        <v>431</v>
      </c>
      <c r="F730" s="111" t="s">
        <v>845</v>
      </c>
      <c r="G730" s="111" t="s">
        <v>1399</v>
      </c>
      <c r="H730" s="36">
        <v>0.51</v>
      </c>
      <c r="I730" s="36">
        <v>0.54</v>
      </c>
      <c r="J730" s="112">
        <v>200</v>
      </c>
      <c r="K730" s="122"/>
      <c r="L730" s="123">
        <f t="shared" si="42"/>
        <v>0</v>
      </c>
      <c r="N730" s="120"/>
    </row>
    <row r="731" spans="2:14" s="22" customFormat="1" ht="15" customHeight="1" x14ac:dyDescent="0.3">
      <c r="B731" s="125" t="s">
        <v>433</v>
      </c>
      <c r="C731" s="104" t="s">
        <v>1378</v>
      </c>
      <c r="D731" s="109" t="s">
        <v>28</v>
      </c>
      <c r="E731" s="110" t="s">
        <v>431</v>
      </c>
      <c r="F731" s="111" t="s">
        <v>937</v>
      </c>
      <c r="G731" s="111" t="s">
        <v>1399</v>
      </c>
      <c r="H731" s="36">
        <v>0.63</v>
      </c>
      <c r="I731" s="36">
        <v>0.67</v>
      </c>
      <c r="J731" s="112">
        <v>150</v>
      </c>
      <c r="K731" s="122"/>
      <c r="L731" s="123">
        <f t="shared" si="42"/>
        <v>0</v>
      </c>
      <c r="N731" s="120"/>
    </row>
    <row r="732" spans="2:14" s="22" customFormat="1" ht="15" customHeight="1" x14ac:dyDescent="0.3">
      <c r="B732" s="125" t="s">
        <v>434</v>
      </c>
      <c r="C732" s="104" t="s">
        <v>1378</v>
      </c>
      <c r="D732" s="109" t="s">
        <v>938</v>
      </c>
      <c r="E732" s="110" t="s">
        <v>435</v>
      </c>
      <c r="F732" s="111" t="s">
        <v>935</v>
      </c>
      <c r="G732" s="111" t="s">
        <v>1399</v>
      </c>
      <c r="H732" s="36">
        <v>0.49</v>
      </c>
      <c r="I732" s="36">
        <v>0.5</v>
      </c>
      <c r="J732" s="112">
        <v>400</v>
      </c>
      <c r="K732" s="122"/>
      <c r="L732" s="123">
        <f t="shared" si="42"/>
        <v>0</v>
      </c>
      <c r="N732" s="120"/>
    </row>
    <row r="733" spans="2:14" s="22" customFormat="1" ht="15" customHeight="1" x14ac:dyDescent="0.3">
      <c r="B733" s="125" t="s">
        <v>436</v>
      </c>
      <c r="C733" s="104" t="s">
        <v>1378</v>
      </c>
      <c r="D733" s="109" t="s">
        <v>938</v>
      </c>
      <c r="E733" s="110" t="s">
        <v>435</v>
      </c>
      <c r="F733" s="111" t="s">
        <v>936</v>
      </c>
      <c r="G733" s="111" t="s">
        <v>1399</v>
      </c>
      <c r="H733" s="36">
        <v>0.72</v>
      </c>
      <c r="I733" s="36">
        <v>0.74</v>
      </c>
      <c r="J733" s="112">
        <v>300</v>
      </c>
      <c r="K733" s="122"/>
      <c r="L733" s="123">
        <f t="shared" si="42"/>
        <v>0</v>
      </c>
      <c r="N733" s="120"/>
    </row>
    <row r="734" spans="2:14" s="22" customFormat="1" ht="15" customHeight="1" x14ac:dyDescent="0.3">
      <c r="B734" s="125" t="s">
        <v>437</v>
      </c>
      <c r="C734" s="104" t="s">
        <v>1378</v>
      </c>
      <c r="D734" s="109" t="s">
        <v>938</v>
      </c>
      <c r="E734" s="110" t="s">
        <v>435</v>
      </c>
      <c r="F734" s="111" t="s">
        <v>845</v>
      </c>
      <c r="G734" s="111" t="s">
        <v>1399</v>
      </c>
      <c r="H734" s="36">
        <v>0.95</v>
      </c>
      <c r="I734" s="36">
        <v>0.99</v>
      </c>
      <c r="J734" s="112">
        <v>200</v>
      </c>
      <c r="K734" s="122"/>
      <c r="L734" s="123">
        <f t="shared" si="42"/>
        <v>0</v>
      </c>
      <c r="N734" s="120"/>
    </row>
    <row r="735" spans="2:14" s="22" customFormat="1" ht="15" customHeight="1" x14ac:dyDescent="0.3">
      <c r="B735" s="125" t="s">
        <v>438</v>
      </c>
      <c r="C735" s="104" t="s">
        <v>1378</v>
      </c>
      <c r="D735" s="109" t="s">
        <v>938</v>
      </c>
      <c r="E735" s="110" t="s">
        <v>435</v>
      </c>
      <c r="F735" s="111" t="s">
        <v>937</v>
      </c>
      <c r="G735" s="111" t="s">
        <v>1399</v>
      </c>
      <c r="H735" s="36">
        <v>1.1499999999999999</v>
      </c>
      <c r="I735" s="36">
        <v>1.2</v>
      </c>
      <c r="J735" s="112">
        <v>150</v>
      </c>
      <c r="K735" s="122"/>
      <c r="L735" s="123">
        <f t="shared" si="42"/>
        <v>0</v>
      </c>
      <c r="N735" s="120"/>
    </row>
    <row r="736" spans="2:14" s="22" customFormat="1" ht="15" customHeight="1" x14ac:dyDescent="0.3">
      <c r="B736" s="125" t="s">
        <v>439</v>
      </c>
      <c r="C736" s="104" t="s">
        <v>1378</v>
      </c>
      <c r="D736" s="109" t="s">
        <v>938</v>
      </c>
      <c r="E736" s="110" t="s">
        <v>435</v>
      </c>
      <c r="F736" s="111" t="s">
        <v>939</v>
      </c>
      <c r="G736" s="111" t="s">
        <v>1399</v>
      </c>
      <c r="H736" s="36">
        <v>1.18</v>
      </c>
      <c r="I736" s="36">
        <v>1.23</v>
      </c>
      <c r="J736" s="112">
        <v>125</v>
      </c>
      <c r="K736" s="122"/>
      <c r="L736" s="123">
        <f t="shared" si="42"/>
        <v>0</v>
      </c>
      <c r="N736" s="120"/>
    </row>
    <row r="737" spans="2:14" s="22" customFormat="1" hidden="1" x14ac:dyDescent="0.3">
      <c r="B737" s="96" t="s">
        <v>1637</v>
      </c>
      <c r="C737" s="104" t="s">
        <v>1378</v>
      </c>
      <c r="D737" s="97" t="s">
        <v>26</v>
      </c>
      <c r="E737" s="98" t="s">
        <v>1638</v>
      </c>
      <c r="F737" s="99" t="s">
        <v>935</v>
      </c>
      <c r="G737" s="117" t="s">
        <v>1399</v>
      </c>
      <c r="H737" s="127">
        <v>0.36</v>
      </c>
      <c r="I737" s="128"/>
      <c r="J737" s="101">
        <v>400</v>
      </c>
      <c r="K737" s="114"/>
      <c r="L737" s="118">
        <f>H737*K737*J737</f>
        <v>0</v>
      </c>
      <c r="N737" s="120"/>
    </row>
    <row r="738" spans="2:14" s="22" customFormat="1" ht="15" customHeight="1" x14ac:dyDescent="0.3">
      <c r="B738" s="125" t="s">
        <v>441</v>
      </c>
      <c r="C738" s="104" t="s">
        <v>1378</v>
      </c>
      <c r="D738" s="109" t="s">
        <v>39</v>
      </c>
      <c r="E738" s="110" t="s">
        <v>440</v>
      </c>
      <c r="F738" s="111" t="s">
        <v>1047</v>
      </c>
      <c r="G738" s="111" t="s">
        <v>1399</v>
      </c>
      <c r="H738" s="36">
        <v>0.18000000000000002</v>
      </c>
      <c r="I738" s="36">
        <v>0.19</v>
      </c>
      <c r="J738" s="112">
        <v>500</v>
      </c>
      <c r="K738" s="122"/>
      <c r="L738" s="123">
        <f t="shared" si="42"/>
        <v>0</v>
      </c>
      <c r="N738" s="120"/>
    </row>
    <row r="739" spans="2:14" s="22" customFormat="1" ht="15" customHeight="1" x14ac:dyDescent="0.3">
      <c r="B739" s="125" t="s">
        <v>1217</v>
      </c>
      <c r="C739" s="104" t="s">
        <v>1378</v>
      </c>
      <c r="D739" s="109" t="s">
        <v>39</v>
      </c>
      <c r="E739" s="110" t="s">
        <v>440</v>
      </c>
      <c r="F739" s="111" t="s">
        <v>935</v>
      </c>
      <c r="G739" s="111" t="s">
        <v>1399</v>
      </c>
      <c r="H739" s="36">
        <v>0.24000000000000002</v>
      </c>
      <c r="I739" s="36">
        <v>0.26</v>
      </c>
      <c r="J739" s="112">
        <v>400</v>
      </c>
      <c r="K739" s="122"/>
      <c r="L739" s="123">
        <f t="shared" si="42"/>
        <v>0</v>
      </c>
      <c r="N739" s="120"/>
    </row>
    <row r="740" spans="2:14" s="22" customFormat="1" ht="15" customHeight="1" x14ac:dyDescent="0.3">
      <c r="B740" s="125" t="s">
        <v>1218</v>
      </c>
      <c r="C740" s="104" t="s">
        <v>1378</v>
      </c>
      <c r="D740" s="109" t="s">
        <v>39</v>
      </c>
      <c r="E740" s="110" t="s">
        <v>440</v>
      </c>
      <c r="F740" s="111" t="s">
        <v>936</v>
      </c>
      <c r="G740" s="111" t="s">
        <v>1399</v>
      </c>
      <c r="H740" s="36">
        <v>0.32</v>
      </c>
      <c r="I740" s="36">
        <v>0.35000000000000003</v>
      </c>
      <c r="J740" s="112">
        <v>300</v>
      </c>
      <c r="K740" s="122"/>
      <c r="L740" s="123">
        <f t="shared" si="42"/>
        <v>0</v>
      </c>
      <c r="N740" s="120"/>
    </row>
    <row r="741" spans="2:14" s="22" customFormat="1" ht="15" customHeight="1" x14ac:dyDescent="0.3">
      <c r="B741" s="125" t="s">
        <v>1219</v>
      </c>
      <c r="C741" s="104" t="s">
        <v>1378</v>
      </c>
      <c r="D741" s="109" t="s">
        <v>39</v>
      </c>
      <c r="E741" s="110" t="s">
        <v>440</v>
      </c>
      <c r="F741" s="111" t="s">
        <v>845</v>
      </c>
      <c r="G741" s="111" t="s">
        <v>1399</v>
      </c>
      <c r="H741" s="36">
        <v>0.41000000000000003</v>
      </c>
      <c r="I741" s="36">
        <v>0.44</v>
      </c>
      <c r="J741" s="112">
        <v>200</v>
      </c>
      <c r="K741" s="122"/>
      <c r="L741" s="123">
        <f t="shared" si="42"/>
        <v>0</v>
      </c>
      <c r="N741" s="120"/>
    </row>
    <row r="742" spans="2:14" s="22" customFormat="1" ht="15" customHeight="1" x14ac:dyDescent="0.3">
      <c r="B742" s="125" t="s">
        <v>1220</v>
      </c>
      <c r="C742" s="104" t="s">
        <v>1378</v>
      </c>
      <c r="D742" s="109" t="s">
        <v>39</v>
      </c>
      <c r="E742" s="110" t="s">
        <v>440</v>
      </c>
      <c r="F742" s="111" t="s">
        <v>937</v>
      </c>
      <c r="G742" s="111" t="s">
        <v>1399</v>
      </c>
      <c r="H742" s="36">
        <v>0.54</v>
      </c>
      <c r="I742" s="36">
        <v>0.59</v>
      </c>
      <c r="J742" s="112">
        <v>150</v>
      </c>
      <c r="K742" s="122"/>
      <c r="L742" s="123">
        <f t="shared" si="42"/>
        <v>0</v>
      </c>
      <c r="N742" s="120"/>
    </row>
    <row r="743" spans="2:14" s="22" customFormat="1" hidden="1" x14ac:dyDescent="0.3">
      <c r="B743" s="96" t="s">
        <v>1639</v>
      </c>
      <c r="C743" s="104" t="s">
        <v>1378</v>
      </c>
      <c r="D743" s="97" t="s">
        <v>26</v>
      </c>
      <c r="E743" s="98" t="s">
        <v>1668</v>
      </c>
      <c r="F743" s="99" t="s">
        <v>935</v>
      </c>
      <c r="G743" s="117" t="s">
        <v>1399</v>
      </c>
      <c r="H743" s="127">
        <v>0.44</v>
      </c>
      <c r="I743" s="128"/>
      <c r="J743" s="101">
        <v>400</v>
      </c>
      <c r="K743" s="114"/>
      <c r="L743" s="118">
        <f t="shared" ref="L743:L771" si="43">H743*K743*J743</f>
        <v>0</v>
      </c>
      <c r="N743" s="120"/>
    </row>
    <row r="744" spans="2:14" s="22" customFormat="1" hidden="1" x14ac:dyDescent="0.3">
      <c r="B744" s="96" t="s">
        <v>1640</v>
      </c>
      <c r="C744" s="104" t="s">
        <v>1378</v>
      </c>
      <c r="D744" s="97" t="s">
        <v>26</v>
      </c>
      <c r="E744" s="98" t="s">
        <v>1668</v>
      </c>
      <c r="F744" s="99" t="s">
        <v>936</v>
      </c>
      <c r="G744" s="117" t="s">
        <v>1399</v>
      </c>
      <c r="H744" s="127">
        <v>0.55000000000000004</v>
      </c>
      <c r="I744" s="128"/>
      <c r="J744" s="101">
        <v>300</v>
      </c>
      <c r="K744" s="114"/>
      <c r="L744" s="118">
        <f t="shared" si="43"/>
        <v>0</v>
      </c>
      <c r="N744" s="120"/>
    </row>
    <row r="745" spans="2:14" s="22" customFormat="1" hidden="1" x14ac:dyDescent="0.3">
      <c r="B745" s="96" t="s">
        <v>1641</v>
      </c>
      <c r="C745" s="104" t="s">
        <v>1378</v>
      </c>
      <c r="D745" s="97" t="s">
        <v>26</v>
      </c>
      <c r="E745" s="98" t="s">
        <v>1668</v>
      </c>
      <c r="F745" s="99" t="s">
        <v>845</v>
      </c>
      <c r="G745" s="117" t="s">
        <v>1399</v>
      </c>
      <c r="H745" s="127">
        <v>0.71</v>
      </c>
      <c r="I745" s="128"/>
      <c r="J745" s="101">
        <v>200</v>
      </c>
      <c r="K745" s="114"/>
      <c r="L745" s="118">
        <f t="shared" si="43"/>
        <v>0</v>
      </c>
      <c r="N745" s="120"/>
    </row>
    <row r="746" spans="2:14" s="22" customFormat="1" hidden="1" x14ac:dyDescent="0.3">
      <c r="B746" s="96" t="s">
        <v>1642</v>
      </c>
      <c r="C746" s="104" t="s">
        <v>1378</v>
      </c>
      <c r="D746" s="97" t="s">
        <v>26</v>
      </c>
      <c r="E746" s="98" t="s">
        <v>1668</v>
      </c>
      <c r="F746" s="99" t="s">
        <v>937</v>
      </c>
      <c r="G746" s="117" t="s">
        <v>1399</v>
      </c>
      <c r="H746" s="127">
        <v>0.86</v>
      </c>
      <c r="I746" s="128"/>
      <c r="J746" s="101">
        <v>150</v>
      </c>
      <c r="K746" s="114"/>
      <c r="L746" s="118">
        <f t="shared" si="43"/>
        <v>0</v>
      </c>
      <c r="N746" s="120"/>
    </row>
    <row r="747" spans="2:14" s="22" customFormat="1" hidden="1" x14ac:dyDescent="0.3">
      <c r="B747" s="96" t="s">
        <v>1643</v>
      </c>
      <c r="C747" s="104" t="s">
        <v>1378</v>
      </c>
      <c r="D747" s="97" t="s">
        <v>26</v>
      </c>
      <c r="E747" s="98" t="s">
        <v>1668</v>
      </c>
      <c r="F747" s="99" t="s">
        <v>939</v>
      </c>
      <c r="G747" s="117" t="s">
        <v>1399</v>
      </c>
      <c r="H747" s="127">
        <v>1</v>
      </c>
      <c r="I747" s="128"/>
      <c r="J747" s="101">
        <v>125</v>
      </c>
      <c r="K747" s="114"/>
      <c r="L747" s="118">
        <f t="shared" si="43"/>
        <v>0</v>
      </c>
      <c r="N747" s="120"/>
    </row>
    <row r="748" spans="2:14" s="22" customFormat="1" hidden="1" x14ac:dyDescent="0.3">
      <c r="B748" s="96" t="s">
        <v>1644</v>
      </c>
      <c r="C748" s="104" t="s">
        <v>1378</v>
      </c>
      <c r="D748" s="97" t="s">
        <v>26</v>
      </c>
      <c r="E748" s="98" t="s">
        <v>1669</v>
      </c>
      <c r="F748" s="99" t="s">
        <v>935</v>
      </c>
      <c r="G748" s="117" t="s">
        <v>1399</v>
      </c>
      <c r="H748" s="127">
        <v>0.44</v>
      </c>
      <c r="I748" s="128"/>
      <c r="J748" s="101">
        <v>400</v>
      </c>
      <c r="K748" s="114"/>
      <c r="L748" s="118">
        <f t="shared" si="43"/>
        <v>0</v>
      </c>
      <c r="N748" s="120"/>
    </row>
    <row r="749" spans="2:14" s="22" customFormat="1" hidden="1" x14ac:dyDescent="0.3">
      <c r="B749" s="96" t="s">
        <v>1645</v>
      </c>
      <c r="C749" s="104" t="s">
        <v>1378</v>
      </c>
      <c r="D749" s="97" t="s">
        <v>26</v>
      </c>
      <c r="E749" s="98" t="s">
        <v>1669</v>
      </c>
      <c r="F749" s="99" t="s">
        <v>936</v>
      </c>
      <c r="G749" s="117" t="s">
        <v>1399</v>
      </c>
      <c r="H749" s="127">
        <v>0.55000000000000004</v>
      </c>
      <c r="I749" s="128"/>
      <c r="J749" s="101">
        <v>300</v>
      </c>
      <c r="K749" s="114"/>
      <c r="L749" s="118">
        <f t="shared" si="43"/>
        <v>0</v>
      </c>
      <c r="N749" s="120"/>
    </row>
    <row r="750" spans="2:14" s="22" customFormat="1" hidden="1" x14ac:dyDescent="0.3">
      <c r="B750" s="96" t="s">
        <v>1646</v>
      </c>
      <c r="C750" s="104" t="s">
        <v>1378</v>
      </c>
      <c r="D750" s="97" t="s">
        <v>26</v>
      </c>
      <c r="E750" s="98" t="s">
        <v>1669</v>
      </c>
      <c r="F750" s="99" t="s">
        <v>845</v>
      </c>
      <c r="G750" s="117" t="s">
        <v>1399</v>
      </c>
      <c r="H750" s="127">
        <v>0.71</v>
      </c>
      <c r="I750" s="128"/>
      <c r="J750" s="101">
        <v>200</v>
      </c>
      <c r="K750" s="114"/>
      <c r="L750" s="118">
        <f t="shared" si="43"/>
        <v>0</v>
      </c>
      <c r="N750" s="120"/>
    </row>
    <row r="751" spans="2:14" s="22" customFormat="1" hidden="1" x14ac:dyDescent="0.3">
      <c r="B751" s="96" t="s">
        <v>1647</v>
      </c>
      <c r="C751" s="104" t="s">
        <v>1378</v>
      </c>
      <c r="D751" s="97" t="s">
        <v>26</v>
      </c>
      <c r="E751" s="98" t="s">
        <v>1669</v>
      </c>
      <c r="F751" s="99" t="s">
        <v>937</v>
      </c>
      <c r="G751" s="117" t="s">
        <v>1399</v>
      </c>
      <c r="H751" s="127">
        <v>0.86</v>
      </c>
      <c r="I751" s="128"/>
      <c r="J751" s="101">
        <v>150</v>
      </c>
      <c r="K751" s="114"/>
      <c r="L751" s="118">
        <f t="shared" si="43"/>
        <v>0</v>
      </c>
      <c r="N751" s="120"/>
    </row>
    <row r="752" spans="2:14" s="22" customFormat="1" hidden="1" x14ac:dyDescent="0.3">
      <c r="B752" s="96" t="s">
        <v>1648</v>
      </c>
      <c r="C752" s="104" t="s">
        <v>1378</v>
      </c>
      <c r="D752" s="97" t="s">
        <v>26</v>
      </c>
      <c r="E752" s="98" t="s">
        <v>1669</v>
      </c>
      <c r="F752" s="99" t="s">
        <v>939</v>
      </c>
      <c r="G752" s="117" t="s">
        <v>1399</v>
      </c>
      <c r="H752" s="127">
        <v>1</v>
      </c>
      <c r="I752" s="128"/>
      <c r="J752" s="101">
        <v>125</v>
      </c>
      <c r="K752" s="114"/>
      <c r="L752" s="118">
        <f t="shared" si="43"/>
        <v>0</v>
      </c>
      <c r="N752" s="120"/>
    </row>
    <row r="753" spans="2:14" s="22" customFormat="1" hidden="1" x14ac:dyDescent="0.3">
      <c r="B753" s="96" t="s">
        <v>1649</v>
      </c>
      <c r="C753" s="104" t="s">
        <v>1378</v>
      </c>
      <c r="D753" s="97" t="s">
        <v>26</v>
      </c>
      <c r="E753" s="98" t="s">
        <v>1670</v>
      </c>
      <c r="F753" s="99" t="s">
        <v>935</v>
      </c>
      <c r="G753" s="117" t="s">
        <v>1399</v>
      </c>
      <c r="H753" s="127">
        <v>0.44</v>
      </c>
      <c r="I753" s="128"/>
      <c r="J753" s="101">
        <v>400</v>
      </c>
      <c r="K753" s="114"/>
      <c r="L753" s="118">
        <f t="shared" si="43"/>
        <v>0</v>
      </c>
      <c r="N753" s="120"/>
    </row>
    <row r="754" spans="2:14" s="22" customFormat="1" hidden="1" x14ac:dyDescent="0.3">
      <c r="B754" s="96" t="s">
        <v>1650</v>
      </c>
      <c r="C754" s="104" t="s">
        <v>1378</v>
      </c>
      <c r="D754" s="97" t="s">
        <v>26</v>
      </c>
      <c r="E754" s="98" t="s">
        <v>1670</v>
      </c>
      <c r="F754" s="99" t="s">
        <v>936</v>
      </c>
      <c r="G754" s="117" t="s">
        <v>1399</v>
      </c>
      <c r="H754" s="127">
        <v>0.55000000000000004</v>
      </c>
      <c r="I754" s="128"/>
      <c r="J754" s="101">
        <v>300</v>
      </c>
      <c r="K754" s="114"/>
      <c r="L754" s="118">
        <f t="shared" si="43"/>
        <v>0</v>
      </c>
      <c r="N754" s="120"/>
    </row>
    <row r="755" spans="2:14" s="22" customFormat="1" hidden="1" x14ac:dyDescent="0.3">
      <c r="B755" s="96" t="s">
        <v>1651</v>
      </c>
      <c r="C755" s="104" t="s">
        <v>1378</v>
      </c>
      <c r="D755" s="97" t="s">
        <v>26</v>
      </c>
      <c r="E755" s="98" t="s">
        <v>1670</v>
      </c>
      <c r="F755" s="99" t="s">
        <v>845</v>
      </c>
      <c r="G755" s="117" t="s">
        <v>1399</v>
      </c>
      <c r="H755" s="127">
        <v>0.71</v>
      </c>
      <c r="I755" s="128"/>
      <c r="J755" s="101">
        <v>200</v>
      </c>
      <c r="K755" s="114"/>
      <c r="L755" s="118">
        <f t="shared" si="43"/>
        <v>0</v>
      </c>
      <c r="N755" s="120"/>
    </row>
    <row r="756" spans="2:14" s="22" customFormat="1" hidden="1" x14ac:dyDescent="0.3">
      <c r="B756" s="96" t="s">
        <v>1652</v>
      </c>
      <c r="C756" s="104" t="s">
        <v>1378</v>
      </c>
      <c r="D756" s="97" t="s">
        <v>26</v>
      </c>
      <c r="E756" s="98" t="s">
        <v>1670</v>
      </c>
      <c r="F756" s="99" t="s">
        <v>937</v>
      </c>
      <c r="G756" s="117" t="s">
        <v>1399</v>
      </c>
      <c r="H756" s="127">
        <v>0.86</v>
      </c>
      <c r="I756" s="128"/>
      <c r="J756" s="101">
        <v>150</v>
      </c>
      <c r="K756" s="114"/>
      <c r="L756" s="118">
        <f t="shared" si="43"/>
        <v>0</v>
      </c>
      <c r="N756" s="120"/>
    </row>
    <row r="757" spans="2:14" s="22" customFormat="1" hidden="1" x14ac:dyDescent="0.3">
      <c r="B757" s="96" t="s">
        <v>1653</v>
      </c>
      <c r="C757" s="104" t="s">
        <v>1378</v>
      </c>
      <c r="D757" s="97" t="s">
        <v>26</v>
      </c>
      <c r="E757" s="98" t="s">
        <v>1670</v>
      </c>
      <c r="F757" s="99" t="s">
        <v>939</v>
      </c>
      <c r="G757" s="117" t="s">
        <v>1399</v>
      </c>
      <c r="H757" s="127">
        <v>1</v>
      </c>
      <c r="I757" s="128"/>
      <c r="J757" s="101">
        <v>125</v>
      </c>
      <c r="K757" s="114"/>
      <c r="L757" s="118">
        <f t="shared" si="43"/>
        <v>0</v>
      </c>
      <c r="N757" s="120"/>
    </row>
    <row r="758" spans="2:14" s="22" customFormat="1" hidden="1" x14ac:dyDescent="0.3">
      <c r="B758" s="96" t="s">
        <v>1654</v>
      </c>
      <c r="C758" s="104" t="s">
        <v>1378</v>
      </c>
      <c r="D758" s="97" t="s">
        <v>26</v>
      </c>
      <c r="E758" s="98" t="s">
        <v>1671</v>
      </c>
      <c r="F758" s="99" t="s">
        <v>935</v>
      </c>
      <c r="G758" s="117" t="s">
        <v>1399</v>
      </c>
      <c r="H758" s="127">
        <v>0.44</v>
      </c>
      <c r="I758" s="128"/>
      <c r="J758" s="101">
        <v>400</v>
      </c>
      <c r="K758" s="114"/>
      <c r="L758" s="118">
        <f t="shared" si="43"/>
        <v>0</v>
      </c>
      <c r="N758" s="120"/>
    </row>
    <row r="759" spans="2:14" s="22" customFormat="1" hidden="1" x14ac:dyDescent="0.3">
      <c r="B759" s="96" t="s">
        <v>1655</v>
      </c>
      <c r="C759" s="104" t="s">
        <v>1378</v>
      </c>
      <c r="D759" s="97" t="s">
        <v>26</v>
      </c>
      <c r="E759" s="98" t="s">
        <v>1671</v>
      </c>
      <c r="F759" s="99" t="s">
        <v>936</v>
      </c>
      <c r="G759" s="117" t="s">
        <v>1399</v>
      </c>
      <c r="H759" s="127">
        <v>0.55000000000000004</v>
      </c>
      <c r="I759" s="128"/>
      <c r="J759" s="101">
        <v>300</v>
      </c>
      <c r="K759" s="114"/>
      <c r="L759" s="118">
        <f t="shared" si="43"/>
        <v>0</v>
      </c>
      <c r="N759" s="120"/>
    </row>
    <row r="760" spans="2:14" s="22" customFormat="1" hidden="1" x14ac:dyDescent="0.3">
      <c r="B760" s="96" t="s">
        <v>1656</v>
      </c>
      <c r="C760" s="104" t="s">
        <v>1378</v>
      </c>
      <c r="D760" s="97" t="s">
        <v>26</v>
      </c>
      <c r="E760" s="98" t="s">
        <v>1671</v>
      </c>
      <c r="F760" s="99" t="s">
        <v>845</v>
      </c>
      <c r="G760" s="117" t="s">
        <v>1399</v>
      </c>
      <c r="H760" s="127">
        <v>0.71</v>
      </c>
      <c r="I760" s="128"/>
      <c r="J760" s="101">
        <v>200</v>
      </c>
      <c r="K760" s="114"/>
      <c r="L760" s="118">
        <f t="shared" si="43"/>
        <v>0</v>
      </c>
      <c r="N760" s="120"/>
    </row>
    <row r="761" spans="2:14" s="22" customFormat="1" hidden="1" x14ac:dyDescent="0.3">
      <c r="B761" s="96" t="s">
        <v>1657</v>
      </c>
      <c r="C761" s="104" t="s">
        <v>1378</v>
      </c>
      <c r="D761" s="97" t="s">
        <v>26</v>
      </c>
      <c r="E761" s="98" t="s">
        <v>1671</v>
      </c>
      <c r="F761" s="99" t="s">
        <v>937</v>
      </c>
      <c r="G761" s="117" t="s">
        <v>1399</v>
      </c>
      <c r="H761" s="127">
        <v>0.86</v>
      </c>
      <c r="I761" s="128"/>
      <c r="J761" s="101">
        <v>150</v>
      </c>
      <c r="K761" s="114"/>
      <c r="L761" s="118">
        <f t="shared" si="43"/>
        <v>0</v>
      </c>
      <c r="N761" s="120"/>
    </row>
    <row r="762" spans="2:14" s="22" customFormat="1" hidden="1" x14ac:dyDescent="0.3">
      <c r="B762" s="96" t="s">
        <v>1658</v>
      </c>
      <c r="C762" s="104" t="s">
        <v>1378</v>
      </c>
      <c r="D762" s="97" t="s">
        <v>26</v>
      </c>
      <c r="E762" s="98" t="s">
        <v>1671</v>
      </c>
      <c r="F762" s="99" t="s">
        <v>939</v>
      </c>
      <c r="G762" s="117" t="s">
        <v>1399</v>
      </c>
      <c r="H762" s="127">
        <v>1</v>
      </c>
      <c r="I762" s="128"/>
      <c r="J762" s="101">
        <v>125</v>
      </c>
      <c r="K762" s="114"/>
      <c r="L762" s="118">
        <f t="shared" si="43"/>
        <v>0</v>
      </c>
      <c r="N762" s="120"/>
    </row>
    <row r="763" spans="2:14" s="22" customFormat="1" hidden="1" x14ac:dyDescent="0.3">
      <c r="B763" s="96" t="s">
        <v>1659</v>
      </c>
      <c r="C763" s="104" t="s">
        <v>1378</v>
      </c>
      <c r="D763" s="97" t="s">
        <v>26</v>
      </c>
      <c r="E763" s="98" t="s">
        <v>1672</v>
      </c>
      <c r="F763" s="99" t="s">
        <v>935</v>
      </c>
      <c r="G763" s="117" t="s">
        <v>1399</v>
      </c>
      <c r="H763" s="127">
        <v>0.44</v>
      </c>
      <c r="I763" s="128"/>
      <c r="J763" s="101">
        <v>400</v>
      </c>
      <c r="K763" s="114"/>
      <c r="L763" s="118">
        <f t="shared" si="43"/>
        <v>0</v>
      </c>
      <c r="N763" s="120"/>
    </row>
    <row r="764" spans="2:14" s="22" customFormat="1" hidden="1" x14ac:dyDescent="0.3">
      <c r="B764" s="96" t="s">
        <v>1660</v>
      </c>
      <c r="C764" s="104" t="s">
        <v>1378</v>
      </c>
      <c r="D764" s="97" t="s">
        <v>26</v>
      </c>
      <c r="E764" s="98" t="s">
        <v>1672</v>
      </c>
      <c r="F764" s="99" t="s">
        <v>936</v>
      </c>
      <c r="G764" s="117" t="s">
        <v>1399</v>
      </c>
      <c r="H764" s="127">
        <v>0.55000000000000004</v>
      </c>
      <c r="I764" s="128"/>
      <c r="J764" s="101">
        <v>300</v>
      </c>
      <c r="K764" s="114"/>
      <c r="L764" s="118">
        <f t="shared" si="43"/>
        <v>0</v>
      </c>
      <c r="N764" s="120"/>
    </row>
    <row r="765" spans="2:14" s="22" customFormat="1" hidden="1" x14ac:dyDescent="0.3">
      <c r="B765" s="96" t="s">
        <v>1661</v>
      </c>
      <c r="C765" s="104" t="s">
        <v>1378</v>
      </c>
      <c r="D765" s="97" t="s">
        <v>26</v>
      </c>
      <c r="E765" s="98" t="s">
        <v>1672</v>
      </c>
      <c r="F765" s="99" t="s">
        <v>845</v>
      </c>
      <c r="G765" s="117" t="s">
        <v>1399</v>
      </c>
      <c r="H765" s="127">
        <v>0.71</v>
      </c>
      <c r="I765" s="128"/>
      <c r="J765" s="101">
        <v>200</v>
      </c>
      <c r="K765" s="114"/>
      <c r="L765" s="118">
        <f t="shared" si="43"/>
        <v>0</v>
      </c>
      <c r="N765" s="120"/>
    </row>
    <row r="766" spans="2:14" s="22" customFormat="1" hidden="1" x14ac:dyDescent="0.3">
      <c r="B766" s="96" t="s">
        <v>1662</v>
      </c>
      <c r="C766" s="104" t="s">
        <v>1378</v>
      </c>
      <c r="D766" s="97" t="s">
        <v>26</v>
      </c>
      <c r="E766" s="98" t="s">
        <v>1672</v>
      </c>
      <c r="F766" s="99" t="s">
        <v>937</v>
      </c>
      <c r="G766" s="117" t="s">
        <v>1399</v>
      </c>
      <c r="H766" s="127">
        <v>0.86</v>
      </c>
      <c r="I766" s="128"/>
      <c r="J766" s="101">
        <v>150</v>
      </c>
      <c r="K766" s="114"/>
      <c r="L766" s="118">
        <f t="shared" si="43"/>
        <v>0</v>
      </c>
      <c r="N766" s="120"/>
    </row>
    <row r="767" spans="2:14" s="22" customFormat="1" hidden="1" x14ac:dyDescent="0.3">
      <c r="B767" s="96" t="s">
        <v>1663</v>
      </c>
      <c r="C767" s="104" t="s">
        <v>1378</v>
      </c>
      <c r="D767" s="97" t="s">
        <v>26</v>
      </c>
      <c r="E767" s="98" t="s">
        <v>1672</v>
      </c>
      <c r="F767" s="99" t="s">
        <v>939</v>
      </c>
      <c r="G767" s="117" t="s">
        <v>1399</v>
      </c>
      <c r="H767" s="127">
        <v>1</v>
      </c>
      <c r="I767" s="128"/>
      <c r="J767" s="101">
        <v>125</v>
      </c>
      <c r="K767" s="114"/>
      <c r="L767" s="118">
        <f t="shared" si="43"/>
        <v>0</v>
      </c>
      <c r="N767" s="120"/>
    </row>
    <row r="768" spans="2:14" s="22" customFormat="1" hidden="1" x14ac:dyDescent="0.3">
      <c r="B768" s="96" t="s">
        <v>1664</v>
      </c>
      <c r="C768" s="104" t="s">
        <v>1378</v>
      </c>
      <c r="D768" s="97" t="s">
        <v>1408</v>
      </c>
      <c r="E768" s="98" t="s">
        <v>1673</v>
      </c>
      <c r="F768" s="99" t="s">
        <v>1047</v>
      </c>
      <c r="G768" s="117" t="s">
        <v>1399</v>
      </c>
      <c r="H768" s="127">
        <v>0.91</v>
      </c>
      <c r="I768" s="128"/>
      <c r="J768" s="101">
        <v>400</v>
      </c>
      <c r="K768" s="114"/>
      <c r="L768" s="118">
        <f t="shared" si="43"/>
        <v>0</v>
      </c>
      <c r="N768" s="120"/>
    </row>
    <row r="769" spans="2:14" s="22" customFormat="1" hidden="1" x14ac:dyDescent="0.3">
      <c r="B769" s="96" t="s">
        <v>1665</v>
      </c>
      <c r="C769" s="104" t="s">
        <v>1378</v>
      </c>
      <c r="D769" s="97" t="s">
        <v>1408</v>
      </c>
      <c r="E769" s="98" t="s">
        <v>1673</v>
      </c>
      <c r="F769" s="99" t="s">
        <v>935</v>
      </c>
      <c r="G769" s="117" t="s">
        <v>1399</v>
      </c>
      <c r="H769" s="127">
        <v>1.02</v>
      </c>
      <c r="I769" s="128"/>
      <c r="J769" s="101">
        <v>300</v>
      </c>
      <c r="K769" s="114"/>
      <c r="L769" s="118">
        <f t="shared" si="43"/>
        <v>0</v>
      </c>
      <c r="N769" s="120"/>
    </row>
    <row r="770" spans="2:14" s="22" customFormat="1" hidden="1" x14ac:dyDescent="0.3">
      <c r="B770" s="96" t="s">
        <v>1666</v>
      </c>
      <c r="C770" s="104" t="s">
        <v>1378</v>
      </c>
      <c r="D770" s="97" t="s">
        <v>1408</v>
      </c>
      <c r="E770" s="98" t="s">
        <v>1673</v>
      </c>
      <c r="F770" s="99" t="s">
        <v>936</v>
      </c>
      <c r="G770" s="117" t="s">
        <v>1399</v>
      </c>
      <c r="H770" s="127">
        <v>1.1599999999999999</v>
      </c>
      <c r="I770" s="128"/>
      <c r="J770" s="101">
        <v>200</v>
      </c>
      <c r="K770" s="114"/>
      <c r="L770" s="118">
        <f t="shared" si="43"/>
        <v>0</v>
      </c>
      <c r="N770" s="120"/>
    </row>
    <row r="771" spans="2:14" s="22" customFormat="1" hidden="1" x14ac:dyDescent="0.3">
      <c r="B771" s="96" t="s">
        <v>1667</v>
      </c>
      <c r="C771" s="104" t="s">
        <v>1378</v>
      </c>
      <c r="D771" s="97" t="s">
        <v>1408</v>
      </c>
      <c r="E771" s="98" t="s">
        <v>1673</v>
      </c>
      <c r="F771" s="99" t="s">
        <v>845</v>
      </c>
      <c r="G771" s="117" t="s">
        <v>1399</v>
      </c>
      <c r="H771" s="127">
        <v>1.31</v>
      </c>
      <c r="I771" s="128"/>
      <c r="J771" s="101">
        <v>150</v>
      </c>
      <c r="K771" s="114"/>
      <c r="L771" s="118">
        <f t="shared" si="43"/>
        <v>0</v>
      </c>
      <c r="N771" s="120"/>
    </row>
    <row r="772" spans="2:14" s="22" customFormat="1" ht="15" customHeight="1" x14ac:dyDescent="0.3">
      <c r="B772" s="125" t="s">
        <v>442</v>
      </c>
      <c r="C772" s="104" t="s">
        <v>1378</v>
      </c>
      <c r="D772" s="109" t="s">
        <v>940</v>
      </c>
      <c r="E772" s="110" t="s">
        <v>443</v>
      </c>
      <c r="F772" s="111" t="s">
        <v>936</v>
      </c>
      <c r="G772" s="111" t="s">
        <v>1399</v>
      </c>
      <c r="H772" s="36">
        <v>0.39</v>
      </c>
      <c r="I772" s="36">
        <v>0.41000000000000003</v>
      </c>
      <c r="J772" s="112">
        <v>300</v>
      </c>
      <c r="K772" s="122"/>
      <c r="L772" s="123">
        <f t="shared" si="42"/>
        <v>0</v>
      </c>
      <c r="N772" s="120"/>
    </row>
    <row r="773" spans="2:14" s="22" customFormat="1" ht="15" customHeight="1" x14ac:dyDescent="0.3">
      <c r="B773" s="125" t="s">
        <v>1221</v>
      </c>
      <c r="C773" s="104" t="s">
        <v>1378</v>
      </c>
      <c r="D773" s="109" t="s">
        <v>940</v>
      </c>
      <c r="E773" s="110" t="s">
        <v>443</v>
      </c>
      <c r="F773" s="111" t="s">
        <v>845</v>
      </c>
      <c r="G773" s="111" t="s">
        <v>1399</v>
      </c>
      <c r="H773" s="36">
        <v>0.59</v>
      </c>
      <c r="I773" s="36">
        <v>0.62</v>
      </c>
      <c r="J773" s="112">
        <v>200</v>
      </c>
      <c r="K773" s="122"/>
      <c r="L773" s="123">
        <f t="shared" si="42"/>
        <v>0</v>
      </c>
      <c r="N773" s="120"/>
    </row>
    <row r="774" spans="2:14" s="22" customFormat="1" ht="15" customHeight="1" x14ac:dyDescent="0.3">
      <c r="B774" s="125" t="s">
        <v>1222</v>
      </c>
      <c r="C774" s="104" t="s">
        <v>1378</v>
      </c>
      <c r="D774" s="109" t="s">
        <v>940</v>
      </c>
      <c r="E774" s="110" t="s">
        <v>443</v>
      </c>
      <c r="F774" s="111" t="s">
        <v>937</v>
      </c>
      <c r="G774" s="111" t="s">
        <v>1399</v>
      </c>
      <c r="H774" s="36">
        <v>0.76</v>
      </c>
      <c r="I774" s="36">
        <v>0.8</v>
      </c>
      <c r="J774" s="112">
        <v>150</v>
      </c>
      <c r="K774" s="122"/>
      <c r="L774" s="123">
        <f t="shared" si="42"/>
        <v>0</v>
      </c>
      <c r="N774" s="120"/>
    </row>
    <row r="775" spans="2:14" s="22" customFormat="1" ht="15" customHeight="1" x14ac:dyDescent="0.3">
      <c r="B775" s="125" t="s">
        <v>1223</v>
      </c>
      <c r="C775" s="104" t="s">
        <v>1378</v>
      </c>
      <c r="D775" s="109" t="s">
        <v>940</v>
      </c>
      <c r="E775" s="110" t="s">
        <v>443</v>
      </c>
      <c r="F775" s="111" t="s">
        <v>939</v>
      </c>
      <c r="G775" s="111" t="s">
        <v>1399</v>
      </c>
      <c r="H775" s="36">
        <v>0.87</v>
      </c>
      <c r="I775" s="36">
        <v>0.92</v>
      </c>
      <c r="J775" s="112">
        <v>125</v>
      </c>
      <c r="K775" s="122"/>
      <c r="L775" s="123">
        <f t="shared" si="42"/>
        <v>0</v>
      </c>
      <c r="N775" s="120"/>
    </row>
    <row r="776" spans="2:14" s="22" customFormat="1" ht="15" customHeight="1" x14ac:dyDescent="0.3">
      <c r="B776" s="125" t="s">
        <v>1224</v>
      </c>
      <c r="C776" s="104" t="s">
        <v>1378</v>
      </c>
      <c r="D776" s="109" t="s">
        <v>940</v>
      </c>
      <c r="E776" s="110" t="s">
        <v>443</v>
      </c>
      <c r="F776" s="111" t="s">
        <v>964</v>
      </c>
      <c r="G776" s="111" t="s">
        <v>1399</v>
      </c>
      <c r="H776" s="36">
        <v>0.98</v>
      </c>
      <c r="I776" s="36">
        <v>1.04</v>
      </c>
      <c r="J776" s="112">
        <v>100</v>
      </c>
      <c r="K776" s="122"/>
      <c r="L776" s="123">
        <f t="shared" si="42"/>
        <v>0</v>
      </c>
      <c r="N776" s="120"/>
    </row>
    <row r="777" spans="2:14" s="22" customFormat="1" ht="15" customHeight="1" x14ac:dyDescent="0.3">
      <c r="B777" s="125" t="s">
        <v>444</v>
      </c>
      <c r="C777" s="104" t="s">
        <v>1378</v>
      </c>
      <c r="D777" s="109" t="s">
        <v>28</v>
      </c>
      <c r="E777" s="110" t="s">
        <v>445</v>
      </c>
      <c r="F777" s="111" t="s">
        <v>936</v>
      </c>
      <c r="G777" s="111" t="s">
        <v>1399</v>
      </c>
      <c r="H777" s="36">
        <v>0.42</v>
      </c>
      <c r="I777" s="36">
        <v>0.44</v>
      </c>
      <c r="J777" s="112">
        <v>300</v>
      </c>
      <c r="K777" s="122"/>
      <c r="L777" s="123">
        <f t="shared" si="42"/>
        <v>0</v>
      </c>
      <c r="N777" s="120"/>
    </row>
    <row r="778" spans="2:14" s="22" customFormat="1" ht="15" customHeight="1" x14ac:dyDescent="0.3">
      <c r="B778" s="125" t="s">
        <v>446</v>
      </c>
      <c r="C778" s="104" t="s">
        <v>1378</v>
      </c>
      <c r="D778" s="109" t="s">
        <v>28</v>
      </c>
      <c r="E778" s="110" t="s">
        <v>445</v>
      </c>
      <c r="F778" s="111" t="s">
        <v>845</v>
      </c>
      <c r="G778" s="111" t="s">
        <v>1399</v>
      </c>
      <c r="H778" s="36">
        <v>0.56000000000000005</v>
      </c>
      <c r="I778" s="36">
        <v>0.59</v>
      </c>
      <c r="J778" s="112">
        <v>200</v>
      </c>
      <c r="K778" s="122"/>
      <c r="L778" s="123">
        <f t="shared" si="42"/>
        <v>0</v>
      </c>
      <c r="N778" s="120"/>
    </row>
    <row r="779" spans="2:14" s="22" customFormat="1" ht="15" customHeight="1" x14ac:dyDescent="0.3">
      <c r="B779" s="125" t="s">
        <v>447</v>
      </c>
      <c r="C779" s="104" t="s">
        <v>1378</v>
      </c>
      <c r="D779" s="109" t="s">
        <v>28</v>
      </c>
      <c r="E779" s="110" t="s">
        <v>445</v>
      </c>
      <c r="F779" s="111" t="s">
        <v>937</v>
      </c>
      <c r="G779" s="111" t="s">
        <v>1399</v>
      </c>
      <c r="H779" s="36">
        <v>0.68</v>
      </c>
      <c r="I779" s="36">
        <v>0.72</v>
      </c>
      <c r="J779" s="112">
        <v>150</v>
      </c>
      <c r="K779" s="122"/>
      <c r="L779" s="123">
        <f t="shared" si="42"/>
        <v>0</v>
      </c>
      <c r="N779" s="120"/>
    </row>
    <row r="780" spans="2:14" s="22" customFormat="1" ht="15" customHeight="1" x14ac:dyDescent="0.3">
      <c r="B780" s="125" t="s">
        <v>448</v>
      </c>
      <c r="C780" s="104" t="s">
        <v>1378</v>
      </c>
      <c r="D780" s="109" t="s">
        <v>28</v>
      </c>
      <c r="E780" s="110" t="s">
        <v>445</v>
      </c>
      <c r="F780" s="111" t="s">
        <v>939</v>
      </c>
      <c r="G780" s="111" t="s">
        <v>1399</v>
      </c>
      <c r="H780" s="36">
        <v>0.75</v>
      </c>
      <c r="I780" s="36">
        <v>0.81</v>
      </c>
      <c r="J780" s="112">
        <v>125</v>
      </c>
      <c r="K780" s="122"/>
      <c r="L780" s="123">
        <f t="shared" si="42"/>
        <v>0</v>
      </c>
      <c r="N780" s="120"/>
    </row>
    <row r="781" spans="2:14" s="22" customFormat="1" ht="15" customHeight="1" x14ac:dyDescent="0.3">
      <c r="B781" s="125" t="s">
        <v>449</v>
      </c>
      <c r="C781" s="104" t="s">
        <v>1378</v>
      </c>
      <c r="D781" s="109" t="s">
        <v>938</v>
      </c>
      <c r="E781" s="110" t="s">
        <v>450</v>
      </c>
      <c r="F781" s="111" t="s">
        <v>935</v>
      </c>
      <c r="G781" s="111" t="s">
        <v>1399</v>
      </c>
      <c r="H781" s="36">
        <v>0.49</v>
      </c>
      <c r="I781" s="36">
        <v>0.5</v>
      </c>
      <c r="J781" s="112">
        <v>400</v>
      </c>
      <c r="K781" s="122"/>
      <c r="L781" s="123">
        <f t="shared" si="42"/>
        <v>0</v>
      </c>
      <c r="N781" s="120"/>
    </row>
    <row r="782" spans="2:14" s="22" customFormat="1" ht="15" customHeight="1" x14ac:dyDescent="0.3">
      <c r="B782" s="125" t="s">
        <v>451</v>
      </c>
      <c r="C782" s="104" t="s">
        <v>1378</v>
      </c>
      <c r="D782" s="109" t="s">
        <v>938</v>
      </c>
      <c r="E782" s="110" t="s">
        <v>450</v>
      </c>
      <c r="F782" s="111" t="s">
        <v>936</v>
      </c>
      <c r="G782" s="111" t="s">
        <v>1399</v>
      </c>
      <c r="H782" s="36">
        <v>0.72</v>
      </c>
      <c r="I782" s="36">
        <v>0.74</v>
      </c>
      <c r="J782" s="112">
        <v>300</v>
      </c>
      <c r="K782" s="122"/>
      <c r="L782" s="123">
        <f t="shared" si="42"/>
        <v>0</v>
      </c>
      <c r="N782" s="120"/>
    </row>
    <row r="783" spans="2:14" s="22" customFormat="1" ht="15" customHeight="1" x14ac:dyDescent="0.3">
      <c r="B783" s="125" t="s">
        <v>452</v>
      </c>
      <c r="C783" s="104" t="s">
        <v>1378</v>
      </c>
      <c r="D783" s="109" t="s">
        <v>938</v>
      </c>
      <c r="E783" s="110" t="s">
        <v>450</v>
      </c>
      <c r="F783" s="111" t="s">
        <v>845</v>
      </c>
      <c r="G783" s="111" t="s">
        <v>1399</v>
      </c>
      <c r="H783" s="36">
        <v>0.95</v>
      </c>
      <c r="I783" s="36">
        <v>0.99</v>
      </c>
      <c r="J783" s="112">
        <v>200</v>
      </c>
      <c r="K783" s="122"/>
      <c r="L783" s="123">
        <f t="shared" si="42"/>
        <v>0</v>
      </c>
      <c r="N783" s="120"/>
    </row>
    <row r="784" spans="2:14" s="22" customFormat="1" ht="15" customHeight="1" x14ac:dyDescent="0.3">
      <c r="B784" s="125" t="s">
        <v>453</v>
      </c>
      <c r="C784" s="104" t="s">
        <v>1378</v>
      </c>
      <c r="D784" s="109" t="s">
        <v>938</v>
      </c>
      <c r="E784" s="110" t="s">
        <v>450</v>
      </c>
      <c r="F784" s="111" t="s">
        <v>937</v>
      </c>
      <c r="G784" s="111" t="s">
        <v>1399</v>
      </c>
      <c r="H784" s="36">
        <v>1.1499999999999999</v>
      </c>
      <c r="I784" s="36">
        <v>1.2</v>
      </c>
      <c r="J784" s="112">
        <v>150</v>
      </c>
      <c r="K784" s="122"/>
      <c r="L784" s="123">
        <f t="shared" si="42"/>
        <v>0</v>
      </c>
      <c r="N784" s="120"/>
    </row>
    <row r="785" spans="2:14" s="22" customFormat="1" ht="15" customHeight="1" x14ac:dyDescent="0.3">
      <c r="B785" s="125" t="s">
        <v>454</v>
      </c>
      <c r="C785" s="104" t="s">
        <v>1378</v>
      </c>
      <c r="D785" s="109" t="s">
        <v>938</v>
      </c>
      <c r="E785" s="110" t="s">
        <v>450</v>
      </c>
      <c r="F785" s="111" t="s">
        <v>939</v>
      </c>
      <c r="G785" s="111" t="s">
        <v>1399</v>
      </c>
      <c r="H785" s="36">
        <v>1.18</v>
      </c>
      <c r="I785" s="36">
        <v>1.23</v>
      </c>
      <c r="J785" s="112">
        <v>125</v>
      </c>
      <c r="K785" s="122"/>
      <c r="L785" s="123">
        <f t="shared" si="42"/>
        <v>0</v>
      </c>
      <c r="N785" s="120"/>
    </row>
    <row r="786" spans="2:14" s="22" customFormat="1" ht="15" customHeight="1" x14ac:dyDescent="0.3">
      <c r="B786" s="125" t="s">
        <v>455</v>
      </c>
      <c r="C786" s="104" t="s">
        <v>1378</v>
      </c>
      <c r="D786" s="109" t="s">
        <v>39</v>
      </c>
      <c r="E786" s="110" t="s">
        <v>456</v>
      </c>
      <c r="F786" s="111" t="s">
        <v>935</v>
      </c>
      <c r="G786" s="111" t="s">
        <v>1399</v>
      </c>
      <c r="H786" s="36">
        <v>0.26</v>
      </c>
      <c r="I786" s="36">
        <v>0.27</v>
      </c>
      <c r="J786" s="112">
        <v>400</v>
      </c>
      <c r="K786" s="122"/>
      <c r="L786" s="123">
        <f t="shared" si="42"/>
        <v>0</v>
      </c>
      <c r="N786" s="120"/>
    </row>
    <row r="787" spans="2:14" s="22" customFormat="1" ht="15" customHeight="1" x14ac:dyDescent="0.3">
      <c r="B787" s="125" t="s">
        <v>457</v>
      </c>
      <c r="C787" s="104" t="s">
        <v>1378</v>
      </c>
      <c r="D787" s="109" t="s">
        <v>39</v>
      </c>
      <c r="E787" s="110" t="s">
        <v>456</v>
      </c>
      <c r="F787" s="111" t="s">
        <v>936</v>
      </c>
      <c r="G787" s="111" t="s">
        <v>1399</v>
      </c>
      <c r="H787" s="36">
        <v>0.34</v>
      </c>
      <c r="I787" s="36">
        <v>0.36</v>
      </c>
      <c r="J787" s="112">
        <v>300</v>
      </c>
      <c r="K787" s="122"/>
      <c r="L787" s="123">
        <f t="shared" si="42"/>
        <v>0</v>
      </c>
      <c r="N787" s="120"/>
    </row>
    <row r="788" spans="2:14" s="22" customFormat="1" hidden="1" x14ac:dyDescent="0.3">
      <c r="B788" s="96" t="s">
        <v>1674</v>
      </c>
      <c r="C788" s="104" t="s">
        <v>1378</v>
      </c>
      <c r="D788" s="97" t="s">
        <v>26</v>
      </c>
      <c r="E788" s="98" t="s">
        <v>1686</v>
      </c>
      <c r="F788" s="99" t="s">
        <v>935</v>
      </c>
      <c r="G788" s="117" t="s">
        <v>1399</v>
      </c>
      <c r="H788" s="127">
        <v>0.28999999999999998</v>
      </c>
      <c r="I788" s="128"/>
      <c r="J788" s="101">
        <v>400</v>
      </c>
      <c r="K788" s="114"/>
      <c r="L788" s="118">
        <f t="shared" ref="L788:L799" si="44">H788*K788*J788</f>
        <v>0</v>
      </c>
      <c r="N788" s="120"/>
    </row>
    <row r="789" spans="2:14" s="22" customFormat="1" hidden="1" x14ac:dyDescent="0.3">
      <c r="B789" s="96" t="s">
        <v>1675</v>
      </c>
      <c r="C789" s="104" t="s">
        <v>1378</v>
      </c>
      <c r="D789" s="97" t="s">
        <v>26</v>
      </c>
      <c r="E789" s="98" t="s">
        <v>1687</v>
      </c>
      <c r="F789" s="99" t="s">
        <v>935</v>
      </c>
      <c r="G789" s="117" t="s">
        <v>1399</v>
      </c>
      <c r="H789" s="127">
        <v>0.47</v>
      </c>
      <c r="I789" s="128"/>
      <c r="J789" s="101">
        <v>400</v>
      </c>
      <c r="K789" s="114"/>
      <c r="L789" s="118">
        <f t="shared" si="44"/>
        <v>0</v>
      </c>
      <c r="N789" s="120"/>
    </row>
    <row r="790" spans="2:14" s="22" customFormat="1" hidden="1" x14ac:dyDescent="0.3">
      <c r="B790" s="96" t="s">
        <v>1676</v>
      </c>
      <c r="C790" s="104" t="s">
        <v>1378</v>
      </c>
      <c r="D790" s="97" t="s">
        <v>26</v>
      </c>
      <c r="E790" s="98" t="s">
        <v>1687</v>
      </c>
      <c r="F790" s="99" t="s">
        <v>936</v>
      </c>
      <c r="G790" s="117" t="s">
        <v>1399</v>
      </c>
      <c r="H790" s="127">
        <v>0.59</v>
      </c>
      <c r="I790" s="128"/>
      <c r="J790" s="101">
        <v>300</v>
      </c>
      <c r="K790" s="114"/>
      <c r="L790" s="118">
        <f t="shared" si="44"/>
        <v>0</v>
      </c>
      <c r="N790" s="120"/>
    </row>
    <row r="791" spans="2:14" s="22" customFormat="1" hidden="1" x14ac:dyDescent="0.3">
      <c r="B791" s="96" t="s">
        <v>1677</v>
      </c>
      <c r="C791" s="104" t="s">
        <v>1378</v>
      </c>
      <c r="D791" s="97" t="s">
        <v>26</v>
      </c>
      <c r="E791" s="98" t="s">
        <v>1687</v>
      </c>
      <c r="F791" s="99" t="s">
        <v>845</v>
      </c>
      <c r="G791" s="117" t="s">
        <v>1399</v>
      </c>
      <c r="H791" s="127">
        <v>0.74</v>
      </c>
      <c r="I791" s="128"/>
      <c r="J791" s="101">
        <v>200</v>
      </c>
      <c r="K791" s="114"/>
      <c r="L791" s="118">
        <f t="shared" si="44"/>
        <v>0</v>
      </c>
      <c r="N791" s="120"/>
    </row>
    <row r="792" spans="2:14" s="22" customFormat="1" hidden="1" x14ac:dyDescent="0.3">
      <c r="B792" s="96" t="s">
        <v>1678</v>
      </c>
      <c r="C792" s="104" t="s">
        <v>1378</v>
      </c>
      <c r="D792" s="97" t="s">
        <v>26</v>
      </c>
      <c r="E792" s="98" t="s">
        <v>1687</v>
      </c>
      <c r="F792" s="99" t="s">
        <v>937</v>
      </c>
      <c r="G792" s="117" t="s">
        <v>1399</v>
      </c>
      <c r="H792" s="127">
        <v>0.89</v>
      </c>
      <c r="I792" s="128"/>
      <c r="J792" s="101">
        <v>150</v>
      </c>
      <c r="K792" s="114"/>
      <c r="L792" s="118">
        <f t="shared" si="44"/>
        <v>0</v>
      </c>
      <c r="N792" s="120"/>
    </row>
    <row r="793" spans="2:14" s="22" customFormat="1" hidden="1" x14ac:dyDescent="0.3">
      <c r="B793" s="96" t="s">
        <v>1679</v>
      </c>
      <c r="C793" s="104" t="s">
        <v>1378</v>
      </c>
      <c r="D793" s="97" t="s">
        <v>26</v>
      </c>
      <c r="E793" s="98" t="s">
        <v>1687</v>
      </c>
      <c r="F793" s="99" t="s">
        <v>939</v>
      </c>
      <c r="G793" s="117" t="s">
        <v>1399</v>
      </c>
      <c r="H793" s="127">
        <v>1.03</v>
      </c>
      <c r="I793" s="128"/>
      <c r="J793" s="101">
        <v>125</v>
      </c>
      <c r="K793" s="114"/>
      <c r="L793" s="118">
        <f t="shared" si="44"/>
        <v>0</v>
      </c>
      <c r="N793" s="120"/>
    </row>
    <row r="794" spans="2:14" s="22" customFormat="1" hidden="1" x14ac:dyDescent="0.3">
      <c r="B794" s="96" t="s">
        <v>1680</v>
      </c>
      <c r="C794" s="104" t="s">
        <v>1378</v>
      </c>
      <c r="D794" s="97" t="s">
        <v>26</v>
      </c>
      <c r="E794" s="98" t="s">
        <v>1688</v>
      </c>
      <c r="F794" s="99" t="s">
        <v>935</v>
      </c>
      <c r="G794" s="117" t="s">
        <v>1399</v>
      </c>
      <c r="H794" s="127">
        <v>0.47</v>
      </c>
      <c r="I794" s="128"/>
      <c r="J794" s="101">
        <v>400</v>
      </c>
      <c r="K794" s="114"/>
      <c r="L794" s="118">
        <f t="shared" si="44"/>
        <v>0</v>
      </c>
      <c r="N794" s="120"/>
    </row>
    <row r="795" spans="2:14" s="22" customFormat="1" hidden="1" x14ac:dyDescent="0.3">
      <c r="B795" s="96" t="s">
        <v>1681</v>
      </c>
      <c r="C795" s="104" t="s">
        <v>1378</v>
      </c>
      <c r="D795" s="97" t="s">
        <v>26</v>
      </c>
      <c r="E795" s="98" t="s">
        <v>1688</v>
      </c>
      <c r="F795" s="99" t="s">
        <v>845</v>
      </c>
      <c r="G795" s="117" t="s">
        <v>1399</v>
      </c>
      <c r="H795" s="127">
        <v>0.74</v>
      </c>
      <c r="I795" s="128"/>
      <c r="J795" s="101">
        <v>200</v>
      </c>
      <c r="K795" s="114"/>
      <c r="L795" s="118">
        <f t="shared" si="44"/>
        <v>0</v>
      </c>
      <c r="N795" s="120"/>
    </row>
    <row r="796" spans="2:14" s="22" customFormat="1" hidden="1" x14ac:dyDescent="0.3">
      <c r="B796" s="96" t="s">
        <v>1682</v>
      </c>
      <c r="C796" s="104" t="s">
        <v>1378</v>
      </c>
      <c r="D796" s="97" t="s">
        <v>26</v>
      </c>
      <c r="E796" s="98" t="s">
        <v>1688</v>
      </c>
      <c r="F796" s="99" t="s">
        <v>937</v>
      </c>
      <c r="G796" s="117" t="s">
        <v>1399</v>
      </c>
      <c r="H796" s="127">
        <v>0.89</v>
      </c>
      <c r="I796" s="128"/>
      <c r="J796" s="101">
        <v>150</v>
      </c>
      <c r="K796" s="114"/>
      <c r="L796" s="118">
        <f t="shared" si="44"/>
        <v>0</v>
      </c>
      <c r="N796" s="120"/>
    </row>
    <row r="797" spans="2:14" s="22" customFormat="1" hidden="1" x14ac:dyDescent="0.3">
      <c r="B797" s="96" t="s">
        <v>1683</v>
      </c>
      <c r="C797" s="104" t="s">
        <v>1378</v>
      </c>
      <c r="D797" s="97" t="s">
        <v>28</v>
      </c>
      <c r="E797" s="98" t="s">
        <v>1689</v>
      </c>
      <c r="F797" s="99" t="s">
        <v>935</v>
      </c>
      <c r="G797" s="117" t="s">
        <v>1399</v>
      </c>
      <c r="H797" s="127">
        <v>0.32</v>
      </c>
      <c r="I797" s="128"/>
      <c r="J797" s="101">
        <v>400</v>
      </c>
      <c r="K797" s="114"/>
      <c r="L797" s="118">
        <f t="shared" si="44"/>
        <v>0</v>
      </c>
      <c r="N797" s="120"/>
    </row>
    <row r="798" spans="2:14" s="22" customFormat="1" hidden="1" x14ac:dyDescent="0.3">
      <c r="B798" s="96" t="s">
        <v>1684</v>
      </c>
      <c r="C798" s="104" t="s">
        <v>1378</v>
      </c>
      <c r="D798" s="97" t="s">
        <v>28</v>
      </c>
      <c r="E798" s="98" t="s">
        <v>1690</v>
      </c>
      <c r="F798" s="99" t="s">
        <v>935</v>
      </c>
      <c r="G798" s="117" t="s">
        <v>1399</v>
      </c>
      <c r="H798" s="127">
        <v>0.36</v>
      </c>
      <c r="I798" s="128"/>
      <c r="J798" s="101">
        <v>400</v>
      </c>
      <c r="K798" s="114"/>
      <c r="L798" s="118">
        <f t="shared" si="44"/>
        <v>0</v>
      </c>
      <c r="N798" s="120"/>
    </row>
    <row r="799" spans="2:14" s="22" customFormat="1" hidden="1" x14ac:dyDescent="0.3">
      <c r="B799" s="96" t="s">
        <v>1685</v>
      </c>
      <c r="C799" s="104" t="s">
        <v>1378</v>
      </c>
      <c r="D799" s="97" t="s">
        <v>28</v>
      </c>
      <c r="E799" s="98" t="s">
        <v>1690</v>
      </c>
      <c r="F799" s="99" t="s">
        <v>936</v>
      </c>
      <c r="G799" s="117" t="s">
        <v>1399</v>
      </c>
      <c r="H799" s="127">
        <v>0.55000000000000004</v>
      </c>
      <c r="I799" s="128"/>
      <c r="J799" s="101">
        <v>300</v>
      </c>
      <c r="K799" s="114"/>
      <c r="L799" s="118">
        <f t="shared" si="44"/>
        <v>0</v>
      </c>
      <c r="N799" s="120"/>
    </row>
    <row r="800" spans="2:14" s="22" customFormat="1" ht="15" customHeight="1" x14ac:dyDescent="0.3">
      <c r="B800" s="125" t="s">
        <v>1225</v>
      </c>
      <c r="C800" s="104" t="s">
        <v>1378</v>
      </c>
      <c r="D800" s="109" t="s">
        <v>940</v>
      </c>
      <c r="E800" s="110" t="s">
        <v>458</v>
      </c>
      <c r="F800" s="111" t="s">
        <v>936</v>
      </c>
      <c r="G800" s="111" t="s">
        <v>1399</v>
      </c>
      <c r="H800" s="36">
        <v>0.4</v>
      </c>
      <c r="I800" s="36">
        <v>0.44</v>
      </c>
      <c r="J800" s="112">
        <v>300</v>
      </c>
      <c r="K800" s="122"/>
      <c r="L800" s="123">
        <f t="shared" ref="L800:L854" si="45">IF(K800&lt;5,I800*K800*J800,H800*K800*J800)</f>
        <v>0</v>
      </c>
      <c r="N800" s="120"/>
    </row>
    <row r="801" spans="2:14" s="22" customFormat="1" ht="15" customHeight="1" x14ac:dyDescent="0.3">
      <c r="B801" s="125" t="s">
        <v>1226</v>
      </c>
      <c r="C801" s="104" t="s">
        <v>1378</v>
      </c>
      <c r="D801" s="109" t="s">
        <v>940</v>
      </c>
      <c r="E801" s="110" t="s">
        <v>458</v>
      </c>
      <c r="F801" s="111" t="s">
        <v>845</v>
      </c>
      <c r="G801" s="111" t="s">
        <v>1399</v>
      </c>
      <c r="H801" s="36">
        <v>0.56000000000000005</v>
      </c>
      <c r="I801" s="36">
        <v>0.59</v>
      </c>
      <c r="J801" s="112">
        <v>200</v>
      </c>
      <c r="K801" s="122"/>
      <c r="L801" s="123">
        <f t="shared" si="45"/>
        <v>0</v>
      </c>
      <c r="N801" s="120"/>
    </row>
    <row r="802" spans="2:14" s="22" customFormat="1" ht="15" customHeight="1" x14ac:dyDescent="0.3">
      <c r="B802" s="125" t="s">
        <v>1227</v>
      </c>
      <c r="C802" s="104" t="s">
        <v>1378</v>
      </c>
      <c r="D802" s="109" t="s">
        <v>940</v>
      </c>
      <c r="E802" s="110" t="s">
        <v>458</v>
      </c>
      <c r="F802" s="111" t="s">
        <v>937</v>
      </c>
      <c r="G802" s="111" t="s">
        <v>1399</v>
      </c>
      <c r="H802" s="36">
        <v>0.79</v>
      </c>
      <c r="I802" s="36">
        <v>0.87</v>
      </c>
      <c r="J802" s="112">
        <v>150</v>
      </c>
      <c r="K802" s="122"/>
      <c r="L802" s="123">
        <f t="shared" si="45"/>
        <v>0</v>
      </c>
      <c r="N802" s="120"/>
    </row>
    <row r="803" spans="2:14" s="22" customFormat="1" ht="15" customHeight="1" x14ac:dyDescent="0.3">
      <c r="B803" s="125" t="s">
        <v>459</v>
      </c>
      <c r="C803" s="104" t="s">
        <v>1378</v>
      </c>
      <c r="D803" s="109" t="s">
        <v>940</v>
      </c>
      <c r="E803" s="110" t="s">
        <v>458</v>
      </c>
      <c r="F803" s="111" t="s">
        <v>939</v>
      </c>
      <c r="G803" s="111" t="s">
        <v>1399</v>
      </c>
      <c r="H803" s="36">
        <v>0.9</v>
      </c>
      <c r="I803" s="36">
        <v>1</v>
      </c>
      <c r="J803" s="112">
        <v>125</v>
      </c>
      <c r="K803" s="122"/>
      <c r="L803" s="123">
        <f t="shared" si="45"/>
        <v>0</v>
      </c>
      <c r="N803" s="120"/>
    </row>
    <row r="804" spans="2:14" s="22" customFormat="1" ht="15" customHeight="1" x14ac:dyDescent="0.3">
      <c r="B804" s="125" t="s">
        <v>1228</v>
      </c>
      <c r="C804" s="104" t="s">
        <v>1378</v>
      </c>
      <c r="D804" s="109" t="s">
        <v>940</v>
      </c>
      <c r="E804" s="110" t="s">
        <v>458</v>
      </c>
      <c r="F804" s="111" t="s">
        <v>964</v>
      </c>
      <c r="G804" s="111" t="s">
        <v>1399</v>
      </c>
      <c r="H804" s="36">
        <v>0.98</v>
      </c>
      <c r="I804" s="36">
        <v>1.04</v>
      </c>
      <c r="J804" s="112">
        <v>100</v>
      </c>
      <c r="K804" s="122"/>
      <c r="L804" s="123">
        <f t="shared" si="45"/>
        <v>0</v>
      </c>
      <c r="N804" s="120"/>
    </row>
    <row r="805" spans="2:14" s="22" customFormat="1" ht="15" customHeight="1" x14ac:dyDescent="0.3">
      <c r="B805" s="125" t="s">
        <v>1229</v>
      </c>
      <c r="C805" s="104" t="s">
        <v>1378</v>
      </c>
      <c r="D805" s="109" t="s">
        <v>39</v>
      </c>
      <c r="E805" s="110" t="s">
        <v>460</v>
      </c>
      <c r="F805" s="111" t="s">
        <v>936</v>
      </c>
      <c r="G805" s="111" t="s">
        <v>1399</v>
      </c>
      <c r="H805" s="36">
        <v>0.32</v>
      </c>
      <c r="I805" s="36">
        <v>0.35000000000000003</v>
      </c>
      <c r="J805" s="112">
        <v>300</v>
      </c>
      <c r="K805" s="122"/>
      <c r="L805" s="123">
        <f t="shared" si="45"/>
        <v>0</v>
      </c>
      <c r="N805" s="120"/>
    </row>
    <row r="806" spans="2:14" s="22" customFormat="1" ht="15" customHeight="1" x14ac:dyDescent="0.3">
      <c r="B806" s="125" t="s">
        <v>1230</v>
      </c>
      <c r="C806" s="104" t="s">
        <v>1378</v>
      </c>
      <c r="D806" s="109" t="s">
        <v>39</v>
      </c>
      <c r="E806" s="110" t="s">
        <v>460</v>
      </c>
      <c r="F806" s="111" t="s">
        <v>845</v>
      </c>
      <c r="G806" s="111" t="s">
        <v>1399</v>
      </c>
      <c r="H806" s="36">
        <v>0.44</v>
      </c>
      <c r="I806" s="36">
        <v>0.47000000000000003</v>
      </c>
      <c r="J806" s="112">
        <v>200</v>
      </c>
      <c r="K806" s="122"/>
      <c r="L806" s="123">
        <f t="shared" si="45"/>
        <v>0</v>
      </c>
      <c r="N806" s="120"/>
    </row>
    <row r="807" spans="2:14" s="22" customFormat="1" ht="15" customHeight="1" x14ac:dyDescent="0.3">
      <c r="B807" s="125" t="s">
        <v>1231</v>
      </c>
      <c r="C807" s="104" t="s">
        <v>1378</v>
      </c>
      <c r="D807" s="109" t="s">
        <v>39</v>
      </c>
      <c r="E807" s="110" t="s">
        <v>460</v>
      </c>
      <c r="F807" s="111" t="s">
        <v>937</v>
      </c>
      <c r="G807" s="111" t="s">
        <v>1399</v>
      </c>
      <c r="H807" s="36">
        <v>0.54</v>
      </c>
      <c r="I807" s="36">
        <v>0.59</v>
      </c>
      <c r="J807" s="112">
        <v>150</v>
      </c>
      <c r="K807" s="122"/>
      <c r="L807" s="123">
        <f t="shared" si="45"/>
        <v>0</v>
      </c>
      <c r="N807" s="120"/>
    </row>
    <row r="808" spans="2:14" s="22" customFormat="1" hidden="1" x14ac:dyDescent="0.3">
      <c r="B808" s="96" t="s">
        <v>1691</v>
      </c>
      <c r="C808" s="104" t="s">
        <v>1378</v>
      </c>
      <c r="D808" s="97" t="s">
        <v>28</v>
      </c>
      <c r="E808" s="98" t="s">
        <v>1697</v>
      </c>
      <c r="F808" s="99" t="s">
        <v>935</v>
      </c>
      <c r="G808" s="117" t="s">
        <v>1399</v>
      </c>
      <c r="H808" s="127">
        <v>0.32</v>
      </c>
      <c r="I808" s="128"/>
      <c r="J808" s="101">
        <v>400</v>
      </c>
      <c r="K808" s="114"/>
      <c r="L808" s="118">
        <f t="shared" ref="L808:L813" si="46">H808*K808*J808</f>
        <v>0</v>
      </c>
      <c r="N808" s="120"/>
    </row>
    <row r="809" spans="2:14" s="22" customFormat="1" hidden="1" x14ac:dyDescent="0.3">
      <c r="B809" s="96" t="s">
        <v>1692</v>
      </c>
      <c r="C809" s="104" t="s">
        <v>1378</v>
      </c>
      <c r="D809" s="97" t="s">
        <v>28</v>
      </c>
      <c r="E809" s="98" t="s">
        <v>1697</v>
      </c>
      <c r="F809" s="99" t="s">
        <v>936</v>
      </c>
      <c r="G809" s="117" t="s">
        <v>1399</v>
      </c>
      <c r="H809" s="127">
        <v>0.44</v>
      </c>
      <c r="I809" s="128"/>
      <c r="J809" s="101">
        <v>300</v>
      </c>
      <c r="K809" s="114"/>
      <c r="L809" s="118">
        <f t="shared" si="46"/>
        <v>0</v>
      </c>
      <c r="N809" s="120"/>
    </row>
    <row r="810" spans="2:14" s="22" customFormat="1" hidden="1" x14ac:dyDescent="0.3">
      <c r="B810" s="96" t="s">
        <v>1693</v>
      </c>
      <c r="C810" s="104" t="s">
        <v>1378</v>
      </c>
      <c r="D810" s="97" t="s">
        <v>28</v>
      </c>
      <c r="E810" s="98" t="s">
        <v>1697</v>
      </c>
      <c r="F810" s="99" t="s">
        <v>845</v>
      </c>
      <c r="G810" s="117" t="s">
        <v>1399</v>
      </c>
      <c r="H810" s="127">
        <v>0.59</v>
      </c>
      <c r="I810" s="128"/>
      <c r="J810" s="101">
        <v>200</v>
      </c>
      <c r="K810" s="114"/>
      <c r="L810" s="118">
        <f t="shared" si="46"/>
        <v>0</v>
      </c>
      <c r="N810" s="120"/>
    </row>
    <row r="811" spans="2:14" s="22" customFormat="1" hidden="1" x14ac:dyDescent="0.3">
      <c r="B811" s="96" t="s">
        <v>1694</v>
      </c>
      <c r="C811" s="104" t="s">
        <v>1378</v>
      </c>
      <c r="D811" s="97" t="s">
        <v>28</v>
      </c>
      <c r="E811" s="98" t="s">
        <v>1697</v>
      </c>
      <c r="F811" s="99" t="s">
        <v>937</v>
      </c>
      <c r="G811" s="117" t="s">
        <v>1399</v>
      </c>
      <c r="H811" s="127">
        <v>0.75</v>
      </c>
      <c r="I811" s="128"/>
      <c r="J811" s="101">
        <v>150</v>
      </c>
      <c r="K811" s="114"/>
      <c r="L811" s="118">
        <f t="shared" si="46"/>
        <v>0</v>
      </c>
      <c r="N811" s="120"/>
    </row>
    <row r="812" spans="2:14" s="22" customFormat="1" hidden="1" x14ac:dyDescent="0.3">
      <c r="B812" s="96" t="s">
        <v>1695</v>
      </c>
      <c r="C812" s="104" t="s">
        <v>1378</v>
      </c>
      <c r="D812" s="97" t="s">
        <v>95</v>
      </c>
      <c r="E812" s="98" t="s">
        <v>1698</v>
      </c>
      <c r="F812" s="99" t="s">
        <v>935</v>
      </c>
      <c r="G812" s="117" t="s">
        <v>1399</v>
      </c>
      <c r="H812" s="127">
        <v>0.44</v>
      </c>
      <c r="I812" s="128"/>
      <c r="J812" s="101">
        <v>400</v>
      </c>
      <c r="K812" s="114"/>
      <c r="L812" s="118">
        <f t="shared" si="46"/>
        <v>0</v>
      </c>
      <c r="N812" s="120"/>
    </row>
    <row r="813" spans="2:14" s="22" customFormat="1" hidden="1" x14ac:dyDescent="0.3">
      <c r="B813" s="96" t="s">
        <v>1696</v>
      </c>
      <c r="C813" s="104" t="s">
        <v>1378</v>
      </c>
      <c r="D813" s="97" t="s">
        <v>95</v>
      </c>
      <c r="E813" s="98" t="s">
        <v>1698</v>
      </c>
      <c r="F813" s="99" t="s">
        <v>936</v>
      </c>
      <c r="G813" s="117" t="s">
        <v>1399</v>
      </c>
      <c r="H813" s="127">
        <v>0.55000000000000004</v>
      </c>
      <c r="I813" s="128"/>
      <c r="J813" s="101">
        <v>300</v>
      </c>
      <c r="K813" s="114"/>
      <c r="L813" s="118">
        <f t="shared" si="46"/>
        <v>0</v>
      </c>
      <c r="N813" s="120"/>
    </row>
    <row r="814" spans="2:14" s="22" customFormat="1" ht="15" customHeight="1" x14ac:dyDescent="0.3">
      <c r="B814" s="125" t="s">
        <v>461</v>
      </c>
      <c r="C814" s="104" t="s">
        <v>1378</v>
      </c>
      <c r="D814" s="109" t="s">
        <v>28</v>
      </c>
      <c r="E814" s="110" t="s">
        <v>462</v>
      </c>
      <c r="F814" s="111" t="s">
        <v>935</v>
      </c>
      <c r="G814" s="111" t="s">
        <v>1399</v>
      </c>
      <c r="H814" s="36">
        <v>0.32</v>
      </c>
      <c r="I814" s="36">
        <v>0.34</v>
      </c>
      <c r="J814" s="112">
        <v>400</v>
      </c>
      <c r="K814" s="122"/>
      <c r="L814" s="123">
        <f t="shared" si="45"/>
        <v>0</v>
      </c>
      <c r="N814" s="120"/>
    </row>
    <row r="815" spans="2:14" s="22" customFormat="1" ht="15" customHeight="1" x14ac:dyDescent="0.3">
      <c r="B815" s="125" t="s">
        <v>463</v>
      </c>
      <c r="C815" s="104" t="s">
        <v>1378</v>
      </c>
      <c r="D815" s="109" t="s">
        <v>28</v>
      </c>
      <c r="E815" s="110" t="s">
        <v>462</v>
      </c>
      <c r="F815" s="111" t="s">
        <v>936</v>
      </c>
      <c r="G815" s="111" t="s">
        <v>1399</v>
      </c>
      <c r="H815" s="36">
        <v>0.42</v>
      </c>
      <c r="I815" s="36">
        <v>0.44</v>
      </c>
      <c r="J815" s="112">
        <v>300</v>
      </c>
      <c r="K815" s="122"/>
      <c r="L815" s="123">
        <f t="shared" si="45"/>
        <v>0</v>
      </c>
      <c r="N815" s="120"/>
    </row>
    <row r="816" spans="2:14" s="22" customFormat="1" ht="15" customHeight="1" x14ac:dyDescent="0.3">
      <c r="B816" s="125" t="s">
        <v>464</v>
      </c>
      <c r="C816" s="104" t="s">
        <v>1378</v>
      </c>
      <c r="D816" s="109" t="s">
        <v>28</v>
      </c>
      <c r="E816" s="110" t="s">
        <v>462</v>
      </c>
      <c r="F816" s="111" t="s">
        <v>845</v>
      </c>
      <c r="G816" s="111" t="s">
        <v>1399</v>
      </c>
      <c r="H816" s="36">
        <v>0.61</v>
      </c>
      <c r="I816" s="36">
        <v>0.64</v>
      </c>
      <c r="J816" s="112">
        <v>200</v>
      </c>
      <c r="K816" s="122"/>
      <c r="L816" s="123">
        <f t="shared" si="45"/>
        <v>0</v>
      </c>
      <c r="N816" s="120"/>
    </row>
    <row r="817" spans="2:14" s="22" customFormat="1" ht="15" customHeight="1" x14ac:dyDescent="0.3">
      <c r="B817" s="125" t="s">
        <v>465</v>
      </c>
      <c r="C817" s="104" t="s">
        <v>1378</v>
      </c>
      <c r="D817" s="109" t="s">
        <v>28</v>
      </c>
      <c r="E817" s="110" t="s">
        <v>462</v>
      </c>
      <c r="F817" s="111" t="s">
        <v>937</v>
      </c>
      <c r="G817" s="111" t="s">
        <v>1399</v>
      </c>
      <c r="H817" s="36">
        <v>0.73</v>
      </c>
      <c r="I817" s="36">
        <v>0.77</v>
      </c>
      <c r="J817" s="112">
        <v>150</v>
      </c>
      <c r="K817" s="122"/>
      <c r="L817" s="123">
        <f t="shared" si="45"/>
        <v>0</v>
      </c>
      <c r="N817" s="120"/>
    </row>
    <row r="818" spans="2:14" s="22" customFormat="1" ht="15" customHeight="1" x14ac:dyDescent="0.3">
      <c r="B818" s="125" t="s">
        <v>1232</v>
      </c>
      <c r="C818" s="104" t="s">
        <v>1378</v>
      </c>
      <c r="D818" s="109" t="s">
        <v>28</v>
      </c>
      <c r="E818" s="110" t="s">
        <v>462</v>
      </c>
      <c r="F818" s="111" t="s">
        <v>939</v>
      </c>
      <c r="G818" s="111" t="s">
        <v>1399</v>
      </c>
      <c r="H818" s="36">
        <v>0.79</v>
      </c>
      <c r="I818" s="36">
        <v>0.84</v>
      </c>
      <c r="J818" s="112">
        <v>125</v>
      </c>
      <c r="K818" s="122"/>
      <c r="L818" s="123">
        <f t="shared" si="45"/>
        <v>0</v>
      </c>
      <c r="N818" s="120"/>
    </row>
    <row r="819" spans="2:14" s="22" customFormat="1" ht="15" customHeight="1" x14ac:dyDescent="0.3">
      <c r="B819" s="125" t="s">
        <v>466</v>
      </c>
      <c r="C819" s="104" t="s">
        <v>1378</v>
      </c>
      <c r="D819" s="109" t="s">
        <v>938</v>
      </c>
      <c r="E819" s="110" t="s">
        <v>467</v>
      </c>
      <c r="F819" s="111" t="s">
        <v>935</v>
      </c>
      <c r="G819" s="111" t="s">
        <v>1399</v>
      </c>
      <c r="H819" s="36">
        <v>0.49</v>
      </c>
      <c r="I819" s="36">
        <v>0.5</v>
      </c>
      <c r="J819" s="112">
        <v>400</v>
      </c>
      <c r="K819" s="122"/>
      <c r="L819" s="123">
        <f t="shared" si="45"/>
        <v>0</v>
      </c>
      <c r="N819" s="120"/>
    </row>
    <row r="820" spans="2:14" s="22" customFormat="1" ht="15" customHeight="1" x14ac:dyDescent="0.3">
      <c r="B820" s="125" t="s">
        <v>468</v>
      </c>
      <c r="C820" s="104" t="s">
        <v>1378</v>
      </c>
      <c r="D820" s="109" t="s">
        <v>938</v>
      </c>
      <c r="E820" s="110" t="s">
        <v>467</v>
      </c>
      <c r="F820" s="111" t="s">
        <v>936</v>
      </c>
      <c r="G820" s="111" t="s">
        <v>1399</v>
      </c>
      <c r="H820" s="36">
        <v>0.72</v>
      </c>
      <c r="I820" s="36">
        <v>0.74</v>
      </c>
      <c r="J820" s="112">
        <v>300</v>
      </c>
      <c r="K820" s="122"/>
      <c r="L820" s="123">
        <f t="shared" si="45"/>
        <v>0</v>
      </c>
      <c r="N820" s="120"/>
    </row>
    <row r="821" spans="2:14" s="22" customFormat="1" ht="15" customHeight="1" x14ac:dyDescent="0.3">
      <c r="B821" s="125" t="s">
        <v>469</v>
      </c>
      <c r="C821" s="104" t="s">
        <v>1378</v>
      </c>
      <c r="D821" s="109" t="s">
        <v>938</v>
      </c>
      <c r="E821" s="110" t="s">
        <v>467</v>
      </c>
      <c r="F821" s="111" t="s">
        <v>845</v>
      </c>
      <c r="G821" s="111" t="s">
        <v>1399</v>
      </c>
      <c r="H821" s="36">
        <v>0.95</v>
      </c>
      <c r="I821" s="36">
        <v>0.99</v>
      </c>
      <c r="J821" s="112">
        <v>200</v>
      </c>
      <c r="K821" s="122"/>
      <c r="L821" s="123">
        <f t="shared" si="45"/>
        <v>0</v>
      </c>
      <c r="N821" s="120"/>
    </row>
    <row r="822" spans="2:14" s="22" customFormat="1" ht="15" customHeight="1" x14ac:dyDescent="0.3">
      <c r="B822" s="125" t="s">
        <v>470</v>
      </c>
      <c r="C822" s="104" t="s">
        <v>1378</v>
      </c>
      <c r="D822" s="109" t="s">
        <v>938</v>
      </c>
      <c r="E822" s="110" t="s">
        <v>467</v>
      </c>
      <c r="F822" s="111" t="s">
        <v>937</v>
      </c>
      <c r="G822" s="111" t="s">
        <v>1399</v>
      </c>
      <c r="H822" s="36">
        <v>1.1499999999999999</v>
      </c>
      <c r="I822" s="36">
        <v>1.2</v>
      </c>
      <c r="J822" s="112">
        <v>150</v>
      </c>
      <c r="K822" s="122"/>
      <c r="L822" s="123">
        <f t="shared" si="45"/>
        <v>0</v>
      </c>
      <c r="N822" s="120"/>
    </row>
    <row r="823" spans="2:14" s="22" customFormat="1" ht="15" customHeight="1" x14ac:dyDescent="0.3">
      <c r="B823" s="125" t="s">
        <v>471</v>
      </c>
      <c r="C823" s="104" t="s">
        <v>1378</v>
      </c>
      <c r="D823" s="109" t="s">
        <v>938</v>
      </c>
      <c r="E823" s="110" t="s">
        <v>467</v>
      </c>
      <c r="F823" s="111" t="s">
        <v>939</v>
      </c>
      <c r="G823" s="111" t="s">
        <v>1399</v>
      </c>
      <c r="H823" s="36">
        <v>1.18</v>
      </c>
      <c r="I823" s="36">
        <v>1.23</v>
      </c>
      <c r="J823" s="112">
        <v>125</v>
      </c>
      <c r="K823" s="122"/>
      <c r="L823" s="123">
        <f t="shared" si="45"/>
        <v>0</v>
      </c>
      <c r="N823" s="120"/>
    </row>
    <row r="824" spans="2:14" s="22" customFormat="1" ht="15" customHeight="1" x14ac:dyDescent="0.3">
      <c r="B824" s="125" t="s">
        <v>472</v>
      </c>
      <c r="C824" s="104" t="s">
        <v>1378</v>
      </c>
      <c r="D824" s="109" t="s">
        <v>938</v>
      </c>
      <c r="E824" s="110" t="s">
        <v>473</v>
      </c>
      <c r="F824" s="111" t="s">
        <v>935</v>
      </c>
      <c r="G824" s="111" t="s">
        <v>1399</v>
      </c>
      <c r="H824" s="36">
        <v>0.49</v>
      </c>
      <c r="I824" s="36">
        <v>0.5</v>
      </c>
      <c r="J824" s="112">
        <v>400</v>
      </c>
      <c r="K824" s="122"/>
      <c r="L824" s="123">
        <f t="shared" si="45"/>
        <v>0</v>
      </c>
      <c r="N824" s="120"/>
    </row>
    <row r="825" spans="2:14" s="22" customFormat="1" ht="15" customHeight="1" x14ac:dyDescent="0.3">
      <c r="B825" s="125" t="s">
        <v>474</v>
      </c>
      <c r="C825" s="104" t="s">
        <v>1378</v>
      </c>
      <c r="D825" s="109" t="s">
        <v>938</v>
      </c>
      <c r="E825" s="110" t="s">
        <v>473</v>
      </c>
      <c r="F825" s="111" t="s">
        <v>936</v>
      </c>
      <c r="G825" s="111" t="s">
        <v>1399</v>
      </c>
      <c r="H825" s="36">
        <v>0.72</v>
      </c>
      <c r="I825" s="36">
        <v>0.74</v>
      </c>
      <c r="J825" s="112">
        <v>300</v>
      </c>
      <c r="K825" s="122"/>
      <c r="L825" s="123">
        <f t="shared" si="45"/>
        <v>0</v>
      </c>
      <c r="N825" s="120"/>
    </row>
    <row r="826" spans="2:14" s="22" customFormat="1" ht="15" customHeight="1" x14ac:dyDescent="0.3">
      <c r="B826" s="125" t="s">
        <v>475</v>
      </c>
      <c r="C826" s="104" t="s">
        <v>1378</v>
      </c>
      <c r="D826" s="109" t="s">
        <v>938</v>
      </c>
      <c r="E826" s="110" t="s">
        <v>473</v>
      </c>
      <c r="F826" s="111" t="s">
        <v>845</v>
      </c>
      <c r="G826" s="111" t="s">
        <v>1399</v>
      </c>
      <c r="H826" s="36">
        <v>0.95</v>
      </c>
      <c r="I826" s="36">
        <v>0.99</v>
      </c>
      <c r="J826" s="112">
        <v>200</v>
      </c>
      <c r="K826" s="122"/>
      <c r="L826" s="123">
        <f t="shared" si="45"/>
        <v>0</v>
      </c>
      <c r="N826" s="120"/>
    </row>
    <row r="827" spans="2:14" s="22" customFormat="1" ht="15" customHeight="1" x14ac:dyDescent="0.3">
      <c r="B827" s="125" t="s">
        <v>476</v>
      </c>
      <c r="C827" s="104" t="s">
        <v>1378</v>
      </c>
      <c r="D827" s="109" t="s">
        <v>938</v>
      </c>
      <c r="E827" s="110" t="s">
        <v>473</v>
      </c>
      <c r="F827" s="111" t="s">
        <v>937</v>
      </c>
      <c r="G827" s="111" t="s">
        <v>1399</v>
      </c>
      <c r="H827" s="36">
        <v>1.1499999999999999</v>
      </c>
      <c r="I827" s="36">
        <v>1.2</v>
      </c>
      <c r="J827" s="112">
        <v>150</v>
      </c>
      <c r="K827" s="122"/>
      <c r="L827" s="123">
        <f t="shared" si="45"/>
        <v>0</v>
      </c>
      <c r="N827" s="120"/>
    </row>
    <row r="828" spans="2:14" s="22" customFormat="1" ht="15" customHeight="1" x14ac:dyDescent="0.3">
      <c r="B828" s="125" t="s">
        <v>477</v>
      </c>
      <c r="C828" s="104" t="s">
        <v>1378</v>
      </c>
      <c r="D828" s="109" t="s">
        <v>938</v>
      </c>
      <c r="E828" s="110" t="s">
        <v>473</v>
      </c>
      <c r="F828" s="111" t="s">
        <v>939</v>
      </c>
      <c r="G828" s="111" t="s">
        <v>1399</v>
      </c>
      <c r="H828" s="36">
        <v>1.18</v>
      </c>
      <c r="I828" s="36">
        <v>1.23</v>
      </c>
      <c r="J828" s="112">
        <v>125</v>
      </c>
      <c r="K828" s="122"/>
      <c r="L828" s="123">
        <f t="shared" si="45"/>
        <v>0</v>
      </c>
      <c r="N828" s="120"/>
    </row>
    <row r="829" spans="2:14" s="22" customFormat="1" ht="15" customHeight="1" x14ac:dyDescent="0.3">
      <c r="B829" s="125" t="s">
        <v>478</v>
      </c>
      <c r="C829" s="104" t="s">
        <v>1378</v>
      </c>
      <c r="D829" s="109" t="s">
        <v>39</v>
      </c>
      <c r="E829" s="110" t="s">
        <v>479</v>
      </c>
      <c r="F829" s="111" t="s">
        <v>935</v>
      </c>
      <c r="G829" s="111" t="s">
        <v>1399</v>
      </c>
      <c r="H829" s="36">
        <v>0.26</v>
      </c>
      <c r="I829" s="36">
        <v>0.27</v>
      </c>
      <c r="J829" s="112">
        <v>400</v>
      </c>
      <c r="K829" s="122"/>
      <c r="L829" s="123">
        <f t="shared" si="45"/>
        <v>0</v>
      </c>
      <c r="N829" s="120"/>
    </row>
    <row r="830" spans="2:14" s="22" customFormat="1" ht="15" customHeight="1" x14ac:dyDescent="0.3">
      <c r="B830" s="125" t="s">
        <v>480</v>
      </c>
      <c r="C830" s="104" t="s">
        <v>1378</v>
      </c>
      <c r="D830" s="109" t="s">
        <v>39</v>
      </c>
      <c r="E830" s="110" t="s">
        <v>479</v>
      </c>
      <c r="F830" s="111" t="s">
        <v>936</v>
      </c>
      <c r="G830" s="111" t="s">
        <v>1399</v>
      </c>
      <c r="H830" s="36">
        <v>0.31</v>
      </c>
      <c r="I830" s="36">
        <v>0.33</v>
      </c>
      <c r="J830" s="112">
        <v>300</v>
      </c>
      <c r="K830" s="122"/>
      <c r="L830" s="123">
        <f t="shared" si="45"/>
        <v>0</v>
      </c>
      <c r="N830" s="120"/>
    </row>
    <row r="831" spans="2:14" s="22" customFormat="1" ht="15" customHeight="1" x14ac:dyDescent="0.3">
      <c r="B831" s="125" t="s">
        <v>481</v>
      </c>
      <c r="C831" s="104" t="s">
        <v>1378</v>
      </c>
      <c r="D831" s="109" t="s">
        <v>39</v>
      </c>
      <c r="E831" s="110" t="s">
        <v>479</v>
      </c>
      <c r="F831" s="111" t="s">
        <v>845</v>
      </c>
      <c r="G831" s="111" t="s">
        <v>1399</v>
      </c>
      <c r="H831" s="36">
        <v>0.44</v>
      </c>
      <c r="I831" s="36">
        <v>0.47000000000000003</v>
      </c>
      <c r="J831" s="112">
        <v>200</v>
      </c>
      <c r="K831" s="122"/>
      <c r="L831" s="123">
        <f t="shared" si="45"/>
        <v>0</v>
      </c>
      <c r="N831" s="120"/>
    </row>
    <row r="832" spans="2:14" s="22" customFormat="1" hidden="1" x14ac:dyDescent="0.3">
      <c r="B832" s="96" t="s">
        <v>1699</v>
      </c>
      <c r="C832" s="104" t="s">
        <v>1378</v>
      </c>
      <c r="D832" s="97" t="s">
        <v>26</v>
      </c>
      <c r="E832" s="98" t="s">
        <v>1700</v>
      </c>
      <c r="F832" s="99" t="s">
        <v>935</v>
      </c>
      <c r="G832" s="117" t="s">
        <v>1399</v>
      </c>
      <c r="H832" s="127">
        <v>0.28999999999999998</v>
      </c>
      <c r="I832" s="128"/>
      <c r="J832" s="101">
        <v>400</v>
      </c>
      <c r="K832" s="114"/>
      <c r="L832" s="118">
        <f>H832*K832*J832</f>
        <v>0</v>
      </c>
      <c r="N832" s="120"/>
    </row>
    <row r="833" spans="2:14" s="22" customFormat="1" ht="15" customHeight="1" x14ac:dyDescent="0.3">
      <c r="B833" s="125" t="s">
        <v>1233</v>
      </c>
      <c r="C833" s="104" t="s">
        <v>1378</v>
      </c>
      <c r="D833" s="109" t="s">
        <v>940</v>
      </c>
      <c r="E833" s="110" t="s">
        <v>482</v>
      </c>
      <c r="F833" s="111" t="s">
        <v>845</v>
      </c>
      <c r="G833" s="111" t="s">
        <v>1399</v>
      </c>
      <c r="H833" s="36">
        <v>0.56000000000000005</v>
      </c>
      <c r="I833" s="36">
        <v>0.59</v>
      </c>
      <c r="J833" s="112">
        <v>200</v>
      </c>
      <c r="K833" s="122"/>
      <c r="L833" s="123">
        <f t="shared" si="45"/>
        <v>0</v>
      </c>
      <c r="N833" s="120"/>
    </row>
    <row r="834" spans="2:14" s="22" customFormat="1" ht="15" customHeight="1" x14ac:dyDescent="0.3">
      <c r="B834" s="125" t="s">
        <v>1234</v>
      </c>
      <c r="C834" s="104" t="s">
        <v>1378</v>
      </c>
      <c r="D834" s="109" t="s">
        <v>940</v>
      </c>
      <c r="E834" s="110" t="s">
        <v>482</v>
      </c>
      <c r="F834" s="111" t="s">
        <v>937</v>
      </c>
      <c r="G834" s="111" t="s">
        <v>1399</v>
      </c>
      <c r="H834" s="36">
        <v>0.71</v>
      </c>
      <c r="I834" s="36">
        <v>0.75</v>
      </c>
      <c r="J834" s="112">
        <v>150</v>
      </c>
      <c r="K834" s="122"/>
      <c r="L834" s="123">
        <f t="shared" si="45"/>
        <v>0</v>
      </c>
      <c r="N834" s="120"/>
    </row>
    <row r="835" spans="2:14" s="22" customFormat="1" ht="15" customHeight="1" x14ac:dyDescent="0.3">
      <c r="B835" s="125" t="s">
        <v>483</v>
      </c>
      <c r="C835" s="104" t="s">
        <v>1378</v>
      </c>
      <c r="D835" s="109" t="s">
        <v>940</v>
      </c>
      <c r="E835" s="110" t="s">
        <v>482</v>
      </c>
      <c r="F835" s="111" t="s">
        <v>939</v>
      </c>
      <c r="G835" s="111" t="s">
        <v>1399</v>
      </c>
      <c r="H835" s="36">
        <v>0.82000000000000006</v>
      </c>
      <c r="I835" s="36">
        <v>0.87</v>
      </c>
      <c r="J835" s="112">
        <v>125</v>
      </c>
      <c r="K835" s="122"/>
      <c r="L835" s="123">
        <f t="shared" si="45"/>
        <v>0</v>
      </c>
      <c r="N835" s="120"/>
    </row>
    <row r="836" spans="2:14" s="22" customFormat="1" hidden="1" x14ac:dyDescent="0.3">
      <c r="B836" s="96" t="s">
        <v>1701</v>
      </c>
      <c r="C836" s="104" t="s">
        <v>1378</v>
      </c>
      <c r="D836" s="97" t="s">
        <v>26</v>
      </c>
      <c r="E836" s="98" t="s">
        <v>1715</v>
      </c>
      <c r="F836" s="99" t="s">
        <v>935</v>
      </c>
      <c r="G836" s="117" t="s">
        <v>1399</v>
      </c>
      <c r="H836" s="127">
        <v>0.28999999999999998</v>
      </c>
      <c r="I836" s="128"/>
      <c r="J836" s="101">
        <v>400</v>
      </c>
      <c r="K836" s="114"/>
      <c r="L836" s="118">
        <f t="shared" ref="L836:L849" si="47">H836*K836*J836</f>
        <v>0</v>
      </c>
      <c r="N836" s="120"/>
    </row>
    <row r="837" spans="2:14" s="22" customFormat="1" hidden="1" x14ac:dyDescent="0.3">
      <c r="B837" s="96" t="s">
        <v>1702</v>
      </c>
      <c r="C837" s="104" t="s">
        <v>1378</v>
      </c>
      <c r="D837" s="97" t="s">
        <v>26</v>
      </c>
      <c r="E837" s="98" t="s">
        <v>1715</v>
      </c>
      <c r="F837" s="99" t="s">
        <v>936</v>
      </c>
      <c r="G837" s="117" t="s">
        <v>1399</v>
      </c>
      <c r="H837" s="127">
        <v>0.37</v>
      </c>
      <c r="I837" s="128"/>
      <c r="J837" s="101">
        <v>300</v>
      </c>
      <c r="K837" s="114"/>
      <c r="L837" s="118">
        <f t="shared" si="47"/>
        <v>0</v>
      </c>
      <c r="N837" s="120"/>
    </row>
    <row r="838" spans="2:14" s="22" customFormat="1" hidden="1" x14ac:dyDescent="0.3">
      <c r="B838" s="96" t="s">
        <v>1703</v>
      </c>
      <c r="C838" s="104" t="s">
        <v>1378</v>
      </c>
      <c r="D838" s="97" t="s">
        <v>26</v>
      </c>
      <c r="E838" s="98" t="s">
        <v>1715</v>
      </c>
      <c r="F838" s="99" t="s">
        <v>845</v>
      </c>
      <c r="G838" s="117" t="s">
        <v>1399</v>
      </c>
      <c r="H838" s="127">
        <v>0.48</v>
      </c>
      <c r="I838" s="128"/>
      <c r="J838" s="101">
        <v>200</v>
      </c>
      <c r="K838" s="114"/>
      <c r="L838" s="118">
        <f t="shared" si="47"/>
        <v>0</v>
      </c>
      <c r="N838" s="120"/>
    </row>
    <row r="839" spans="2:14" s="22" customFormat="1" hidden="1" x14ac:dyDescent="0.3">
      <c r="B839" s="96" t="s">
        <v>1704</v>
      </c>
      <c r="C839" s="104" t="s">
        <v>1378</v>
      </c>
      <c r="D839" s="97" t="s">
        <v>26</v>
      </c>
      <c r="E839" s="98" t="s">
        <v>1715</v>
      </c>
      <c r="F839" s="99" t="s">
        <v>937</v>
      </c>
      <c r="G839" s="117" t="s">
        <v>1399</v>
      </c>
      <c r="H839" s="127">
        <v>0.59</v>
      </c>
      <c r="I839" s="128"/>
      <c r="J839" s="101">
        <v>150</v>
      </c>
      <c r="K839" s="114"/>
      <c r="L839" s="118">
        <f t="shared" si="47"/>
        <v>0</v>
      </c>
      <c r="N839" s="120"/>
    </row>
    <row r="840" spans="2:14" s="22" customFormat="1" hidden="1" x14ac:dyDescent="0.3">
      <c r="B840" s="96" t="s">
        <v>1705</v>
      </c>
      <c r="C840" s="104" t="s">
        <v>1378</v>
      </c>
      <c r="D840" s="97" t="s">
        <v>940</v>
      </c>
      <c r="E840" s="98" t="s">
        <v>1716</v>
      </c>
      <c r="F840" s="99" t="s">
        <v>935</v>
      </c>
      <c r="G840" s="117" t="s">
        <v>1399</v>
      </c>
      <c r="H840" s="127">
        <v>0.44</v>
      </c>
      <c r="I840" s="128"/>
      <c r="J840" s="101">
        <v>400</v>
      </c>
      <c r="K840" s="114"/>
      <c r="L840" s="118">
        <f t="shared" si="47"/>
        <v>0</v>
      </c>
      <c r="N840" s="120"/>
    </row>
    <row r="841" spans="2:14" s="22" customFormat="1" hidden="1" x14ac:dyDescent="0.3">
      <c r="B841" s="96" t="s">
        <v>1706</v>
      </c>
      <c r="C841" s="104" t="s">
        <v>1378</v>
      </c>
      <c r="D841" s="97" t="s">
        <v>940</v>
      </c>
      <c r="E841" s="98" t="s">
        <v>1716</v>
      </c>
      <c r="F841" s="99" t="s">
        <v>936</v>
      </c>
      <c r="G841" s="117" t="s">
        <v>1399</v>
      </c>
      <c r="H841" s="127">
        <v>0.55000000000000004</v>
      </c>
      <c r="I841" s="128"/>
      <c r="J841" s="101">
        <v>300</v>
      </c>
      <c r="K841" s="114"/>
      <c r="L841" s="118">
        <f t="shared" si="47"/>
        <v>0</v>
      </c>
      <c r="N841" s="120"/>
    </row>
    <row r="842" spans="2:14" s="22" customFormat="1" hidden="1" x14ac:dyDescent="0.3">
      <c r="B842" s="96" t="s">
        <v>1707</v>
      </c>
      <c r="C842" s="104" t="s">
        <v>1378</v>
      </c>
      <c r="D842" s="97" t="s">
        <v>940</v>
      </c>
      <c r="E842" s="98" t="s">
        <v>1716</v>
      </c>
      <c r="F842" s="99" t="s">
        <v>845</v>
      </c>
      <c r="G842" s="117" t="s">
        <v>1399</v>
      </c>
      <c r="H842" s="127">
        <v>0.71</v>
      </c>
      <c r="I842" s="128"/>
      <c r="J842" s="101">
        <v>200</v>
      </c>
      <c r="K842" s="114"/>
      <c r="L842" s="118">
        <f t="shared" si="47"/>
        <v>0</v>
      </c>
      <c r="N842" s="120"/>
    </row>
    <row r="843" spans="2:14" s="22" customFormat="1" hidden="1" x14ac:dyDescent="0.3">
      <c r="B843" s="96" t="s">
        <v>1708</v>
      </c>
      <c r="C843" s="104" t="s">
        <v>1378</v>
      </c>
      <c r="D843" s="97" t="s">
        <v>1458</v>
      </c>
      <c r="E843" s="98" t="s">
        <v>1717</v>
      </c>
      <c r="F843" s="99" t="s">
        <v>936</v>
      </c>
      <c r="G843" s="117" t="s">
        <v>1399</v>
      </c>
      <c r="H843" s="127">
        <v>0.6</v>
      </c>
      <c r="I843" s="128"/>
      <c r="J843" s="101">
        <v>300</v>
      </c>
      <c r="K843" s="114"/>
      <c r="L843" s="118">
        <f t="shared" si="47"/>
        <v>0</v>
      </c>
      <c r="N843" s="120"/>
    </row>
    <row r="844" spans="2:14" s="22" customFormat="1" hidden="1" x14ac:dyDescent="0.3">
      <c r="B844" s="96" t="s">
        <v>1709</v>
      </c>
      <c r="C844" s="104" t="s">
        <v>1378</v>
      </c>
      <c r="D844" s="97" t="s">
        <v>1458</v>
      </c>
      <c r="E844" s="98" t="s">
        <v>1717</v>
      </c>
      <c r="F844" s="99" t="s">
        <v>845</v>
      </c>
      <c r="G844" s="117" t="s">
        <v>1399</v>
      </c>
      <c r="H844" s="127">
        <v>0.76</v>
      </c>
      <c r="I844" s="128"/>
      <c r="J844" s="101">
        <v>200</v>
      </c>
      <c r="K844" s="114"/>
      <c r="L844" s="118">
        <f t="shared" si="47"/>
        <v>0</v>
      </c>
      <c r="N844" s="120"/>
    </row>
    <row r="845" spans="2:14" s="22" customFormat="1" hidden="1" x14ac:dyDescent="0.3">
      <c r="B845" s="96" t="s">
        <v>1710</v>
      </c>
      <c r="C845" s="104" t="s">
        <v>1378</v>
      </c>
      <c r="D845" s="97" t="s">
        <v>1458</v>
      </c>
      <c r="E845" s="98" t="s">
        <v>1717</v>
      </c>
      <c r="F845" s="99" t="s">
        <v>937</v>
      </c>
      <c r="G845" s="117" t="s">
        <v>1399</v>
      </c>
      <c r="H845" s="127">
        <v>0.91</v>
      </c>
      <c r="I845" s="128"/>
      <c r="J845" s="101">
        <v>150</v>
      </c>
      <c r="K845" s="114"/>
      <c r="L845" s="118">
        <f t="shared" si="47"/>
        <v>0</v>
      </c>
      <c r="N845" s="120"/>
    </row>
    <row r="846" spans="2:14" s="22" customFormat="1" hidden="1" x14ac:dyDescent="0.3">
      <c r="B846" s="96" t="s">
        <v>1711</v>
      </c>
      <c r="C846" s="104" t="s">
        <v>1378</v>
      </c>
      <c r="D846" s="97" t="s">
        <v>26</v>
      </c>
      <c r="E846" s="98" t="s">
        <v>1718</v>
      </c>
      <c r="F846" s="99" t="s">
        <v>935</v>
      </c>
      <c r="G846" s="117" t="s">
        <v>1399</v>
      </c>
      <c r="H846" s="127">
        <v>0.47</v>
      </c>
      <c r="I846" s="128"/>
      <c r="J846" s="101">
        <v>400</v>
      </c>
      <c r="K846" s="114"/>
      <c r="L846" s="118">
        <f t="shared" si="47"/>
        <v>0</v>
      </c>
      <c r="N846" s="120"/>
    </row>
    <row r="847" spans="2:14" s="22" customFormat="1" hidden="1" x14ac:dyDescent="0.3">
      <c r="B847" s="96" t="s">
        <v>1712</v>
      </c>
      <c r="C847" s="104" t="s">
        <v>1378</v>
      </c>
      <c r="D847" s="97" t="s">
        <v>26</v>
      </c>
      <c r="E847" s="98" t="s">
        <v>1718</v>
      </c>
      <c r="F847" s="99" t="s">
        <v>845</v>
      </c>
      <c r="G847" s="117" t="s">
        <v>1399</v>
      </c>
      <c r="H847" s="127">
        <v>0.74</v>
      </c>
      <c r="I847" s="128"/>
      <c r="J847" s="101">
        <v>200</v>
      </c>
      <c r="K847" s="114"/>
      <c r="L847" s="118">
        <f t="shared" si="47"/>
        <v>0</v>
      </c>
      <c r="N847" s="120"/>
    </row>
    <row r="848" spans="2:14" s="22" customFormat="1" hidden="1" x14ac:dyDescent="0.3">
      <c r="B848" s="96" t="s">
        <v>1713</v>
      </c>
      <c r="C848" s="104" t="s">
        <v>1378</v>
      </c>
      <c r="D848" s="97" t="s">
        <v>26</v>
      </c>
      <c r="E848" s="98" t="s">
        <v>1718</v>
      </c>
      <c r="F848" s="99" t="s">
        <v>937</v>
      </c>
      <c r="G848" s="117" t="s">
        <v>1399</v>
      </c>
      <c r="H848" s="127">
        <v>0.89</v>
      </c>
      <c r="I848" s="128"/>
      <c r="J848" s="101">
        <v>150</v>
      </c>
      <c r="K848" s="114"/>
      <c r="L848" s="118">
        <f t="shared" si="47"/>
        <v>0</v>
      </c>
      <c r="N848" s="120"/>
    </row>
    <row r="849" spans="2:14" s="22" customFormat="1" hidden="1" x14ac:dyDescent="0.3">
      <c r="B849" s="96" t="s">
        <v>1714</v>
      </c>
      <c r="C849" s="104" t="s">
        <v>1378</v>
      </c>
      <c r="D849" s="97" t="s">
        <v>26</v>
      </c>
      <c r="E849" s="98" t="s">
        <v>1718</v>
      </c>
      <c r="F849" s="99" t="s">
        <v>939</v>
      </c>
      <c r="G849" s="117" t="s">
        <v>1399</v>
      </c>
      <c r="H849" s="127">
        <v>1.03</v>
      </c>
      <c r="I849" s="128"/>
      <c r="J849" s="101">
        <v>125</v>
      </c>
      <c r="K849" s="114"/>
      <c r="L849" s="118">
        <f t="shared" si="47"/>
        <v>0</v>
      </c>
      <c r="N849" s="120"/>
    </row>
    <row r="850" spans="2:14" s="22" customFormat="1" ht="15" customHeight="1" x14ac:dyDescent="0.3">
      <c r="B850" s="125" t="s">
        <v>1235</v>
      </c>
      <c r="C850" s="104" t="s">
        <v>1378</v>
      </c>
      <c r="D850" s="109" t="s">
        <v>940</v>
      </c>
      <c r="E850" s="110" t="s">
        <v>484</v>
      </c>
      <c r="F850" s="111" t="s">
        <v>936</v>
      </c>
      <c r="G850" s="111" t="s">
        <v>1399</v>
      </c>
      <c r="H850" s="36">
        <v>0.41000000000000003</v>
      </c>
      <c r="I850" s="36">
        <v>0.44</v>
      </c>
      <c r="J850" s="112">
        <v>300</v>
      </c>
      <c r="K850" s="122"/>
      <c r="L850" s="123">
        <f t="shared" si="45"/>
        <v>0</v>
      </c>
      <c r="N850" s="120"/>
    </row>
    <row r="851" spans="2:14" s="22" customFormat="1" ht="15" customHeight="1" x14ac:dyDescent="0.3">
      <c r="B851" s="125" t="s">
        <v>1236</v>
      </c>
      <c r="C851" s="104" t="s">
        <v>1378</v>
      </c>
      <c r="D851" s="109" t="s">
        <v>940</v>
      </c>
      <c r="E851" s="110" t="s">
        <v>484</v>
      </c>
      <c r="F851" s="111" t="s">
        <v>845</v>
      </c>
      <c r="G851" s="111" t="s">
        <v>1399</v>
      </c>
      <c r="H851" s="36">
        <v>0.61</v>
      </c>
      <c r="I851" s="36">
        <v>0.67</v>
      </c>
      <c r="J851" s="112">
        <v>200</v>
      </c>
      <c r="K851" s="122"/>
      <c r="L851" s="123">
        <f t="shared" si="45"/>
        <v>0</v>
      </c>
      <c r="N851" s="120"/>
    </row>
    <row r="852" spans="2:14" s="22" customFormat="1" ht="15" customHeight="1" x14ac:dyDescent="0.3">
      <c r="B852" s="125" t="s">
        <v>1237</v>
      </c>
      <c r="C852" s="104" t="s">
        <v>1378</v>
      </c>
      <c r="D852" s="109" t="s">
        <v>940</v>
      </c>
      <c r="E852" s="110" t="s">
        <v>484</v>
      </c>
      <c r="F852" s="111" t="s">
        <v>937</v>
      </c>
      <c r="G852" s="111" t="s">
        <v>1399</v>
      </c>
      <c r="H852" s="36">
        <v>0.76</v>
      </c>
      <c r="I852" s="36">
        <v>0.84</v>
      </c>
      <c r="J852" s="112">
        <v>150</v>
      </c>
      <c r="K852" s="122"/>
      <c r="L852" s="123">
        <f t="shared" si="45"/>
        <v>0</v>
      </c>
      <c r="N852" s="120"/>
    </row>
    <row r="853" spans="2:14" s="22" customFormat="1" ht="15" customHeight="1" x14ac:dyDescent="0.3">
      <c r="B853" s="125" t="s">
        <v>485</v>
      </c>
      <c r="C853" s="104" t="s">
        <v>1378</v>
      </c>
      <c r="D853" s="109" t="s">
        <v>940</v>
      </c>
      <c r="E853" s="110" t="s">
        <v>484</v>
      </c>
      <c r="F853" s="111" t="s">
        <v>939</v>
      </c>
      <c r="G853" s="111" t="s">
        <v>1399</v>
      </c>
      <c r="H853" s="36">
        <v>0.89</v>
      </c>
      <c r="I853" s="36">
        <v>0.97</v>
      </c>
      <c r="J853" s="112">
        <v>125</v>
      </c>
      <c r="K853" s="122"/>
      <c r="L853" s="123">
        <f t="shared" si="45"/>
        <v>0</v>
      </c>
      <c r="N853" s="120"/>
    </row>
    <row r="854" spans="2:14" s="22" customFormat="1" ht="15" customHeight="1" x14ac:dyDescent="0.3">
      <c r="B854" s="125" t="s">
        <v>1238</v>
      </c>
      <c r="C854" s="104" t="s">
        <v>1378</v>
      </c>
      <c r="D854" s="109" t="s">
        <v>940</v>
      </c>
      <c r="E854" s="110" t="s">
        <v>484</v>
      </c>
      <c r="F854" s="111" t="s">
        <v>964</v>
      </c>
      <c r="G854" s="111" t="s">
        <v>1399</v>
      </c>
      <c r="H854" s="36">
        <v>0.99</v>
      </c>
      <c r="I854" s="36">
        <v>1.06</v>
      </c>
      <c r="J854" s="112">
        <v>100</v>
      </c>
      <c r="K854" s="122"/>
      <c r="L854" s="123">
        <f t="shared" si="45"/>
        <v>0</v>
      </c>
      <c r="N854" s="120"/>
    </row>
    <row r="855" spans="2:14" s="22" customFormat="1" hidden="1" x14ac:dyDescent="0.3">
      <c r="B855" s="96" t="s">
        <v>1719</v>
      </c>
      <c r="C855" s="104" t="s">
        <v>1378</v>
      </c>
      <c r="D855" s="97" t="s">
        <v>1541</v>
      </c>
      <c r="E855" s="98" t="s">
        <v>1728</v>
      </c>
      <c r="F855" s="99" t="s">
        <v>935</v>
      </c>
      <c r="G855" s="117" t="s">
        <v>1399</v>
      </c>
      <c r="H855" s="127">
        <v>0.44</v>
      </c>
      <c r="I855" s="128"/>
      <c r="J855" s="101">
        <v>400</v>
      </c>
      <c r="K855" s="114"/>
      <c r="L855" s="118">
        <f t="shared" ref="L855:L863" si="48">H855*K855*J855</f>
        <v>0</v>
      </c>
      <c r="N855" s="120"/>
    </row>
    <row r="856" spans="2:14" s="22" customFormat="1" hidden="1" x14ac:dyDescent="0.3">
      <c r="B856" s="96" t="s">
        <v>1720</v>
      </c>
      <c r="C856" s="104" t="s">
        <v>1378</v>
      </c>
      <c r="D856" s="97" t="s">
        <v>1541</v>
      </c>
      <c r="E856" s="98" t="s">
        <v>1728</v>
      </c>
      <c r="F856" s="99" t="s">
        <v>936</v>
      </c>
      <c r="G856" s="117" t="s">
        <v>1399</v>
      </c>
      <c r="H856" s="127">
        <v>0.55000000000000004</v>
      </c>
      <c r="I856" s="128"/>
      <c r="J856" s="101">
        <v>300</v>
      </c>
      <c r="K856" s="114"/>
      <c r="L856" s="118">
        <f t="shared" si="48"/>
        <v>0</v>
      </c>
      <c r="N856" s="120"/>
    </row>
    <row r="857" spans="2:14" s="22" customFormat="1" hidden="1" x14ac:dyDescent="0.3">
      <c r="B857" s="96" t="s">
        <v>1721</v>
      </c>
      <c r="C857" s="104" t="s">
        <v>1378</v>
      </c>
      <c r="D857" s="97" t="s">
        <v>1541</v>
      </c>
      <c r="E857" s="98" t="s">
        <v>1728</v>
      </c>
      <c r="F857" s="99" t="s">
        <v>845</v>
      </c>
      <c r="G857" s="117" t="s">
        <v>1399</v>
      </c>
      <c r="H857" s="127">
        <v>0.71</v>
      </c>
      <c r="I857" s="128"/>
      <c r="J857" s="101">
        <v>200</v>
      </c>
      <c r="K857" s="114"/>
      <c r="L857" s="118">
        <f t="shared" si="48"/>
        <v>0</v>
      </c>
      <c r="N857" s="120"/>
    </row>
    <row r="858" spans="2:14" s="22" customFormat="1" hidden="1" x14ac:dyDescent="0.3">
      <c r="B858" s="96" t="s">
        <v>1722</v>
      </c>
      <c r="C858" s="104" t="s">
        <v>1378</v>
      </c>
      <c r="D858" s="97" t="s">
        <v>1541</v>
      </c>
      <c r="E858" s="98" t="s">
        <v>1729</v>
      </c>
      <c r="F858" s="99" t="s">
        <v>935</v>
      </c>
      <c r="G858" s="117" t="s">
        <v>1399</v>
      </c>
      <c r="H858" s="127">
        <v>0.44</v>
      </c>
      <c r="I858" s="128"/>
      <c r="J858" s="101">
        <v>400</v>
      </c>
      <c r="K858" s="114"/>
      <c r="L858" s="118">
        <f t="shared" si="48"/>
        <v>0</v>
      </c>
      <c r="N858" s="120"/>
    </row>
    <row r="859" spans="2:14" s="22" customFormat="1" hidden="1" x14ac:dyDescent="0.3">
      <c r="B859" s="96" t="s">
        <v>1723</v>
      </c>
      <c r="C859" s="104" t="s">
        <v>1378</v>
      </c>
      <c r="D859" s="97" t="s">
        <v>1541</v>
      </c>
      <c r="E859" s="98" t="s">
        <v>1729</v>
      </c>
      <c r="F859" s="99" t="s">
        <v>936</v>
      </c>
      <c r="G859" s="117" t="s">
        <v>1399</v>
      </c>
      <c r="H859" s="127">
        <v>0.55000000000000004</v>
      </c>
      <c r="I859" s="128"/>
      <c r="J859" s="101">
        <v>300</v>
      </c>
      <c r="K859" s="114"/>
      <c r="L859" s="118">
        <f t="shared" si="48"/>
        <v>0</v>
      </c>
      <c r="N859" s="120"/>
    </row>
    <row r="860" spans="2:14" s="22" customFormat="1" hidden="1" x14ac:dyDescent="0.3">
      <c r="B860" s="96" t="s">
        <v>1724</v>
      </c>
      <c r="C860" s="104" t="s">
        <v>1378</v>
      </c>
      <c r="D860" s="97" t="s">
        <v>1541</v>
      </c>
      <c r="E860" s="98" t="s">
        <v>1729</v>
      </c>
      <c r="F860" s="99" t="s">
        <v>845</v>
      </c>
      <c r="G860" s="117" t="s">
        <v>1399</v>
      </c>
      <c r="H860" s="127">
        <v>0.71</v>
      </c>
      <c r="I860" s="128"/>
      <c r="J860" s="101">
        <v>200</v>
      </c>
      <c r="K860" s="114"/>
      <c r="L860" s="118">
        <f t="shared" si="48"/>
        <v>0</v>
      </c>
      <c r="N860" s="120"/>
    </row>
    <row r="861" spans="2:14" s="22" customFormat="1" hidden="1" x14ac:dyDescent="0.3">
      <c r="B861" s="96" t="s">
        <v>1725</v>
      </c>
      <c r="C861" s="104" t="s">
        <v>1378</v>
      </c>
      <c r="D861" s="97" t="s">
        <v>1541</v>
      </c>
      <c r="E861" s="98" t="s">
        <v>1729</v>
      </c>
      <c r="F861" s="99" t="s">
        <v>937</v>
      </c>
      <c r="G861" s="117" t="s">
        <v>1399</v>
      </c>
      <c r="H861" s="127">
        <v>0.86</v>
      </c>
      <c r="I861" s="128"/>
      <c r="J861" s="101">
        <v>150</v>
      </c>
      <c r="K861" s="114"/>
      <c r="L861" s="118">
        <f t="shared" si="48"/>
        <v>0</v>
      </c>
      <c r="N861" s="120"/>
    </row>
    <row r="862" spans="2:14" s="22" customFormat="1" hidden="1" x14ac:dyDescent="0.3">
      <c r="B862" s="96" t="s">
        <v>1726</v>
      </c>
      <c r="C862" s="104" t="s">
        <v>1378</v>
      </c>
      <c r="D862" s="97" t="s">
        <v>1541</v>
      </c>
      <c r="E862" s="98" t="s">
        <v>1729</v>
      </c>
      <c r="F862" s="99" t="s">
        <v>939</v>
      </c>
      <c r="G862" s="117" t="s">
        <v>1399</v>
      </c>
      <c r="H862" s="127">
        <v>1</v>
      </c>
      <c r="I862" s="128"/>
      <c r="J862" s="101">
        <v>125</v>
      </c>
      <c r="K862" s="114"/>
      <c r="L862" s="118">
        <f t="shared" si="48"/>
        <v>0</v>
      </c>
      <c r="N862" s="120"/>
    </row>
    <row r="863" spans="2:14" s="22" customFormat="1" hidden="1" x14ac:dyDescent="0.3">
      <c r="B863" s="96" t="s">
        <v>1727</v>
      </c>
      <c r="C863" s="104" t="s">
        <v>1378</v>
      </c>
      <c r="D863" s="97" t="s">
        <v>1541</v>
      </c>
      <c r="E863" s="98" t="s">
        <v>1729</v>
      </c>
      <c r="F863" s="99" t="s">
        <v>964</v>
      </c>
      <c r="G863" s="117" t="s">
        <v>1399</v>
      </c>
      <c r="H863" s="127">
        <v>1.17</v>
      </c>
      <c r="I863" s="128"/>
      <c r="J863" s="101">
        <v>100</v>
      </c>
      <c r="K863" s="114"/>
      <c r="L863" s="118">
        <f t="shared" si="48"/>
        <v>0</v>
      </c>
      <c r="N863" s="120"/>
    </row>
    <row r="864" spans="2:14" s="22" customFormat="1" ht="15" customHeight="1" x14ac:dyDescent="0.3">
      <c r="B864" s="125" t="s">
        <v>1239</v>
      </c>
      <c r="C864" s="104" t="s">
        <v>1378</v>
      </c>
      <c r="D864" s="109" t="s">
        <v>28</v>
      </c>
      <c r="E864" s="110" t="s">
        <v>1240</v>
      </c>
      <c r="F864" s="111" t="s">
        <v>936</v>
      </c>
      <c r="G864" s="111" t="s">
        <v>1399</v>
      </c>
      <c r="H864" s="36">
        <v>0.41000000000000003</v>
      </c>
      <c r="I864" s="36">
        <v>0.43</v>
      </c>
      <c r="J864" s="112">
        <v>300</v>
      </c>
      <c r="K864" s="122"/>
      <c r="L864" s="123">
        <f t="shared" ref="L864:L918" si="49">IF(K864&lt;5,I864*K864*J864,H864*K864*J864)</f>
        <v>0</v>
      </c>
      <c r="N864" s="120"/>
    </row>
    <row r="865" spans="2:14" s="22" customFormat="1" ht="15" customHeight="1" x14ac:dyDescent="0.3">
      <c r="B865" s="125" t="s">
        <v>1241</v>
      </c>
      <c r="C865" s="104" t="s">
        <v>1378</v>
      </c>
      <c r="D865" s="109" t="s">
        <v>28</v>
      </c>
      <c r="E865" s="110" t="s">
        <v>1240</v>
      </c>
      <c r="F865" s="111" t="s">
        <v>845</v>
      </c>
      <c r="G865" s="111" t="s">
        <v>1399</v>
      </c>
      <c r="H865" s="36">
        <v>0.52</v>
      </c>
      <c r="I865" s="36">
        <v>0.56000000000000005</v>
      </c>
      <c r="J865" s="112">
        <v>200</v>
      </c>
      <c r="K865" s="122"/>
      <c r="L865" s="123">
        <f t="shared" si="49"/>
        <v>0</v>
      </c>
      <c r="N865" s="120"/>
    </row>
    <row r="866" spans="2:14" s="22" customFormat="1" ht="15" customHeight="1" x14ac:dyDescent="0.3">
      <c r="B866" s="125" t="s">
        <v>1242</v>
      </c>
      <c r="C866" s="104" t="s">
        <v>1378</v>
      </c>
      <c r="D866" s="109" t="s">
        <v>39</v>
      </c>
      <c r="E866" s="110" t="s">
        <v>486</v>
      </c>
      <c r="F866" s="111" t="s">
        <v>936</v>
      </c>
      <c r="G866" s="111" t="s">
        <v>1399</v>
      </c>
      <c r="H866" s="36">
        <v>0.32</v>
      </c>
      <c r="I866" s="36">
        <v>0.35000000000000003</v>
      </c>
      <c r="J866" s="112">
        <v>300</v>
      </c>
      <c r="K866" s="122"/>
      <c r="L866" s="123">
        <f t="shared" si="49"/>
        <v>0</v>
      </c>
      <c r="N866" s="120"/>
    </row>
    <row r="867" spans="2:14" s="22" customFormat="1" ht="15" customHeight="1" x14ac:dyDescent="0.3">
      <c r="B867" s="125" t="s">
        <v>1243</v>
      </c>
      <c r="C867" s="104" t="s">
        <v>1378</v>
      </c>
      <c r="D867" s="109" t="s">
        <v>39</v>
      </c>
      <c r="E867" s="110" t="s">
        <v>486</v>
      </c>
      <c r="F867" s="111" t="s">
        <v>845</v>
      </c>
      <c r="G867" s="111" t="s">
        <v>1399</v>
      </c>
      <c r="H867" s="36">
        <v>0.41000000000000003</v>
      </c>
      <c r="I867" s="36">
        <v>0.44</v>
      </c>
      <c r="J867" s="112">
        <v>200</v>
      </c>
      <c r="K867" s="122"/>
      <c r="L867" s="123">
        <f t="shared" si="49"/>
        <v>0</v>
      </c>
      <c r="N867" s="120"/>
    </row>
    <row r="868" spans="2:14" s="22" customFormat="1" hidden="1" x14ac:dyDescent="0.3">
      <c r="B868" s="96" t="s">
        <v>1730</v>
      </c>
      <c r="C868" s="104" t="s">
        <v>1378</v>
      </c>
      <c r="D868" s="97" t="s">
        <v>56</v>
      </c>
      <c r="E868" s="98" t="s">
        <v>1734</v>
      </c>
      <c r="F868" s="99" t="s">
        <v>935</v>
      </c>
      <c r="G868" s="117" t="s">
        <v>1399</v>
      </c>
      <c r="H868" s="127">
        <v>0.37</v>
      </c>
      <c r="I868" s="128"/>
      <c r="J868" s="101">
        <v>400</v>
      </c>
      <c r="K868" s="114"/>
      <c r="L868" s="118">
        <f t="shared" ref="L868:L871" si="50">H868*K868*J868</f>
        <v>0</v>
      </c>
      <c r="N868" s="120"/>
    </row>
    <row r="869" spans="2:14" s="22" customFormat="1" hidden="1" x14ac:dyDescent="0.3">
      <c r="B869" s="96" t="s">
        <v>1731</v>
      </c>
      <c r="C869" s="104" t="s">
        <v>1378</v>
      </c>
      <c r="D869" s="97" t="s">
        <v>940</v>
      </c>
      <c r="E869" s="98" t="s">
        <v>1735</v>
      </c>
      <c r="F869" s="99" t="s">
        <v>935</v>
      </c>
      <c r="G869" s="117" t="s">
        <v>1399</v>
      </c>
      <c r="H869" s="127">
        <v>0.44</v>
      </c>
      <c r="I869" s="128"/>
      <c r="J869" s="101">
        <v>400</v>
      </c>
      <c r="K869" s="114"/>
      <c r="L869" s="118">
        <f t="shared" si="50"/>
        <v>0</v>
      </c>
      <c r="N869" s="120"/>
    </row>
    <row r="870" spans="2:14" s="22" customFormat="1" hidden="1" x14ac:dyDescent="0.3">
      <c r="B870" s="96" t="s">
        <v>1732</v>
      </c>
      <c r="C870" s="104" t="s">
        <v>1378</v>
      </c>
      <c r="D870" s="97" t="s">
        <v>940</v>
      </c>
      <c r="E870" s="98" t="s">
        <v>1735</v>
      </c>
      <c r="F870" s="99" t="s">
        <v>936</v>
      </c>
      <c r="G870" s="117" t="s">
        <v>1399</v>
      </c>
      <c r="H870" s="127">
        <v>0.55000000000000004</v>
      </c>
      <c r="I870" s="128"/>
      <c r="J870" s="101">
        <v>300</v>
      </c>
      <c r="K870" s="114"/>
      <c r="L870" s="118">
        <f t="shared" si="50"/>
        <v>0</v>
      </c>
      <c r="N870" s="120"/>
    </row>
    <row r="871" spans="2:14" s="22" customFormat="1" hidden="1" x14ac:dyDescent="0.3">
      <c r="B871" s="96" t="s">
        <v>1733</v>
      </c>
      <c r="C871" s="104" t="s">
        <v>1378</v>
      </c>
      <c r="D871" s="97" t="s">
        <v>940</v>
      </c>
      <c r="E871" s="98" t="s">
        <v>1735</v>
      </c>
      <c r="F871" s="99" t="s">
        <v>845</v>
      </c>
      <c r="G871" s="117" t="s">
        <v>1399</v>
      </c>
      <c r="H871" s="127">
        <v>0.71</v>
      </c>
      <c r="I871" s="128"/>
      <c r="J871" s="101">
        <v>200</v>
      </c>
      <c r="K871" s="114"/>
      <c r="L871" s="118">
        <f t="shared" si="50"/>
        <v>0</v>
      </c>
      <c r="N871" s="120"/>
    </row>
    <row r="872" spans="2:14" s="22" customFormat="1" ht="15" customHeight="1" x14ac:dyDescent="0.3">
      <c r="B872" s="125" t="s">
        <v>487</v>
      </c>
      <c r="C872" s="104" t="s">
        <v>1378</v>
      </c>
      <c r="D872" s="109" t="s">
        <v>940</v>
      </c>
      <c r="E872" s="110" t="s">
        <v>488</v>
      </c>
      <c r="F872" s="111" t="s">
        <v>936</v>
      </c>
      <c r="G872" s="111" t="s">
        <v>1399</v>
      </c>
      <c r="H872" s="36">
        <v>0.36</v>
      </c>
      <c r="I872" s="36">
        <v>0.38</v>
      </c>
      <c r="J872" s="112">
        <v>300</v>
      </c>
      <c r="K872" s="122"/>
      <c r="L872" s="123">
        <f t="shared" si="49"/>
        <v>0</v>
      </c>
      <c r="N872" s="120"/>
    </row>
    <row r="873" spans="2:14" s="22" customFormat="1" ht="15" customHeight="1" x14ac:dyDescent="0.3">
      <c r="B873" s="125" t="s">
        <v>489</v>
      </c>
      <c r="C873" s="104" t="s">
        <v>1378</v>
      </c>
      <c r="D873" s="109" t="s">
        <v>940</v>
      </c>
      <c r="E873" s="110" t="s">
        <v>488</v>
      </c>
      <c r="F873" s="111" t="s">
        <v>845</v>
      </c>
      <c r="G873" s="111" t="s">
        <v>1399</v>
      </c>
      <c r="H873" s="36">
        <v>0.54</v>
      </c>
      <c r="I873" s="36">
        <v>0.57000000000000006</v>
      </c>
      <c r="J873" s="112">
        <v>200</v>
      </c>
      <c r="K873" s="122"/>
      <c r="L873" s="123">
        <f t="shared" si="49"/>
        <v>0</v>
      </c>
      <c r="N873" s="120"/>
    </row>
    <row r="874" spans="2:14" s="22" customFormat="1" ht="15" customHeight="1" x14ac:dyDescent="0.3">
      <c r="B874" s="125" t="s">
        <v>490</v>
      </c>
      <c r="C874" s="104" t="s">
        <v>1378</v>
      </c>
      <c r="D874" s="109" t="s">
        <v>940</v>
      </c>
      <c r="E874" s="110" t="s">
        <v>488</v>
      </c>
      <c r="F874" s="111" t="s">
        <v>937</v>
      </c>
      <c r="G874" s="111" t="s">
        <v>1399</v>
      </c>
      <c r="H874" s="36">
        <v>0.68</v>
      </c>
      <c r="I874" s="36">
        <v>0.72</v>
      </c>
      <c r="J874" s="112">
        <v>150</v>
      </c>
      <c r="K874" s="122"/>
      <c r="L874" s="123">
        <f t="shared" si="49"/>
        <v>0</v>
      </c>
      <c r="N874" s="120"/>
    </row>
    <row r="875" spans="2:14" s="22" customFormat="1" ht="15" customHeight="1" x14ac:dyDescent="0.3">
      <c r="B875" s="125" t="s">
        <v>491</v>
      </c>
      <c r="C875" s="104" t="s">
        <v>1378</v>
      </c>
      <c r="D875" s="109" t="s">
        <v>940</v>
      </c>
      <c r="E875" s="110" t="s">
        <v>488</v>
      </c>
      <c r="F875" s="111" t="s">
        <v>939</v>
      </c>
      <c r="G875" s="111" t="s">
        <v>1399</v>
      </c>
      <c r="H875" s="36">
        <v>0.8</v>
      </c>
      <c r="I875" s="36">
        <v>0.86</v>
      </c>
      <c r="J875" s="112">
        <v>125</v>
      </c>
      <c r="K875" s="122"/>
      <c r="L875" s="123">
        <f t="shared" si="49"/>
        <v>0</v>
      </c>
      <c r="N875" s="120"/>
    </row>
    <row r="876" spans="2:14" s="22" customFormat="1" ht="15" customHeight="1" x14ac:dyDescent="0.3">
      <c r="B876" s="125" t="s">
        <v>1244</v>
      </c>
      <c r="C876" s="104" t="s">
        <v>1378</v>
      </c>
      <c r="D876" s="109" t="s">
        <v>940</v>
      </c>
      <c r="E876" s="110" t="s">
        <v>488</v>
      </c>
      <c r="F876" s="111" t="s">
        <v>964</v>
      </c>
      <c r="G876" s="111" t="s">
        <v>1399</v>
      </c>
      <c r="H876" s="36">
        <v>0.96</v>
      </c>
      <c r="I876" s="36">
        <v>1.03</v>
      </c>
      <c r="J876" s="112">
        <v>100</v>
      </c>
      <c r="K876" s="122"/>
      <c r="L876" s="123">
        <f t="shared" si="49"/>
        <v>0</v>
      </c>
      <c r="N876" s="120"/>
    </row>
    <row r="877" spans="2:14" s="22" customFormat="1" ht="15" customHeight="1" x14ac:dyDescent="0.3">
      <c r="B877" s="125" t="s">
        <v>492</v>
      </c>
      <c r="C877" s="104" t="s">
        <v>1378</v>
      </c>
      <c r="D877" s="109" t="s">
        <v>39</v>
      </c>
      <c r="E877" s="110" t="s">
        <v>493</v>
      </c>
      <c r="F877" s="111" t="s">
        <v>935</v>
      </c>
      <c r="G877" s="111" t="s">
        <v>1399</v>
      </c>
      <c r="H877" s="36">
        <v>0.22</v>
      </c>
      <c r="I877" s="36">
        <v>0.24000000000000002</v>
      </c>
      <c r="J877" s="112">
        <v>400</v>
      </c>
      <c r="K877" s="122"/>
      <c r="L877" s="123">
        <f t="shared" si="49"/>
        <v>0</v>
      </c>
      <c r="N877" s="120"/>
    </row>
    <row r="878" spans="2:14" s="22" customFormat="1" ht="15" customHeight="1" x14ac:dyDescent="0.3">
      <c r="B878" s="125" t="s">
        <v>494</v>
      </c>
      <c r="C878" s="104" t="s">
        <v>1378</v>
      </c>
      <c r="D878" s="109" t="s">
        <v>39</v>
      </c>
      <c r="E878" s="110" t="s">
        <v>493</v>
      </c>
      <c r="F878" s="111" t="s">
        <v>936</v>
      </c>
      <c r="G878" s="111" t="s">
        <v>1399</v>
      </c>
      <c r="H878" s="36">
        <v>0.32</v>
      </c>
      <c r="I878" s="36">
        <v>0.35000000000000003</v>
      </c>
      <c r="J878" s="112">
        <v>300</v>
      </c>
      <c r="K878" s="122"/>
      <c r="L878" s="123">
        <f t="shared" si="49"/>
        <v>0</v>
      </c>
      <c r="N878" s="120"/>
    </row>
    <row r="879" spans="2:14" s="22" customFormat="1" ht="15" customHeight="1" x14ac:dyDescent="0.3">
      <c r="B879" s="125" t="s">
        <v>1246</v>
      </c>
      <c r="C879" s="104" t="s">
        <v>1378</v>
      </c>
      <c r="D879" s="109" t="s">
        <v>39</v>
      </c>
      <c r="E879" s="110" t="s">
        <v>1245</v>
      </c>
      <c r="F879" s="111" t="s">
        <v>936</v>
      </c>
      <c r="G879" s="111" t="s">
        <v>1399</v>
      </c>
      <c r="H879" s="36">
        <v>0.34</v>
      </c>
      <c r="I879" s="36">
        <v>0.38</v>
      </c>
      <c r="J879" s="112">
        <v>300</v>
      </c>
      <c r="K879" s="122"/>
      <c r="L879" s="123">
        <f t="shared" si="49"/>
        <v>0</v>
      </c>
      <c r="N879" s="120"/>
    </row>
    <row r="880" spans="2:14" s="22" customFormat="1" ht="15" customHeight="1" x14ac:dyDescent="0.3">
      <c r="B880" s="125" t="s">
        <v>1247</v>
      </c>
      <c r="C880" s="104" t="s">
        <v>1378</v>
      </c>
      <c r="D880" s="109" t="s">
        <v>39</v>
      </c>
      <c r="E880" s="110" t="s">
        <v>1245</v>
      </c>
      <c r="F880" s="111" t="s">
        <v>845</v>
      </c>
      <c r="G880" s="111" t="s">
        <v>1399</v>
      </c>
      <c r="H880" s="36">
        <v>0.48</v>
      </c>
      <c r="I880" s="36">
        <v>0.52</v>
      </c>
      <c r="J880" s="112">
        <v>200</v>
      </c>
      <c r="K880" s="122"/>
      <c r="L880" s="123">
        <f t="shared" si="49"/>
        <v>0</v>
      </c>
      <c r="N880" s="120"/>
    </row>
    <row r="881" spans="2:14" s="22" customFormat="1" ht="15" customHeight="1" x14ac:dyDescent="0.3">
      <c r="B881" s="125" t="s">
        <v>1248</v>
      </c>
      <c r="C881" s="104" t="s">
        <v>1378</v>
      </c>
      <c r="D881" s="109" t="s">
        <v>39</v>
      </c>
      <c r="E881" s="110" t="s">
        <v>495</v>
      </c>
      <c r="F881" s="111" t="s">
        <v>935</v>
      </c>
      <c r="G881" s="111" t="s">
        <v>1399</v>
      </c>
      <c r="H881" s="36">
        <v>0.27</v>
      </c>
      <c r="I881" s="36">
        <v>0.29000000000000004</v>
      </c>
      <c r="J881" s="112">
        <v>400</v>
      </c>
      <c r="K881" s="122"/>
      <c r="L881" s="123">
        <f t="shared" si="49"/>
        <v>0</v>
      </c>
      <c r="N881" s="120"/>
    </row>
    <row r="882" spans="2:14" s="22" customFormat="1" ht="15" customHeight="1" x14ac:dyDescent="0.3">
      <c r="B882" s="125" t="s">
        <v>1249</v>
      </c>
      <c r="C882" s="104" t="s">
        <v>1378</v>
      </c>
      <c r="D882" s="109" t="s">
        <v>39</v>
      </c>
      <c r="E882" s="110" t="s">
        <v>495</v>
      </c>
      <c r="F882" s="111" t="s">
        <v>936</v>
      </c>
      <c r="G882" s="111" t="s">
        <v>1399</v>
      </c>
      <c r="H882" s="36">
        <v>0.32</v>
      </c>
      <c r="I882" s="36">
        <v>0.35000000000000003</v>
      </c>
      <c r="J882" s="112">
        <v>300</v>
      </c>
      <c r="K882" s="122"/>
      <c r="L882" s="123">
        <f t="shared" si="49"/>
        <v>0</v>
      </c>
      <c r="N882" s="120"/>
    </row>
    <row r="883" spans="2:14" s="22" customFormat="1" ht="15" customHeight="1" x14ac:dyDescent="0.3">
      <c r="B883" s="125" t="s">
        <v>1250</v>
      </c>
      <c r="C883" s="104" t="s">
        <v>1378</v>
      </c>
      <c r="D883" s="109" t="s">
        <v>39</v>
      </c>
      <c r="E883" s="110" t="s">
        <v>495</v>
      </c>
      <c r="F883" s="111" t="s">
        <v>845</v>
      </c>
      <c r="G883" s="111" t="s">
        <v>1399</v>
      </c>
      <c r="H883" s="36">
        <v>0.43</v>
      </c>
      <c r="I883" s="36">
        <v>0.46</v>
      </c>
      <c r="J883" s="112">
        <v>200</v>
      </c>
      <c r="K883" s="122"/>
      <c r="L883" s="123">
        <f t="shared" si="49"/>
        <v>0</v>
      </c>
      <c r="N883" s="120"/>
    </row>
    <row r="884" spans="2:14" s="22" customFormat="1" hidden="1" x14ac:dyDescent="0.3">
      <c r="B884" s="96" t="s">
        <v>1736</v>
      </c>
      <c r="C884" s="104" t="s">
        <v>1378</v>
      </c>
      <c r="D884" s="97" t="s">
        <v>56</v>
      </c>
      <c r="E884" s="98" t="s">
        <v>1739</v>
      </c>
      <c r="F884" s="99" t="s">
        <v>935</v>
      </c>
      <c r="G884" s="117" t="s">
        <v>1399</v>
      </c>
      <c r="H884" s="127">
        <v>0.37</v>
      </c>
      <c r="I884" s="128"/>
      <c r="J884" s="101">
        <v>400</v>
      </c>
      <c r="K884" s="114"/>
      <c r="L884" s="118">
        <f t="shared" ref="L884:L886" si="51">H884*K884*J884</f>
        <v>0</v>
      </c>
      <c r="N884" s="120"/>
    </row>
    <row r="885" spans="2:14" s="22" customFormat="1" hidden="1" x14ac:dyDescent="0.3">
      <c r="B885" s="96" t="s">
        <v>1737</v>
      </c>
      <c r="C885" s="104" t="s">
        <v>1378</v>
      </c>
      <c r="D885" s="97" t="s">
        <v>56</v>
      </c>
      <c r="E885" s="98" t="s">
        <v>1739</v>
      </c>
      <c r="F885" s="99" t="s">
        <v>936</v>
      </c>
      <c r="G885" s="117" t="s">
        <v>1399</v>
      </c>
      <c r="H885" s="127">
        <v>0.46</v>
      </c>
      <c r="I885" s="128"/>
      <c r="J885" s="101">
        <v>300</v>
      </c>
      <c r="K885" s="114"/>
      <c r="L885" s="118">
        <f t="shared" si="51"/>
        <v>0</v>
      </c>
      <c r="N885" s="120"/>
    </row>
    <row r="886" spans="2:14" s="22" customFormat="1" hidden="1" x14ac:dyDescent="0.3">
      <c r="B886" s="96" t="s">
        <v>1738</v>
      </c>
      <c r="C886" s="104" t="s">
        <v>1378</v>
      </c>
      <c r="D886" s="97" t="s">
        <v>56</v>
      </c>
      <c r="E886" s="98" t="s">
        <v>1739</v>
      </c>
      <c r="F886" s="99" t="s">
        <v>845</v>
      </c>
      <c r="G886" s="117" t="s">
        <v>1399</v>
      </c>
      <c r="H886" s="127">
        <v>0.57999999999999996</v>
      </c>
      <c r="I886" s="128"/>
      <c r="J886" s="101">
        <v>200</v>
      </c>
      <c r="K886" s="114"/>
      <c r="L886" s="118">
        <f t="shared" si="51"/>
        <v>0</v>
      </c>
      <c r="N886" s="120"/>
    </row>
    <row r="887" spans="2:14" s="22" customFormat="1" ht="15" customHeight="1" x14ac:dyDescent="0.3">
      <c r="B887" s="125" t="s">
        <v>497</v>
      </c>
      <c r="C887" s="104" t="s">
        <v>1378</v>
      </c>
      <c r="D887" s="109" t="s">
        <v>28</v>
      </c>
      <c r="E887" s="110" t="s">
        <v>496</v>
      </c>
      <c r="F887" s="111" t="s">
        <v>937</v>
      </c>
      <c r="G887" s="111" t="s">
        <v>1399</v>
      </c>
      <c r="H887" s="36">
        <v>0.74</v>
      </c>
      <c r="I887" s="36">
        <v>0.78</v>
      </c>
      <c r="J887" s="112">
        <v>150</v>
      </c>
      <c r="K887" s="122"/>
      <c r="L887" s="123">
        <f t="shared" si="49"/>
        <v>0</v>
      </c>
      <c r="N887" s="120"/>
    </row>
    <row r="888" spans="2:14" s="22" customFormat="1" ht="15" customHeight="1" x14ac:dyDescent="0.3">
      <c r="B888" s="125" t="s">
        <v>498</v>
      </c>
      <c r="C888" s="104" t="s">
        <v>1378</v>
      </c>
      <c r="D888" s="109" t="s">
        <v>28</v>
      </c>
      <c r="E888" s="110" t="s">
        <v>496</v>
      </c>
      <c r="F888" s="111" t="s">
        <v>939</v>
      </c>
      <c r="G888" s="111" t="s">
        <v>1399</v>
      </c>
      <c r="H888" s="36">
        <v>0.84</v>
      </c>
      <c r="I888" s="36">
        <v>0.89</v>
      </c>
      <c r="J888" s="112">
        <v>125</v>
      </c>
      <c r="K888" s="122"/>
      <c r="L888" s="123">
        <f t="shared" si="49"/>
        <v>0</v>
      </c>
      <c r="N888" s="120"/>
    </row>
    <row r="889" spans="2:14" s="22" customFormat="1" hidden="1" x14ac:dyDescent="0.3">
      <c r="B889" s="96" t="s">
        <v>1740</v>
      </c>
      <c r="C889" s="104" t="s">
        <v>1378</v>
      </c>
      <c r="D889" s="97" t="s">
        <v>56</v>
      </c>
      <c r="E889" s="98" t="s">
        <v>1745</v>
      </c>
      <c r="F889" s="99" t="s">
        <v>935</v>
      </c>
      <c r="G889" s="117" t="s">
        <v>1399</v>
      </c>
      <c r="H889" s="127">
        <v>0.37</v>
      </c>
      <c r="I889" s="128"/>
      <c r="J889" s="101">
        <v>400</v>
      </c>
      <c r="K889" s="114"/>
      <c r="L889" s="118">
        <f t="shared" ref="L889:L893" si="52">H889*K889*J889</f>
        <v>0</v>
      </c>
      <c r="N889" s="120"/>
    </row>
    <row r="890" spans="2:14" s="22" customFormat="1" hidden="1" x14ac:dyDescent="0.3">
      <c r="B890" s="96" t="s">
        <v>1741</v>
      </c>
      <c r="C890" s="104" t="s">
        <v>1378</v>
      </c>
      <c r="D890" s="97" t="s">
        <v>56</v>
      </c>
      <c r="E890" s="98" t="s">
        <v>1745</v>
      </c>
      <c r="F890" s="99" t="s">
        <v>936</v>
      </c>
      <c r="G890" s="117" t="s">
        <v>1399</v>
      </c>
      <c r="H890" s="127">
        <v>0.46</v>
      </c>
      <c r="I890" s="128"/>
      <c r="J890" s="101">
        <v>300</v>
      </c>
      <c r="K890" s="114"/>
      <c r="L890" s="118">
        <f t="shared" si="52"/>
        <v>0</v>
      </c>
      <c r="N890" s="120"/>
    </row>
    <row r="891" spans="2:14" s="22" customFormat="1" hidden="1" x14ac:dyDescent="0.3">
      <c r="B891" s="96" t="s">
        <v>1742</v>
      </c>
      <c r="C891" s="104" t="s">
        <v>1378</v>
      </c>
      <c r="D891" s="97" t="s">
        <v>56</v>
      </c>
      <c r="E891" s="98" t="s">
        <v>1745</v>
      </c>
      <c r="F891" s="99" t="s">
        <v>845</v>
      </c>
      <c r="G891" s="117" t="s">
        <v>1399</v>
      </c>
      <c r="H891" s="127">
        <v>0.57999999999999996</v>
      </c>
      <c r="I891" s="128"/>
      <c r="J891" s="101">
        <v>200</v>
      </c>
      <c r="K891" s="114"/>
      <c r="L891" s="118">
        <f t="shared" si="52"/>
        <v>0</v>
      </c>
      <c r="N891" s="120"/>
    </row>
    <row r="892" spans="2:14" s="22" customFormat="1" hidden="1" x14ac:dyDescent="0.3">
      <c r="B892" s="96" t="s">
        <v>1743</v>
      </c>
      <c r="C892" s="104" t="s">
        <v>1378</v>
      </c>
      <c r="D892" s="97" t="s">
        <v>1513</v>
      </c>
      <c r="E892" s="98" t="s">
        <v>1746</v>
      </c>
      <c r="F892" s="99" t="s">
        <v>935</v>
      </c>
      <c r="G892" s="117" t="s">
        <v>1399</v>
      </c>
      <c r="H892" s="127">
        <v>0.47</v>
      </c>
      <c r="I892" s="128"/>
      <c r="J892" s="101">
        <v>400</v>
      </c>
      <c r="K892" s="114"/>
      <c r="L892" s="118">
        <f t="shared" si="52"/>
        <v>0</v>
      </c>
      <c r="N892" s="120"/>
    </row>
    <row r="893" spans="2:14" s="22" customFormat="1" hidden="1" x14ac:dyDescent="0.3">
      <c r="B893" s="96" t="s">
        <v>1744</v>
      </c>
      <c r="C893" s="104" t="s">
        <v>1378</v>
      </c>
      <c r="D893" s="97" t="s">
        <v>1513</v>
      </c>
      <c r="E893" s="98" t="s">
        <v>1746</v>
      </c>
      <c r="F893" s="99" t="s">
        <v>936</v>
      </c>
      <c r="G893" s="117" t="s">
        <v>1399</v>
      </c>
      <c r="H893" s="127">
        <v>0.59</v>
      </c>
      <c r="I893" s="128"/>
      <c r="J893" s="101">
        <v>300</v>
      </c>
      <c r="K893" s="114"/>
      <c r="L893" s="118">
        <f t="shared" si="52"/>
        <v>0</v>
      </c>
      <c r="N893" s="120"/>
    </row>
    <row r="894" spans="2:14" s="22" customFormat="1" ht="15" customHeight="1" x14ac:dyDescent="0.3">
      <c r="B894" s="125" t="s">
        <v>1251</v>
      </c>
      <c r="C894" s="104" t="s">
        <v>1378</v>
      </c>
      <c r="D894" s="109" t="s">
        <v>940</v>
      </c>
      <c r="E894" s="110" t="s">
        <v>1252</v>
      </c>
      <c r="F894" s="111" t="s">
        <v>936</v>
      </c>
      <c r="G894" s="111" t="s">
        <v>1399</v>
      </c>
      <c r="H894" s="36">
        <v>0.42</v>
      </c>
      <c r="I894" s="36">
        <v>0.44</v>
      </c>
      <c r="J894" s="112">
        <v>300</v>
      </c>
      <c r="K894" s="122"/>
      <c r="L894" s="123">
        <f t="shared" si="49"/>
        <v>0</v>
      </c>
      <c r="N894" s="120"/>
    </row>
    <row r="895" spans="2:14" s="22" customFormat="1" ht="15" customHeight="1" x14ac:dyDescent="0.3">
      <c r="B895" s="125" t="s">
        <v>1253</v>
      </c>
      <c r="C895" s="104" t="s">
        <v>1378</v>
      </c>
      <c r="D895" s="109" t="s">
        <v>940</v>
      </c>
      <c r="E895" s="110" t="s">
        <v>1252</v>
      </c>
      <c r="F895" s="111" t="s">
        <v>845</v>
      </c>
      <c r="G895" s="111" t="s">
        <v>1399</v>
      </c>
      <c r="H895" s="36">
        <v>0.61</v>
      </c>
      <c r="I895" s="36">
        <v>0.64</v>
      </c>
      <c r="J895" s="112">
        <v>200</v>
      </c>
      <c r="K895" s="122"/>
      <c r="L895" s="123">
        <f t="shared" si="49"/>
        <v>0</v>
      </c>
      <c r="N895" s="120"/>
    </row>
    <row r="896" spans="2:14" s="22" customFormat="1" ht="15" customHeight="1" x14ac:dyDescent="0.3">
      <c r="B896" s="125" t="s">
        <v>499</v>
      </c>
      <c r="C896" s="104" t="s">
        <v>1378</v>
      </c>
      <c r="D896" s="109" t="s">
        <v>938</v>
      </c>
      <c r="E896" s="110" t="s">
        <v>500</v>
      </c>
      <c r="F896" s="111" t="s">
        <v>935</v>
      </c>
      <c r="G896" s="111" t="s">
        <v>1399</v>
      </c>
      <c r="H896" s="36">
        <v>0.49</v>
      </c>
      <c r="I896" s="36">
        <v>0.5</v>
      </c>
      <c r="J896" s="112">
        <v>400</v>
      </c>
      <c r="K896" s="122"/>
      <c r="L896" s="123">
        <f t="shared" si="49"/>
        <v>0</v>
      </c>
      <c r="N896" s="120"/>
    </row>
    <row r="897" spans="2:14" s="22" customFormat="1" ht="15" customHeight="1" x14ac:dyDescent="0.3">
      <c r="B897" s="125" t="s">
        <v>501</v>
      </c>
      <c r="C897" s="104" t="s">
        <v>1378</v>
      </c>
      <c r="D897" s="109" t="s">
        <v>938</v>
      </c>
      <c r="E897" s="110" t="s">
        <v>500</v>
      </c>
      <c r="F897" s="111" t="s">
        <v>936</v>
      </c>
      <c r="G897" s="111" t="s">
        <v>1399</v>
      </c>
      <c r="H897" s="36">
        <v>0.72</v>
      </c>
      <c r="I897" s="36">
        <v>0.74</v>
      </c>
      <c r="J897" s="112">
        <v>300</v>
      </c>
      <c r="K897" s="122"/>
      <c r="L897" s="123">
        <f t="shared" si="49"/>
        <v>0</v>
      </c>
      <c r="N897" s="120"/>
    </row>
    <row r="898" spans="2:14" s="22" customFormat="1" ht="15" customHeight="1" x14ac:dyDescent="0.3">
      <c r="B898" s="125" t="s">
        <v>502</v>
      </c>
      <c r="C898" s="104" t="s">
        <v>1378</v>
      </c>
      <c r="D898" s="109" t="s">
        <v>938</v>
      </c>
      <c r="E898" s="110" t="s">
        <v>500</v>
      </c>
      <c r="F898" s="111" t="s">
        <v>845</v>
      </c>
      <c r="G898" s="111" t="s">
        <v>1399</v>
      </c>
      <c r="H898" s="36">
        <v>0.95</v>
      </c>
      <c r="I898" s="36">
        <v>0.99</v>
      </c>
      <c r="J898" s="112">
        <v>200</v>
      </c>
      <c r="K898" s="122"/>
      <c r="L898" s="123">
        <f t="shared" si="49"/>
        <v>0</v>
      </c>
      <c r="N898" s="120"/>
    </row>
    <row r="899" spans="2:14" s="22" customFormat="1" ht="15" customHeight="1" x14ac:dyDescent="0.3">
      <c r="B899" s="125" t="s">
        <v>503</v>
      </c>
      <c r="C899" s="104" t="s">
        <v>1378</v>
      </c>
      <c r="D899" s="109" t="s">
        <v>938</v>
      </c>
      <c r="E899" s="110" t="s">
        <v>500</v>
      </c>
      <c r="F899" s="111" t="s">
        <v>937</v>
      </c>
      <c r="G899" s="111" t="s">
        <v>1399</v>
      </c>
      <c r="H899" s="36">
        <v>1.1499999999999999</v>
      </c>
      <c r="I899" s="36">
        <v>1.2</v>
      </c>
      <c r="J899" s="112">
        <v>150</v>
      </c>
      <c r="K899" s="122"/>
      <c r="L899" s="123">
        <f t="shared" si="49"/>
        <v>0</v>
      </c>
      <c r="N899" s="120"/>
    </row>
    <row r="900" spans="2:14" s="22" customFormat="1" ht="15" hidden="1" customHeight="1" x14ac:dyDescent="0.3">
      <c r="B900" s="96" t="s">
        <v>504</v>
      </c>
      <c r="C900" s="104" t="s">
        <v>1378</v>
      </c>
      <c r="D900" s="97" t="s">
        <v>938</v>
      </c>
      <c r="E900" s="98" t="s">
        <v>500</v>
      </c>
      <c r="F900" s="99" t="s">
        <v>939</v>
      </c>
      <c r="G900" s="99" t="s">
        <v>1399</v>
      </c>
      <c r="H900" s="100">
        <v>1.18</v>
      </c>
      <c r="I900" s="100">
        <v>1.23</v>
      </c>
      <c r="J900" s="101">
        <v>125</v>
      </c>
      <c r="K900" s="115"/>
      <c r="L900" s="118">
        <f t="shared" si="49"/>
        <v>0</v>
      </c>
      <c r="N900" s="120"/>
    </row>
    <row r="901" spans="2:14" s="22" customFormat="1" ht="15" customHeight="1" x14ac:dyDescent="0.3">
      <c r="B901" s="125" t="s">
        <v>1254</v>
      </c>
      <c r="C901" s="104" t="s">
        <v>1378</v>
      </c>
      <c r="D901" s="109" t="s">
        <v>938</v>
      </c>
      <c r="E901" s="110" t="s">
        <v>1255</v>
      </c>
      <c r="F901" s="111" t="s">
        <v>935</v>
      </c>
      <c r="G901" s="111" t="s">
        <v>1399</v>
      </c>
      <c r="H901" s="36">
        <v>0.49</v>
      </c>
      <c r="I901" s="36">
        <v>0.5</v>
      </c>
      <c r="J901" s="112">
        <v>400</v>
      </c>
      <c r="K901" s="122"/>
      <c r="L901" s="123">
        <f t="shared" si="49"/>
        <v>0</v>
      </c>
      <c r="N901" s="120"/>
    </row>
    <row r="902" spans="2:14" s="22" customFormat="1" ht="15" customHeight="1" x14ac:dyDescent="0.3">
      <c r="B902" s="125" t="s">
        <v>1256</v>
      </c>
      <c r="C902" s="104" t="s">
        <v>1378</v>
      </c>
      <c r="D902" s="109" t="s">
        <v>938</v>
      </c>
      <c r="E902" s="110" t="s">
        <v>1255</v>
      </c>
      <c r="F902" s="111" t="s">
        <v>936</v>
      </c>
      <c r="G902" s="111" t="s">
        <v>1399</v>
      </c>
      <c r="H902" s="36">
        <v>0.72</v>
      </c>
      <c r="I902" s="36">
        <v>0.74</v>
      </c>
      <c r="J902" s="112">
        <v>300</v>
      </c>
      <c r="K902" s="122"/>
      <c r="L902" s="123">
        <f t="shared" si="49"/>
        <v>0</v>
      </c>
      <c r="N902" s="120"/>
    </row>
    <row r="903" spans="2:14" s="22" customFormat="1" ht="15" customHeight="1" x14ac:dyDescent="0.3">
      <c r="B903" s="125" t="s">
        <v>1257</v>
      </c>
      <c r="C903" s="104" t="s">
        <v>1378</v>
      </c>
      <c r="D903" s="109" t="s">
        <v>938</v>
      </c>
      <c r="E903" s="110" t="s">
        <v>1255</v>
      </c>
      <c r="F903" s="111" t="s">
        <v>845</v>
      </c>
      <c r="G903" s="111" t="s">
        <v>1399</v>
      </c>
      <c r="H903" s="36">
        <v>0.95</v>
      </c>
      <c r="I903" s="36">
        <v>0.99</v>
      </c>
      <c r="J903" s="112">
        <v>200</v>
      </c>
      <c r="K903" s="122"/>
      <c r="L903" s="123">
        <f t="shared" si="49"/>
        <v>0</v>
      </c>
      <c r="N903" s="120"/>
    </row>
    <row r="904" spans="2:14" s="22" customFormat="1" ht="15" customHeight="1" x14ac:dyDescent="0.3">
      <c r="B904" s="125" t="s">
        <v>1258</v>
      </c>
      <c r="C904" s="104" t="s">
        <v>1378</v>
      </c>
      <c r="D904" s="109" t="s">
        <v>938</v>
      </c>
      <c r="E904" s="110" t="s">
        <v>1255</v>
      </c>
      <c r="F904" s="111" t="s">
        <v>937</v>
      </c>
      <c r="G904" s="111" t="s">
        <v>1399</v>
      </c>
      <c r="H904" s="36">
        <v>1.1499999999999999</v>
      </c>
      <c r="I904" s="36">
        <v>1.2</v>
      </c>
      <c r="J904" s="112">
        <v>150</v>
      </c>
      <c r="K904" s="122"/>
      <c r="L904" s="123">
        <f t="shared" si="49"/>
        <v>0</v>
      </c>
      <c r="N904" s="120"/>
    </row>
    <row r="905" spans="2:14" s="22" customFormat="1" ht="15" customHeight="1" x14ac:dyDescent="0.3">
      <c r="B905" s="125" t="s">
        <v>1259</v>
      </c>
      <c r="C905" s="104" t="s">
        <v>1378</v>
      </c>
      <c r="D905" s="109" t="s">
        <v>938</v>
      </c>
      <c r="E905" s="110" t="s">
        <v>1255</v>
      </c>
      <c r="F905" s="111" t="s">
        <v>939</v>
      </c>
      <c r="G905" s="111" t="s">
        <v>1399</v>
      </c>
      <c r="H905" s="36">
        <v>1.18</v>
      </c>
      <c r="I905" s="36">
        <v>1.23</v>
      </c>
      <c r="J905" s="112">
        <v>125</v>
      </c>
      <c r="K905" s="122"/>
      <c r="L905" s="123">
        <f t="shared" si="49"/>
        <v>0</v>
      </c>
      <c r="N905" s="120"/>
    </row>
    <row r="906" spans="2:14" s="22" customFormat="1" ht="15" customHeight="1" x14ac:dyDescent="0.3">
      <c r="B906" s="125" t="s">
        <v>1260</v>
      </c>
      <c r="C906" s="104" t="s">
        <v>1378</v>
      </c>
      <c r="D906" s="109" t="s">
        <v>940</v>
      </c>
      <c r="E906" s="110" t="s">
        <v>1261</v>
      </c>
      <c r="F906" s="111" t="s">
        <v>845</v>
      </c>
      <c r="G906" s="111" t="s">
        <v>1399</v>
      </c>
      <c r="H906" s="36">
        <v>0.61</v>
      </c>
      <c r="I906" s="36">
        <v>0.64</v>
      </c>
      <c r="J906" s="112">
        <v>200</v>
      </c>
      <c r="K906" s="122"/>
      <c r="L906" s="123">
        <f t="shared" si="49"/>
        <v>0</v>
      </c>
      <c r="N906" s="120"/>
    </row>
    <row r="907" spans="2:14" s="22" customFormat="1" ht="15" customHeight="1" x14ac:dyDescent="0.3">
      <c r="B907" s="125" t="s">
        <v>1262</v>
      </c>
      <c r="C907" s="104" t="s">
        <v>1378</v>
      </c>
      <c r="D907" s="109" t="s">
        <v>940</v>
      </c>
      <c r="E907" s="110" t="s">
        <v>1261</v>
      </c>
      <c r="F907" s="111" t="s">
        <v>937</v>
      </c>
      <c r="G907" s="111" t="s">
        <v>1399</v>
      </c>
      <c r="H907" s="36">
        <v>0.81</v>
      </c>
      <c r="I907" s="36">
        <v>0.85</v>
      </c>
      <c r="J907" s="112">
        <v>150</v>
      </c>
      <c r="K907" s="122"/>
      <c r="L907" s="123">
        <f t="shared" si="49"/>
        <v>0</v>
      </c>
      <c r="N907" s="120"/>
    </row>
    <row r="908" spans="2:14" s="22" customFormat="1" ht="15" customHeight="1" x14ac:dyDescent="0.3">
      <c r="B908" s="125" t="s">
        <v>1263</v>
      </c>
      <c r="C908" s="104" t="s">
        <v>1378</v>
      </c>
      <c r="D908" s="109" t="s">
        <v>940</v>
      </c>
      <c r="E908" s="110" t="s">
        <v>1261</v>
      </c>
      <c r="F908" s="111" t="s">
        <v>939</v>
      </c>
      <c r="G908" s="111" t="s">
        <v>1399</v>
      </c>
      <c r="H908" s="36">
        <v>0.89</v>
      </c>
      <c r="I908" s="36">
        <v>0.94000000000000006</v>
      </c>
      <c r="J908" s="112">
        <v>125</v>
      </c>
      <c r="K908" s="122"/>
      <c r="L908" s="123">
        <f t="shared" si="49"/>
        <v>0</v>
      </c>
      <c r="N908" s="120"/>
    </row>
    <row r="909" spans="2:14" s="22" customFormat="1" ht="15" customHeight="1" x14ac:dyDescent="0.3">
      <c r="B909" s="125" t="s">
        <v>505</v>
      </c>
      <c r="C909" s="104" t="s">
        <v>1378</v>
      </c>
      <c r="D909" s="109" t="s">
        <v>28</v>
      </c>
      <c r="E909" s="110" t="s">
        <v>506</v>
      </c>
      <c r="F909" s="111" t="s">
        <v>936</v>
      </c>
      <c r="G909" s="111" t="s">
        <v>1399</v>
      </c>
      <c r="H909" s="36">
        <v>0.44</v>
      </c>
      <c r="I909" s="36">
        <v>0.46</v>
      </c>
      <c r="J909" s="112">
        <v>300</v>
      </c>
      <c r="K909" s="122"/>
      <c r="L909" s="123">
        <f t="shared" si="49"/>
        <v>0</v>
      </c>
      <c r="N909" s="120"/>
    </row>
    <row r="910" spans="2:14" s="22" customFormat="1" ht="15" customHeight="1" x14ac:dyDescent="0.3">
      <c r="B910" s="125" t="s">
        <v>507</v>
      </c>
      <c r="C910" s="104" t="s">
        <v>1378</v>
      </c>
      <c r="D910" s="109" t="s">
        <v>28</v>
      </c>
      <c r="E910" s="110" t="s">
        <v>506</v>
      </c>
      <c r="F910" s="111" t="s">
        <v>845</v>
      </c>
      <c r="G910" s="111" t="s">
        <v>1399</v>
      </c>
      <c r="H910" s="36">
        <v>0.56000000000000005</v>
      </c>
      <c r="I910" s="36">
        <v>0.59</v>
      </c>
      <c r="J910" s="112">
        <v>200</v>
      </c>
      <c r="K910" s="122"/>
      <c r="L910" s="123">
        <f t="shared" si="49"/>
        <v>0</v>
      </c>
      <c r="N910" s="120"/>
    </row>
    <row r="911" spans="2:14" s="22" customFormat="1" ht="15" customHeight="1" x14ac:dyDescent="0.3">
      <c r="B911" s="125" t="s">
        <v>508</v>
      </c>
      <c r="C911" s="104" t="s">
        <v>1378</v>
      </c>
      <c r="D911" s="109" t="s">
        <v>28</v>
      </c>
      <c r="E911" s="110" t="s">
        <v>506</v>
      </c>
      <c r="F911" s="111" t="s">
        <v>937</v>
      </c>
      <c r="G911" s="111" t="s">
        <v>1399</v>
      </c>
      <c r="H911" s="36">
        <v>0.69000000000000006</v>
      </c>
      <c r="I911" s="36">
        <v>0.74</v>
      </c>
      <c r="J911" s="112">
        <v>150</v>
      </c>
      <c r="K911" s="122"/>
      <c r="L911" s="123">
        <f t="shared" si="49"/>
        <v>0</v>
      </c>
      <c r="N911" s="120"/>
    </row>
    <row r="912" spans="2:14" s="22" customFormat="1" ht="15" customHeight="1" x14ac:dyDescent="0.3">
      <c r="B912" s="125" t="s">
        <v>509</v>
      </c>
      <c r="C912" s="104" t="s">
        <v>1378</v>
      </c>
      <c r="D912" s="109" t="s">
        <v>28</v>
      </c>
      <c r="E912" s="110" t="s">
        <v>506</v>
      </c>
      <c r="F912" s="111" t="s">
        <v>939</v>
      </c>
      <c r="G912" s="111" t="s">
        <v>1399</v>
      </c>
      <c r="H912" s="36">
        <v>0.79</v>
      </c>
      <c r="I912" s="36">
        <v>0.84</v>
      </c>
      <c r="J912" s="112">
        <v>125</v>
      </c>
      <c r="K912" s="122"/>
      <c r="L912" s="123">
        <f t="shared" si="49"/>
        <v>0</v>
      </c>
      <c r="N912" s="120"/>
    </row>
    <row r="913" spans="2:14" s="22" customFormat="1" ht="15" customHeight="1" x14ac:dyDescent="0.3">
      <c r="B913" s="125" t="s">
        <v>510</v>
      </c>
      <c r="C913" s="104" t="s">
        <v>1378</v>
      </c>
      <c r="D913" s="109" t="s">
        <v>938</v>
      </c>
      <c r="E913" s="110" t="s">
        <v>511</v>
      </c>
      <c r="F913" s="111" t="s">
        <v>935</v>
      </c>
      <c r="G913" s="111" t="s">
        <v>1399</v>
      </c>
      <c r="H913" s="36">
        <v>0.49</v>
      </c>
      <c r="I913" s="36">
        <v>0.5</v>
      </c>
      <c r="J913" s="112">
        <v>400</v>
      </c>
      <c r="K913" s="122"/>
      <c r="L913" s="123">
        <f t="shared" si="49"/>
        <v>0</v>
      </c>
      <c r="N913" s="120"/>
    </row>
    <row r="914" spans="2:14" s="22" customFormat="1" ht="15" customHeight="1" x14ac:dyDescent="0.3">
      <c r="B914" s="125" t="s">
        <v>512</v>
      </c>
      <c r="C914" s="104" t="s">
        <v>1378</v>
      </c>
      <c r="D914" s="109" t="s">
        <v>938</v>
      </c>
      <c r="E914" s="110" t="s">
        <v>511</v>
      </c>
      <c r="F914" s="111" t="s">
        <v>936</v>
      </c>
      <c r="G914" s="111" t="s">
        <v>1399</v>
      </c>
      <c r="H914" s="36">
        <v>0.72</v>
      </c>
      <c r="I914" s="36">
        <v>0.74</v>
      </c>
      <c r="J914" s="112">
        <v>300</v>
      </c>
      <c r="K914" s="122"/>
      <c r="L914" s="123">
        <f t="shared" si="49"/>
        <v>0</v>
      </c>
      <c r="N914" s="120"/>
    </row>
    <row r="915" spans="2:14" s="22" customFormat="1" ht="15" customHeight="1" x14ac:dyDescent="0.3">
      <c r="B915" s="125" t="s">
        <v>513</v>
      </c>
      <c r="C915" s="104" t="s">
        <v>1378</v>
      </c>
      <c r="D915" s="109" t="s">
        <v>938</v>
      </c>
      <c r="E915" s="110" t="s">
        <v>511</v>
      </c>
      <c r="F915" s="111" t="s">
        <v>845</v>
      </c>
      <c r="G915" s="111" t="s">
        <v>1399</v>
      </c>
      <c r="H915" s="36">
        <v>0.95</v>
      </c>
      <c r="I915" s="36">
        <v>0.99</v>
      </c>
      <c r="J915" s="112">
        <v>200</v>
      </c>
      <c r="K915" s="122"/>
      <c r="L915" s="123">
        <f t="shared" si="49"/>
        <v>0</v>
      </c>
      <c r="N915" s="120"/>
    </row>
    <row r="916" spans="2:14" s="22" customFormat="1" ht="15" customHeight="1" x14ac:dyDescent="0.3">
      <c r="B916" s="125" t="s">
        <v>514</v>
      </c>
      <c r="C916" s="104" t="s">
        <v>1378</v>
      </c>
      <c r="D916" s="109" t="s">
        <v>938</v>
      </c>
      <c r="E916" s="110" t="s">
        <v>511</v>
      </c>
      <c r="F916" s="111" t="s">
        <v>937</v>
      </c>
      <c r="G916" s="111" t="s">
        <v>1399</v>
      </c>
      <c r="H916" s="36">
        <v>1.1499999999999999</v>
      </c>
      <c r="I916" s="36">
        <v>1.2</v>
      </c>
      <c r="J916" s="112">
        <v>150</v>
      </c>
      <c r="K916" s="122"/>
      <c r="L916" s="123">
        <f t="shared" si="49"/>
        <v>0</v>
      </c>
      <c r="N916" s="120"/>
    </row>
    <row r="917" spans="2:14" s="22" customFormat="1" ht="15" customHeight="1" x14ac:dyDescent="0.3">
      <c r="B917" s="125" t="s">
        <v>515</v>
      </c>
      <c r="C917" s="104" t="s">
        <v>1378</v>
      </c>
      <c r="D917" s="109" t="s">
        <v>938</v>
      </c>
      <c r="E917" s="110" t="s">
        <v>511</v>
      </c>
      <c r="F917" s="111" t="s">
        <v>939</v>
      </c>
      <c r="G917" s="111" t="s">
        <v>1399</v>
      </c>
      <c r="H917" s="36">
        <v>1.18</v>
      </c>
      <c r="I917" s="36">
        <v>1.23</v>
      </c>
      <c r="J917" s="112">
        <v>125</v>
      </c>
      <c r="K917" s="122"/>
      <c r="L917" s="123">
        <f t="shared" si="49"/>
        <v>0</v>
      </c>
      <c r="N917" s="120"/>
    </row>
    <row r="918" spans="2:14" s="22" customFormat="1" ht="15" customHeight="1" x14ac:dyDescent="0.3">
      <c r="B918" s="125" t="s">
        <v>516</v>
      </c>
      <c r="C918" s="104" t="s">
        <v>1378</v>
      </c>
      <c r="D918" s="109" t="s">
        <v>940</v>
      </c>
      <c r="E918" s="110" t="s">
        <v>517</v>
      </c>
      <c r="F918" s="111" t="s">
        <v>936</v>
      </c>
      <c r="G918" s="111" t="s">
        <v>1399</v>
      </c>
      <c r="H918" s="36">
        <v>0.41000000000000003</v>
      </c>
      <c r="I918" s="36">
        <v>0.43</v>
      </c>
      <c r="J918" s="112">
        <v>300</v>
      </c>
      <c r="K918" s="122"/>
      <c r="L918" s="123">
        <f t="shared" si="49"/>
        <v>0</v>
      </c>
      <c r="N918" s="120"/>
    </row>
    <row r="919" spans="2:14" s="22" customFormat="1" ht="15" customHeight="1" x14ac:dyDescent="0.3">
      <c r="B919" s="125" t="s">
        <v>518</v>
      </c>
      <c r="C919" s="104" t="s">
        <v>1378</v>
      </c>
      <c r="D919" s="109" t="s">
        <v>940</v>
      </c>
      <c r="E919" s="110" t="s">
        <v>517</v>
      </c>
      <c r="F919" s="111" t="s">
        <v>845</v>
      </c>
      <c r="G919" s="111" t="s">
        <v>1399</v>
      </c>
      <c r="H919" s="36">
        <v>0.57000000000000006</v>
      </c>
      <c r="I919" s="36">
        <v>0.61</v>
      </c>
      <c r="J919" s="112">
        <v>200</v>
      </c>
      <c r="K919" s="122"/>
      <c r="L919" s="123">
        <f t="shared" ref="L919:L982" si="53">IF(K919&lt;5,I919*K919*J919,H919*K919*J919)</f>
        <v>0</v>
      </c>
      <c r="N919" s="120"/>
    </row>
    <row r="920" spans="2:14" s="22" customFormat="1" ht="15" customHeight="1" x14ac:dyDescent="0.3">
      <c r="B920" s="125" t="s">
        <v>519</v>
      </c>
      <c r="C920" s="104" t="s">
        <v>1378</v>
      </c>
      <c r="D920" s="109" t="s">
        <v>940</v>
      </c>
      <c r="E920" s="110" t="s">
        <v>517</v>
      </c>
      <c r="F920" s="111" t="s">
        <v>937</v>
      </c>
      <c r="G920" s="111" t="s">
        <v>1399</v>
      </c>
      <c r="H920" s="36">
        <v>0.74</v>
      </c>
      <c r="I920" s="36">
        <v>0.78</v>
      </c>
      <c r="J920" s="112">
        <v>150</v>
      </c>
      <c r="K920" s="122"/>
      <c r="L920" s="123">
        <f t="shared" si="53"/>
        <v>0</v>
      </c>
      <c r="N920" s="120"/>
    </row>
    <row r="921" spans="2:14" s="22" customFormat="1" ht="15" customHeight="1" x14ac:dyDescent="0.3">
      <c r="B921" s="125" t="s">
        <v>520</v>
      </c>
      <c r="C921" s="104" t="s">
        <v>1378</v>
      </c>
      <c r="D921" s="109" t="s">
        <v>940</v>
      </c>
      <c r="E921" s="110" t="s">
        <v>517</v>
      </c>
      <c r="F921" s="111" t="s">
        <v>939</v>
      </c>
      <c r="G921" s="111" t="s">
        <v>1399</v>
      </c>
      <c r="H921" s="36">
        <v>0.85</v>
      </c>
      <c r="I921" s="36">
        <v>0.9</v>
      </c>
      <c r="J921" s="112">
        <v>125</v>
      </c>
      <c r="K921" s="122"/>
      <c r="L921" s="123">
        <f t="shared" si="53"/>
        <v>0</v>
      </c>
      <c r="N921" s="120"/>
    </row>
    <row r="922" spans="2:14" s="22" customFormat="1" ht="15" customHeight="1" x14ac:dyDescent="0.3">
      <c r="B922" s="125" t="s">
        <v>521</v>
      </c>
      <c r="C922" s="104" t="s">
        <v>1378</v>
      </c>
      <c r="D922" s="109" t="s">
        <v>39</v>
      </c>
      <c r="E922" s="110" t="s">
        <v>522</v>
      </c>
      <c r="F922" s="111" t="s">
        <v>935</v>
      </c>
      <c r="G922" s="111" t="s">
        <v>1399</v>
      </c>
      <c r="H922" s="36">
        <v>0.26</v>
      </c>
      <c r="I922" s="36">
        <v>0.27</v>
      </c>
      <c r="J922" s="112">
        <v>400</v>
      </c>
      <c r="K922" s="122"/>
      <c r="L922" s="123">
        <f t="shared" si="53"/>
        <v>0</v>
      </c>
      <c r="N922" s="120"/>
    </row>
    <row r="923" spans="2:14" s="22" customFormat="1" ht="15" customHeight="1" x14ac:dyDescent="0.3">
      <c r="B923" s="125" t="s">
        <v>523</v>
      </c>
      <c r="C923" s="104" t="s">
        <v>1378</v>
      </c>
      <c r="D923" s="109" t="s">
        <v>39</v>
      </c>
      <c r="E923" s="110" t="s">
        <v>522</v>
      </c>
      <c r="F923" s="111" t="s">
        <v>936</v>
      </c>
      <c r="G923" s="111" t="s">
        <v>1399</v>
      </c>
      <c r="H923" s="36">
        <v>0.32</v>
      </c>
      <c r="I923" s="36">
        <v>0.35000000000000003</v>
      </c>
      <c r="J923" s="112">
        <v>300</v>
      </c>
      <c r="K923" s="122"/>
      <c r="L923" s="123">
        <f t="shared" si="53"/>
        <v>0</v>
      </c>
      <c r="N923" s="120"/>
    </row>
    <row r="924" spans="2:14" s="22" customFormat="1" hidden="1" x14ac:dyDescent="0.3">
      <c r="B924" s="96" t="s">
        <v>1747</v>
      </c>
      <c r="C924" s="104" t="s">
        <v>1378</v>
      </c>
      <c r="D924" s="97" t="s">
        <v>940</v>
      </c>
      <c r="E924" s="98" t="s">
        <v>1751</v>
      </c>
      <c r="F924" s="99" t="s">
        <v>935</v>
      </c>
      <c r="G924" s="117" t="s">
        <v>1399</v>
      </c>
      <c r="H924" s="127">
        <v>0.44</v>
      </c>
      <c r="I924" s="128"/>
      <c r="J924" s="101">
        <v>400</v>
      </c>
      <c r="K924" s="114"/>
      <c r="L924" s="118">
        <f t="shared" ref="L924:L927" si="54">H924*K924*J924</f>
        <v>0</v>
      </c>
      <c r="N924" s="120"/>
    </row>
    <row r="925" spans="2:14" s="22" customFormat="1" hidden="1" x14ac:dyDescent="0.3">
      <c r="B925" s="96" t="s">
        <v>1748</v>
      </c>
      <c r="C925" s="104" t="s">
        <v>1378</v>
      </c>
      <c r="D925" s="97" t="s">
        <v>940</v>
      </c>
      <c r="E925" s="98" t="s">
        <v>1751</v>
      </c>
      <c r="F925" s="99" t="s">
        <v>845</v>
      </c>
      <c r="G925" s="117" t="s">
        <v>1399</v>
      </c>
      <c r="H925" s="127">
        <v>0.71</v>
      </c>
      <c r="I925" s="128"/>
      <c r="J925" s="101">
        <v>200</v>
      </c>
      <c r="K925" s="114"/>
      <c r="L925" s="118">
        <f t="shared" si="54"/>
        <v>0</v>
      </c>
      <c r="N925" s="120"/>
    </row>
    <row r="926" spans="2:14" s="22" customFormat="1" hidden="1" x14ac:dyDescent="0.3">
      <c r="B926" s="96" t="s">
        <v>1749</v>
      </c>
      <c r="C926" s="104" t="s">
        <v>1378</v>
      </c>
      <c r="D926" s="97" t="s">
        <v>940</v>
      </c>
      <c r="E926" s="98" t="s">
        <v>1751</v>
      </c>
      <c r="F926" s="99" t="s">
        <v>937</v>
      </c>
      <c r="G926" s="117" t="s">
        <v>1399</v>
      </c>
      <c r="H926" s="127">
        <v>0.86</v>
      </c>
      <c r="I926" s="128"/>
      <c r="J926" s="101">
        <v>150</v>
      </c>
      <c r="K926" s="114"/>
      <c r="L926" s="118">
        <f t="shared" si="54"/>
        <v>0</v>
      </c>
      <c r="N926" s="120"/>
    </row>
    <row r="927" spans="2:14" s="22" customFormat="1" hidden="1" x14ac:dyDescent="0.3">
      <c r="B927" s="96" t="s">
        <v>1750</v>
      </c>
      <c r="C927" s="104" t="s">
        <v>1378</v>
      </c>
      <c r="D927" s="97" t="s">
        <v>940</v>
      </c>
      <c r="E927" s="98" t="s">
        <v>1751</v>
      </c>
      <c r="F927" s="99" t="s">
        <v>939</v>
      </c>
      <c r="G927" s="117" t="s">
        <v>1399</v>
      </c>
      <c r="H927" s="127">
        <v>1</v>
      </c>
      <c r="I927" s="128"/>
      <c r="J927" s="101">
        <v>125</v>
      </c>
      <c r="K927" s="114"/>
      <c r="L927" s="118">
        <f t="shared" si="54"/>
        <v>0</v>
      </c>
      <c r="N927" s="120"/>
    </row>
    <row r="928" spans="2:14" s="22" customFormat="1" ht="15" customHeight="1" x14ac:dyDescent="0.3">
      <c r="B928" s="125" t="s">
        <v>1264</v>
      </c>
      <c r="C928" s="104" t="s">
        <v>1378</v>
      </c>
      <c r="D928" s="109" t="s">
        <v>39</v>
      </c>
      <c r="E928" s="110" t="s">
        <v>524</v>
      </c>
      <c r="F928" s="111" t="s">
        <v>935</v>
      </c>
      <c r="G928" s="111" t="s">
        <v>1399</v>
      </c>
      <c r="H928" s="36">
        <v>0.24000000000000002</v>
      </c>
      <c r="I928" s="36">
        <v>0.26</v>
      </c>
      <c r="J928" s="112">
        <v>400</v>
      </c>
      <c r="K928" s="122"/>
      <c r="L928" s="123">
        <f t="shared" si="53"/>
        <v>0</v>
      </c>
      <c r="N928" s="120"/>
    </row>
    <row r="929" spans="2:14" s="22" customFormat="1" ht="15" customHeight="1" x14ac:dyDescent="0.3">
      <c r="B929" s="125" t="s">
        <v>1265</v>
      </c>
      <c r="C929" s="104" t="s">
        <v>1378</v>
      </c>
      <c r="D929" s="109" t="s">
        <v>39</v>
      </c>
      <c r="E929" s="110" t="s">
        <v>524</v>
      </c>
      <c r="F929" s="111" t="s">
        <v>936</v>
      </c>
      <c r="G929" s="111" t="s">
        <v>1399</v>
      </c>
      <c r="H929" s="36">
        <v>0.32</v>
      </c>
      <c r="I929" s="36">
        <v>0.35000000000000003</v>
      </c>
      <c r="J929" s="112">
        <v>300</v>
      </c>
      <c r="K929" s="122"/>
      <c r="L929" s="123">
        <f t="shared" si="53"/>
        <v>0</v>
      </c>
      <c r="N929" s="120"/>
    </row>
    <row r="930" spans="2:14" s="22" customFormat="1" ht="15" customHeight="1" x14ac:dyDescent="0.3">
      <c r="B930" s="125" t="s">
        <v>1266</v>
      </c>
      <c r="C930" s="104" t="s">
        <v>1378</v>
      </c>
      <c r="D930" s="109" t="s">
        <v>39</v>
      </c>
      <c r="E930" s="110" t="s">
        <v>524</v>
      </c>
      <c r="F930" s="111" t="s">
        <v>845</v>
      </c>
      <c r="G930" s="111" t="s">
        <v>1399</v>
      </c>
      <c r="H930" s="36">
        <v>0.44</v>
      </c>
      <c r="I930" s="36">
        <v>0.47000000000000003</v>
      </c>
      <c r="J930" s="112">
        <v>200</v>
      </c>
      <c r="K930" s="122"/>
      <c r="L930" s="123">
        <f t="shared" si="53"/>
        <v>0</v>
      </c>
      <c r="N930" s="120"/>
    </row>
    <row r="931" spans="2:14" s="22" customFormat="1" ht="15" customHeight="1" x14ac:dyDescent="0.3">
      <c r="B931" s="125" t="s">
        <v>525</v>
      </c>
      <c r="C931" s="104" t="s">
        <v>1378</v>
      </c>
      <c r="D931" s="109" t="s">
        <v>39</v>
      </c>
      <c r="E931" s="110" t="s">
        <v>524</v>
      </c>
      <c r="F931" s="111" t="s">
        <v>937</v>
      </c>
      <c r="G931" s="111" t="s">
        <v>1399</v>
      </c>
      <c r="H931" s="36">
        <v>0.56000000000000005</v>
      </c>
      <c r="I931" s="36">
        <v>0.6</v>
      </c>
      <c r="J931" s="112">
        <v>150</v>
      </c>
      <c r="K931" s="122"/>
      <c r="L931" s="123">
        <f t="shared" si="53"/>
        <v>0</v>
      </c>
      <c r="N931" s="120"/>
    </row>
    <row r="932" spans="2:14" s="22" customFormat="1" ht="15" customHeight="1" x14ac:dyDescent="0.3">
      <c r="B932" s="125" t="s">
        <v>1267</v>
      </c>
      <c r="C932" s="104" t="s">
        <v>1378</v>
      </c>
      <c r="D932" s="109" t="s">
        <v>39</v>
      </c>
      <c r="E932" s="110" t="s">
        <v>524</v>
      </c>
      <c r="F932" s="111" t="s">
        <v>939</v>
      </c>
      <c r="G932" s="111" t="s">
        <v>1399</v>
      </c>
      <c r="H932" s="36">
        <v>0.64</v>
      </c>
      <c r="I932" s="36">
        <v>0.69000000000000006</v>
      </c>
      <c r="J932" s="112">
        <v>125</v>
      </c>
      <c r="K932" s="122"/>
      <c r="L932" s="123">
        <f t="shared" si="53"/>
        <v>0</v>
      </c>
      <c r="N932" s="120"/>
    </row>
    <row r="933" spans="2:14" s="22" customFormat="1" hidden="1" x14ac:dyDescent="0.3">
      <c r="B933" s="96" t="s">
        <v>1752</v>
      </c>
      <c r="C933" s="104" t="s">
        <v>1378</v>
      </c>
      <c r="D933" s="97" t="s">
        <v>1458</v>
      </c>
      <c r="E933" s="98" t="s">
        <v>1753</v>
      </c>
      <c r="F933" s="99" t="s">
        <v>935</v>
      </c>
      <c r="G933" s="117" t="s">
        <v>1399</v>
      </c>
      <c r="H933" s="127">
        <v>0.49</v>
      </c>
      <c r="I933" s="128"/>
      <c r="J933" s="101">
        <v>400</v>
      </c>
      <c r="K933" s="114"/>
      <c r="L933" s="118">
        <f>H933*K933*J933</f>
        <v>0</v>
      </c>
      <c r="N933" s="120"/>
    </row>
    <row r="934" spans="2:14" s="22" customFormat="1" ht="15" customHeight="1" x14ac:dyDescent="0.3">
      <c r="B934" s="125" t="s">
        <v>526</v>
      </c>
      <c r="C934" s="104" t="s">
        <v>1378</v>
      </c>
      <c r="D934" s="109" t="s">
        <v>940</v>
      </c>
      <c r="E934" s="110" t="s">
        <v>527</v>
      </c>
      <c r="F934" s="111" t="s">
        <v>936</v>
      </c>
      <c r="G934" s="111" t="s">
        <v>1399</v>
      </c>
      <c r="H934" s="36">
        <v>0.42</v>
      </c>
      <c r="I934" s="36">
        <v>0.44</v>
      </c>
      <c r="J934" s="112">
        <v>300</v>
      </c>
      <c r="K934" s="122"/>
      <c r="L934" s="123">
        <f t="shared" si="53"/>
        <v>0</v>
      </c>
      <c r="N934" s="120"/>
    </row>
    <row r="935" spans="2:14" s="22" customFormat="1" ht="15" customHeight="1" x14ac:dyDescent="0.3">
      <c r="B935" s="125" t="s">
        <v>528</v>
      </c>
      <c r="C935" s="104" t="s">
        <v>1378</v>
      </c>
      <c r="D935" s="109" t="s">
        <v>940</v>
      </c>
      <c r="E935" s="110" t="s">
        <v>527</v>
      </c>
      <c r="F935" s="111" t="s">
        <v>845</v>
      </c>
      <c r="G935" s="111" t="s">
        <v>1399</v>
      </c>
      <c r="H935" s="36">
        <v>0.61</v>
      </c>
      <c r="I935" s="36">
        <v>0.64</v>
      </c>
      <c r="J935" s="112">
        <v>200</v>
      </c>
      <c r="K935" s="122"/>
      <c r="L935" s="123">
        <f t="shared" si="53"/>
        <v>0</v>
      </c>
      <c r="N935" s="120"/>
    </row>
    <row r="936" spans="2:14" s="22" customFormat="1" ht="15" customHeight="1" x14ac:dyDescent="0.3">
      <c r="B936" s="125" t="s">
        <v>529</v>
      </c>
      <c r="C936" s="104" t="s">
        <v>1378</v>
      </c>
      <c r="D936" s="109" t="s">
        <v>940</v>
      </c>
      <c r="E936" s="110" t="s">
        <v>527</v>
      </c>
      <c r="F936" s="111" t="s">
        <v>937</v>
      </c>
      <c r="G936" s="111" t="s">
        <v>1399</v>
      </c>
      <c r="H936" s="36">
        <v>0.81</v>
      </c>
      <c r="I936" s="36">
        <v>0.85</v>
      </c>
      <c r="J936" s="112">
        <v>150</v>
      </c>
      <c r="K936" s="122"/>
      <c r="L936" s="123">
        <f t="shared" si="53"/>
        <v>0</v>
      </c>
      <c r="N936" s="120"/>
    </row>
    <row r="937" spans="2:14" s="22" customFormat="1" ht="15" customHeight="1" x14ac:dyDescent="0.3">
      <c r="B937" s="125" t="s">
        <v>531</v>
      </c>
      <c r="C937" s="104" t="s">
        <v>1378</v>
      </c>
      <c r="D937" s="109" t="s">
        <v>940</v>
      </c>
      <c r="E937" s="110" t="s">
        <v>530</v>
      </c>
      <c r="F937" s="111" t="s">
        <v>845</v>
      </c>
      <c r="G937" s="111" t="s">
        <v>1399</v>
      </c>
      <c r="H937" s="36">
        <v>0.57000000000000006</v>
      </c>
      <c r="I937" s="36">
        <v>0.61</v>
      </c>
      <c r="J937" s="112">
        <v>200</v>
      </c>
      <c r="K937" s="122"/>
      <c r="L937" s="123">
        <f t="shared" si="53"/>
        <v>0</v>
      </c>
      <c r="N937" s="120"/>
    </row>
    <row r="938" spans="2:14" s="22" customFormat="1" ht="15" customHeight="1" x14ac:dyDescent="0.3">
      <c r="B938" s="125" t="s">
        <v>532</v>
      </c>
      <c r="C938" s="104" t="s">
        <v>1378</v>
      </c>
      <c r="D938" s="109" t="s">
        <v>940</v>
      </c>
      <c r="E938" s="110" t="s">
        <v>530</v>
      </c>
      <c r="F938" s="111" t="s">
        <v>937</v>
      </c>
      <c r="G938" s="111" t="s">
        <v>1399</v>
      </c>
      <c r="H938" s="36">
        <v>0.74</v>
      </c>
      <c r="I938" s="36">
        <v>0.78</v>
      </c>
      <c r="J938" s="112">
        <v>150</v>
      </c>
      <c r="K938" s="122"/>
      <c r="L938" s="123">
        <f t="shared" si="53"/>
        <v>0</v>
      </c>
      <c r="N938" s="120"/>
    </row>
    <row r="939" spans="2:14" s="22" customFormat="1" ht="15" customHeight="1" x14ac:dyDescent="0.3">
      <c r="B939" s="125" t="s">
        <v>533</v>
      </c>
      <c r="C939" s="104" t="s">
        <v>1378</v>
      </c>
      <c r="D939" s="109" t="s">
        <v>940</v>
      </c>
      <c r="E939" s="110" t="s">
        <v>530</v>
      </c>
      <c r="F939" s="111" t="s">
        <v>939</v>
      </c>
      <c r="G939" s="111" t="s">
        <v>1399</v>
      </c>
      <c r="H939" s="36">
        <v>0.85</v>
      </c>
      <c r="I939" s="36">
        <v>0.9</v>
      </c>
      <c r="J939" s="112">
        <v>125</v>
      </c>
      <c r="K939" s="122"/>
      <c r="L939" s="123">
        <f t="shared" si="53"/>
        <v>0</v>
      </c>
      <c r="N939" s="120"/>
    </row>
    <row r="940" spans="2:14" s="22" customFormat="1" ht="15" customHeight="1" x14ac:dyDescent="0.3">
      <c r="B940" s="106" t="s">
        <v>1390</v>
      </c>
      <c r="C940" s="104" t="s">
        <v>1378</v>
      </c>
      <c r="D940" s="10" t="s">
        <v>1397</v>
      </c>
      <c r="E940" s="90" t="s">
        <v>1396</v>
      </c>
      <c r="F940" s="91" t="s">
        <v>845</v>
      </c>
      <c r="G940" s="91" t="s">
        <v>1399</v>
      </c>
      <c r="H940" s="103">
        <v>0.54</v>
      </c>
      <c r="I940" s="103">
        <v>0.6</v>
      </c>
      <c r="J940" s="11">
        <v>200</v>
      </c>
      <c r="K940" s="37"/>
      <c r="L940" s="38">
        <f t="shared" si="53"/>
        <v>0</v>
      </c>
      <c r="N940" s="120"/>
    </row>
    <row r="941" spans="2:14" s="22" customFormat="1" ht="15" customHeight="1" x14ac:dyDescent="0.3">
      <c r="B941" s="125" t="s">
        <v>534</v>
      </c>
      <c r="C941" s="104" t="s">
        <v>1378</v>
      </c>
      <c r="D941" s="109" t="s">
        <v>28</v>
      </c>
      <c r="E941" s="110" t="s">
        <v>535</v>
      </c>
      <c r="F941" s="111" t="s">
        <v>935</v>
      </c>
      <c r="G941" s="111" t="s">
        <v>1399</v>
      </c>
      <c r="H941" s="36">
        <v>0.24000000000000002</v>
      </c>
      <c r="I941" s="36">
        <v>0.26</v>
      </c>
      <c r="J941" s="112">
        <v>400</v>
      </c>
      <c r="K941" s="122"/>
      <c r="L941" s="123">
        <f t="shared" si="53"/>
        <v>0</v>
      </c>
      <c r="N941" s="120"/>
    </row>
    <row r="942" spans="2:14" s="22" customFormat="1" ht="15" customHeight="1" x14ac:dyDescent="0.3">
      <c r="B942" s="125" t="s">
        <v>536</v>
      </c>
      <c r="C942" s="104" t="s">
        <v>1378</v>
      </c>
      <c r="D942" s="109" t="s">
        <v>28</v>
      </c>
      <c r="E942" s="110" t="s">
        <v>535</v>
      </c>
      <c r="F942" s="111" t="s">
        <v>936</v>
      </c>
      <c r="G942" s="111" t="s">
        <v>1399</v>
      </c>
      <c r="H942" s="36">
        <v>0.42</v>
      </c>
      <c r="I942" s="36">
        <v>0.44</v>
      </c>
      <c r="J942" s="112">
        <v>300</v>
      </c>
      <c r="K942" s="122"/>
      <c r="L942" s="123">
        <f t="shared" si="53"/>
        <v>0</v>
      </c>
      <c r="N942" s="120"/>
    </row>
    <row r="943" spans="2:14" s="22" customFormat="1" ht="15" customHeight="1" x14ac:dyDescent="0.3">
      <c r="B943" s="125" t="s">
        <v>537</v>
      </c>
      <c r="C943" s="104" t="s">
        <v>1378</v>
      </c>
      <c r="D943" s="109" t="s">
        <v>28</v>
      </c>
      <c r="E943" s="110" t="s">
        <v>535</v>
      </c>
      <c r="F943" s="111" t="s">
        <v>845</v>
      </c>
      <c r="G943" s="111" t="s">
        <v>1399</v>
      </c>
      <c r="H943" s="36">
        <v>0.54</v>
      </c>
      <c r="I943" s="36">
        <v>0.57000000000000006</v>
      </c>
      <c r="J943" s="112">
        <v>200</v>
      </c>
      <c r="K943" s="122"/>
      <c r="L943" s="123">
        <f t="shared" si="53"/>
        <v>0</v>
      </c>
      <c r="N943" s="120"/>
    </row>
    <row r="944" spans="2:14" s="22" customFormat="1" ht="15" customHeight="1" x14ac:dyDescent="0.3">
      <c r="B944" s="125" t="s">
        <v>538</v>
      </c>
      <c r="C944" s="104" t="s">
        <v>1378</v>
      </c>
      <c r="D944" s="109" t="s">
        <v>28</v>
      </c>
      <c r="E944" s="110" t="s">
        <v>535</v>
      </c>
      <c r="F944" s="111" t="s">
        <v>937</v>
      </c>
      <c r="G944" s="111" t="s">
        <v>1399</v>
      </c>
      <c r="H944" s="36">
        <v>0.69000000000000006</v>
      </c>
      <c r="I944" s="36">
        <v>0.74</v>
      </c>
      <c r="J944" s="112">
        <v>150</v>
      </c>
      <c r="K944" s="122"/>
      <c r="L944" s="123">
        <f t="shared" si="53"/>
        <v>0</v>
      </c>
      <c r="N944" s="120"/>
    </row>
    <row r="945" spans="2:14" s="22" customFormat="1" ht="15" customHeight="1" x14ac:dyDescent="0.3">
      <c r="B945" s="125" t="s">
        <v>539</v>
      </c>
      <c r="C945" s="104" t="s">
        <v>1378</v>
      </c>
      <c r="D945" s="109" t="s">
        <v>28</v>
      </c>
      <c r="E945" s="110" t="s">
        <v>540</v>
      </c>
      <c r="F945" s="111" t="s">
        <v>936</v>
      </c>
      <c r="G945" s="111" t="s">
        <v>1399</v>
      </c>
      <c r="H945" s="36">
        <v>0.41000000000000003</v>
      </c>
      <c r="I945" s="36">
        <v>0.43</v>
      </c>
      <c r="J945" s="112">
        <v>300</v>
      </c>
      <c r="K945" s="122"/>
      <c r="L945" s="123">
        <f t="shared" si="53"/>
        <v>0</v>
      </c>
      <c r="N945" s="120"/>
    </row>
    <row r="946" spans="2:14" s="22" customFormat="1" ht="15" customHeight="1" x14ac:dyDescent="0.3">
      <c r="B946" s="125" t="s">
        <v>541</v>
      </c>
      <c r="C946" s="104" t="s">
        <v>1378</v>
      </c>
      <c r="D946" s="109" t="s">
        <v>28</v>
      </c>
      <c r="E946" s="110" t="s">
        <v>540</v>
      </c>
      <c r="F946" s="111" t="s">
        <v>845</v>
      </c>
      <c r="G946" s="111" t="s">
        <v>1399</v>
      </c>
      <c r="H946" s="36">
        <v>0.57000000000000006</v>
      </c>
      <c r="I946" s="36">
        <v>0.61</v>
      </c>
      <c r="J946" s="112">
        <v>200</v>
      </c>
      <c r="K946" s="122"/>
      <c r="L946" s="123">
        <f t="shared" si="53"/>
        <v>0</v>
      </c>
      <c r="N946" s="120"/>
    </row>
    <row r="947" spans="2:14" s="22" customFormat="1" ht="15" customHeight="1" x14ac:dyDescent="0.3">
      <c r="B947" s="125" t="s">
        <v>542</v>
      </c>
      <c r="C947" s="104" t="s">
        <v>1378</v>
      </c>
      <c r="D947" s="109" t="s">
        <v>28</v>
      </c>
      <c r="E947" s="110" t="s">
        <v>540</v>
      </c>
      <c r="F947" s="111" t="s">
        <v>937</v>
      </c>
      <c r="G947" s="111" t="s">
        <v>1399</v>
      </c>
      <c r="H947" s="36">
        <v>0.76</v>
      </c>
      <c r="I947" s="36">
        <v>0.8</v>
      </c>
      <c r="J947" s="112">
        <v>150</v>
      </c>
      <c r="K947" s="122"/>
      <c r="L947" s="123">
        <f t="shared" si="53"/>
        <v>0</v>
      </c>
      <c r="N947" s="120"/>
    </row>
    <row r="948" spans="2:14" s="22" customFormat="1" ht="15" customHeight="1" x14ac:dyDescent="0.3">
      <c r="B948" s="125" t="s">
        <v>543</v>
      </c>
      <c r="C948" s="104" t="s">
        <v>1378</v>
      </c>
      <c r="D948" s="109" t="s">
        <v>28</v>
      </c>
      <c r="E948" s="110" t="s">
        <v>540</v>
      </c>
      <c r="F948" s="111" t="s">
        <v>939</v>
      </c>
      <c r="G948" s="111" t="s">
        <v>1399</v>
      </c>
      <c r="H948" s="36">
        <v>0.84</v>
      </c>
      <c r="I948" s="36">
        <v>0.89</v>
      </c>
      <c r="J948" s="112">
        <v>125</v>
      </c>
      <c r="K948" s="122"/>
      <c r="L948" s="123">
        <f t="shared" si="53"/>
        <v>0</v>
      </c>
      <c r="N948" s="120"/>
    </row>
    <row r="949" spans="2:14" s="22" customFormat="1" ht="15" customHeight="1" x14ac:dyDescent="0.3">
      <c r="B949" s="125" t="s">
        <v>1268</v>
      </c>
      <c r="C949" s="104" t="s">
        <v>1378</v>
      </c>
      <c r="D949" s="109" t="s">
        <v>28</v>
      </c>
      <c r="E949" s="110" t="s">
        <v>540</v>
      </c>
      <c r="F949" s="111" t="s">
        <v>964</v>
      </c>
      <c r="G949" s="111" t="s">
        <v>1399</v>
      </c>
      <c r="H949" s="36">
        <v>0.86</v>
      </c>
      <c r="I949" s="36">
        <v>0.93</v>
      </c>
      <c r="J949" s="112">
        <v>100</v>
      </c>
      <c r="K949" s="122"/>
      <c r="L949" s="123">
        <f t="shared" si="53"/>
        <v>0</v>
      </c>
      <c r="N949" s="120"/>
    </row>
    <row r="950" spans="2:14" s="22" customFormat="1" ht="15" customHeight="1" x14ac:dyDescent="0.3">
      <c r="B950" s="125" t="s">
        <v>544</v>
      </c>
      <c r="C950" s="104" t="s">
        <v>1378</v>
      </c>
      <c r="D950" s="109" t="s">
        <v>28</v>
      </c>
      <c r="E950" s="110" t="s">
        <v>545</v>
      </c>
      <c r="F950" s="111" t="s">
        <v>936</v>
      </c>
      <c r="G950" s="111" t="s">
        <v>1399</v>
      </c>
      <c r="H950" s="36">
        <v>0.42</v>
      </c>
      <c r="I950" s="36">
        <v>0.44</v>
      </c>
      <c r="J950" s="112">
        <v>300</v>
      </c>
      <c r="K950" s="122"/>
      <c r="L950" s="123">
        <f t="shared" si="53"/>
        <v>0</v>
      </c>
      <c r="N950" s="120"/>
    </row>
    <row r="951" spans="2:14" s="22" customFormat="1" ht="15" customHeight="1" x14ac:dyDescent="0.3">
      <c r="B951" s="125" t="s">
        <v>546</v>
      </c>
      <c r="C951" s="104" t="s">
        <v>1378</v>
      </c>
      <c r="D951" s="109" t="s">
        <v>28</v>
      </c>
      <c r="E951" s="110" t="s">
        <v>545</v>
      </c>
      <c r="F951" s="111" t="s">
        <v>845</v>
      </c>
      <c r="G951" s="111" t="s">
        <v>1399</v>
      </c>
      <c r="H951" s="36">
        <v>0.57000000000000006</v>
      </c>
      <c r="I951" s="36">
        <v>0.61</v>
      </c>
      <c r="J951" s="112">
        <v>200</v>
      </c>
      <c r="K951" s="122"/>
      <c r="L951" s="123">
        <f t="shared" si="53"/>
        <v>0</v>
      </c>
      <c r="N951" s="120"/>
    </row>
    <row r="952" spans="2:14" s="22" customFormat="1" ht="15" customHeight="1" x14ac:dyDescent="0.3">
      <c r="B952" s="125" t="s">
        <v>547</v>
      </c>
      <c r="C952" s="104" t="s">
        <v>1378</v>
      </c>
      <c r="D952" s="109" t="s">
        <v>28</v>
      </c>
      <c r="E952" s="110" t="s">
        <v>545</v>
      </c>
      <c r="F952" s="111" t="s">
        <v>937</v>
      </c>
      <c r="G952" s="111" t="s">
        <v>1399</v>
      </c>
      <c r="H952" s="36">
        <v>0.73</v>
      </c>
      <c r="I952" s="36">
        <v>0.77</v>
      </c>
      <c r="J952" s="112">
        <v>150</v>
      </c>
      <c r="K952" s="122"/>
      <c r="L952" s="123">
        <f t="shared" si="53"/>
        <v>0</v>
      </c>
      <c r="N952" s="120"/>
    </row>
    <row r="953" spans="2:14" s="22" customFormat="1" ht="15" customHeight="1" x14ac:dyDescent="0.3">
      <c r="B953" s="125" t="s">
        <v>548</v>
      </c>
      <c r="C953" s="104" t="s">
        <v>1378</v>
      </c>
      <c r="D953" s="109" t="s">
        <v>28</v>
      </c>
      <c r="E953" s="110" t="s">
        <v>545</v>
      </c>
      <c r="F953" s="111" t="s">
        <v>939</v>
      </c>
      <c r="G953" s="111" t="s">
        <v>1399</v>
      </c>
      <c r="H953" s="36">
        <v>0.84</v>
      </c>
      <c r="I953" s="36">
        <v>0.89</v>
      </c>
      <c r="J953" s="112">
        <v>125</v>
      </c>
      <c r="K953" s="122"/>
      <c r="L953" s="123">
        <f t="shared" si="53"/>
        <v>0</v>
      </c>
      <c r="N953" s="120"/>
    </row>
    <row r="954" spans="2:14" s="22" customFormat="1" ht="15" customHeight="1" x14ac:dyDescent="0.3">
      <c r="B954" s="125" t="s">
        <v>549</v>
      </c>
      <c r="C954" s="104" t="s">
        <v>1378</v>
      </c>
      <c r="D954" s="109" t="s">
        <v>938</v>
      </c>
      <c r="E954" s="110" t="s">
        <v>550</v>
      </c>
      <c r="F954" s="111" t="s">
        <v>935</v>
      </c>
      <c r="G954" s="111" t="s">
        <v>1399</v>
      </c>
      <c r="H954" s="36">
        <v>0.49</v>
      </c>
      <c r="I954" s="36">
        <v>0.5</v>
      </c>
      <c r="J954" s="112">
        <v>400</v>
      </c>
      <c r="K954" s="122"/>
      <c r="L954" s="123">
        <f t="shared" si="53"/>
        <v>0</v>
      </c>
      <c r="N954" s="120"/>
    </row>
    <row r="955" spans="2:14" s="22" customFormat="1" ht="15" customHeight="1" x14ac:dyDescent="0.3">
      <c r="B955" s="125" t="s">
        <v>551</v>
      </c>
      <c r="C955" s="104" t="s">
        <v>1378</v>
      </c>
      <c r="D955" s="109" t="s">
        <v>938</v>
      </c>
      <c r="E955" s="110" t="s">
        <v>550</v>
      </c>
      <c r="F955" s="111" t="s">
        <v>936</v>
      </c>
      <c r="G955" s="111" t="s">
        <v>1399</v>
      </c>
      <c r="H955" s="36">
        <v>0.72</v>
      </c>
      <c r="I955" s="36">
        <v>0.74</v>
      </c>
      <c r="J955" s="112">
        <v>300</v>
      </c>
      <c r="K955" s="122"/>
      <c r="L955" s="123">
        <f t="shared" si="53"/>
        <v>0</v>
      </c>
      <c r="N955" s="120"/>
    </row>
    <row r="956" spans="2:14" s="22" customFormat="1" ht="15" customHeight="1" x14ac:dyDescent="0.3">
      <c r="B956" s="125" t="s">
        <v>552</v>
      </c>
      <c r="C956" s="104" t="s">
        <v>1378</v>
      </c>
      <c r="D956" s="109" t="s">
        <v>938</v>
      </c>
      <c r="E956" s="110" t="s">
        <v>550</v>
      </c>
      <c r="F956" s="111" t="s">
        <v>845</v>
      </c>
      <c r="G956" s="111" t="s">
        <v>1399</v>
      </c>
      <c r="H956" s="36">
        <v>0.95</v>
      </c>
      <c r="I956" s="36">
        <v>0.99</v>
      </c>
      <c r="J956" s="112">
        <v>200</v>
      </c>
      <c r="K956" s="122"/>
      <c r="L956" s="123">
        <f t="shared" si="53"/>
        <v>0</v>
      </c>
      <c r="N956" s="120"/>
    </row>
    <row r="957" spans="2:14" s="22" customFormat="1" ht="15" customHeight="1" x14ac:dyDescent="0.3">
      <c r="B957" s="125" t="s">
        <v>553</v>
      </c>
      <c r="C957" s="104" t="s">
        <v>1378</v>
      </c>
      <c r="D957" s="109" t="s">
        <v>938</v>
      </c>
      <c r="E957" s="110" t="s">
        <v>550</v>
      </c>
      <c r="F957" s="111" t="s">
        <v>937</v>
      </c>
      <c r="G957" s="111" t="s">
        <v>1399</v>
      </c>
      <c r="H957" s="36">
        <v>1.1499999999999999</v>
      </c>
      <c r="I957" s="36">
        <v>1.2</v>
      </c>
      <c r="J957" s="112">
        <v>150</v>
      </c>
      <c r="K957" s="122"/>
      <c r="L957" s="123">
        <f t="shared" si="53"/>
        <v>0</v>
      </c>
      <c r="N957" s="120"/>
    </row>
    <row r="958" spans="2:14" s="22" customFormat="1" ht="15" hidden="1" customHeight="1" x14ac:dyDescent="0.3">
      <c r="B958" s="96" t="s">
        <v>554</v>
      </c>
      <c r="C958" s="104" t="s">
        <v>1378</v>
      </c>
      <c r="D958" s="97" t="s">
        <v>938</v>
      </c>
      <c r="E958" s="98" t="s">
        <v>550</v>
      </c>
      <c r="F958" s="99" t="s">
        <v>939</v>
      </c>
      <c r="G958" s="99" t="s">
        <v>1399</v>
      </c>
      <c r="H958" s="100">
        <v>1.18</v>
      </c>
      <c r="I958" s="100">
        <v>1.23</v>
      </c>
      <c r="J958" s="101">
        <v>125</v>
      </c>
      <c r="K958" s="114"/>
      <c r="L958" s="118">
        <f t="shared" si="53"/>
        <v>0</v>
      </c>
      <c r="N958" s="120"/>
    </row>
    <row r="959" spans="2:14" s="22" customFormat="1" hidden="1" x14ac:dyDescent="0.3">
      <c r="B959" s="96" t="s">
        <v>1754</v>
      </c>
      <c r="C959" s="104" t="s">
        <v>1378</v>
      </c>
      <c r="D959" s="97" t="s">
        <v>26</v>
      </c>
      <c r="E959" s="98" t="s">
        <v>1758</v>
      </c>
      <c r="F959" s="99" t="s">
        <v>935</v>
      </c>
      <c r="G959" s="117" t="s">
        <v>1399</v>
      </c>
      <c r="H959" s="127">
        <v>0.28999999999999998</v>
      </c>
      <c r="I959" s="128"/>
      <c r="J959" s="101">
        <v>400</v>
      </c>
      <c r="K959" s="114"/>
      <c r="L959" s="118">
        <f t="shared" ref="L959:L962" si="55">H959*K959*J959</f>
        <v>0</v>
      </c>
      <c r="N959" s="120"/>
    </row>
    <row r="960" spans="2:14" s="22" customFormat="1" hidden="1" x14ac:dyDescent="0.3">
      <c r="B960" s="96" t="s">
        <v>1755</v>
      </c>
      <c r="C960" s="104" t="s">
        <v>1378</v>
      </c>
      <c r="D960" s="97" t="s">
        <v>26</v>
      </c>
      <c r="E960" s="98" t="s">
        <v>1758</v>
      </c>
      <c r="F960" s="99" t="s">
        <v>936</v>
      </c>
      <c r="G960" s="117" t="s">
        <v>1399</v>
      </c>
      <c r="H960" s="127">
        <v>0.37</v>
      </c>
      <c r="I960" s="128"/>
      <c r="J960" s="101">
        <v>300</v>
      </c>
      <c r="K960" s="114"/>
      <c r="L960" s="118">
        <f t="shared" si="55"/>
        <v>0</v>
      </c>
      <c r="N960" s="120"/>
    </row>
    <row r="961" spans="2:14" s="22" customFormat="1" hidden="1" x14ac:dyDescent="0.3">
      <c r="B961" s="96" t="s">
        <v>1756</v>
      </c>
      <c r="C961" s="104" t="s">
        <v>1378</v>
      </c>
      <c r="D961" s="97" t="s">
        <v>26</v>
      </c>
      <c r="E961" s="98" t="s">
        <v>1758</v>
      </c>
      <c r="F961" s="99" t="s">
        <v>845</v>
      </c>
      <c r="G961" s="117" t="s">
        <v>1399</v>
      </c>
      <c r="H961" s="127">
        <v>0.48</v>
      </c>
      <c r="I961" s="128"/>
      <c r="J961" s="101">
        <v>200</v>
      </c>
      <c r="K961" s="114"/>
      <c r="L961" s="118">
        <f t="shared" si="55"/>
        <v>0</v>
      </c>
      <c r="N961" s="120"/>
    </row>
    <row r="962" spans="2:14" s="22" customFormat="1" hidden="1" x14ac:dyDescent="0.3">
      <c r="B962" s="96" t="s">
        <v>1757</v>
      </c>
      <c r="C962" s="104" t="s">
        <v>1378</v>
      </c>
      <c r="D962" s="97" t="s">
        <v>26</v>
      </c>
      <c r="E962" s="98" t="s">
        <v>1758</v>
      </c>
      <c r="F962" s="99" t="s">
        <v>937</v>
      </c>
      <c r="G962" s="117" t="s">
        <v>1399</v>
      </c>
      <c r="H962" s="127">
        <v>0.59</v>
      </c>
      <c r="I962" s="128"/>
      <c r="J962" s="101">
        <v>150</v>
      </c>
      <c r="K962" s="114"/>
      <c r="L962" s="118">
        <f t="shared" si="55"/>
        <v>0</v>
      </c>
      <c r="N962" s="120"/>
    </row>
    <row r="963" spans="2:14" s="22" customFormat="1" ht="15" customHeight="1" x14ac:dyDescent="0.3">
      <c r="B963" s="125" t="s">
        <v>555</v>
      </c>
      <c r="C963" s="104" t="s">
        <v>1378</v>
      </c>
      <c r="D963" s="109" t="s">
        <v>28</v>
      </c>
      <c r="E963" s="110" t="s">
        <v>556</v>
      </c>
      <c r="F963" s="111" t="s">
        <v>935</v>
      </c>
      <c r="G963" s="111" t="s">
        <v>1399</v>
      </c>
      <c r="H963" s="36">
        <v>0.34</v>
      </c>
      <c r="I963" s="36">
        <v>0.36</v>
      </c>
      <c r="J963" s="112">
        <v>400</v>
      </c>
      <c r="K963" s="122"/>
      <c r="L963" s="123">
        <f t="shared" si="53"/>
        <v>0</v>
      </c>
      <c r="N963" s="120"/>
    </row>
    <row r="964" spans="2:14" s="22" customFormat="1" ht="15" customHeight="1" x14ac:dyDescent="0.3">
      <c r="B964" s="125" t="s">
        <v>557</v>
      </c>
      <c r="C964" s="104" t="s">
        <v>1378</v>
      </c>
      <c r="D964" s="109" t="s">
        <v>28</v>
      </c>
      <c r="E964" s="110" t="s">
        <v>556</v>
      </c>
      <c r="F964" s="111" t="s">
        <v>936</v>
      </c>
      <c r="G964" s="111" t="s">
        <v>1399</v>
      </c>
      <c r="H964" s="36">
        <v>0.47000000000000003</v>
      </c>
      <c r="I964" s="36">
        <v>0.49</v>
      </c>
      <c r="J964" s="112">
        <v>300</v>
      </c>
      <c r="K964" s="122"/>
      <c r="L964" s="123">
        <f t="shared" si="53"/>
        <v>0</v>
      </c>
      <c r="N964" s="120"/>
    </row>
    <row r="965" spans="2:14" s="22" customFormat="1" ht="15" customHeight="1" x14ac:dyDescent="0.3">
      <c r="B965" s="125" t="s">
        <v>1269</v>
      </c>
      <c r="C965" s="104" t="s">
        <v>1378</v>
      </c>
      <c r="D965" s="109" t="s">
        <v>28</v>
      </c>
      <c r="E965" s="110" t="s">
        <v>556</v>
      </c>
      <c r="F965" s="111" t="s">
        <v>845</v>
      </c>
      <c r="G965" s="111" t="s">
        <v>1399</v>
      </c>
      <c r="H965" s="36">
        <v>0.72</v>
      </c>
      <c r="I965" s="36">
        <v>0.78</v>
      </c>
      <c r="J965" s="112">
        <v>200</v>
      </c>
      <c r="K965" s="122"/>
      <c r="L965" s="123">
        <f t="shared" si="53"/>
        <v>0</v>
      </c>
      <c r="N965" s="120"/>
    </row>
    <row r="966" spans="2:14" s="22" customFormat="1" ht="15" customHeight="1" x14ac:dyDescent="0.3">
      <c r="B966" s="125" t="s">
        <v>1270</v>
      </c>
      <c r="C966" s="104" t="s">
        <v>1378</v>
      </c>
      <c r="D966" s="109" t="s">
        <v>39</v>
      </c>
      <c r="E966" s="110" t="s">
        <v>1271</v>
      </c>
      <c r="F966" s="111" t="s">
        <v>935</v>
      </c>
      <c r="G966" s="111" t="s">
        <v>1399</v>
      </c>
      <c r="H966" s="36">
        <v>0.26</v>
      </c>
      <c r="I966" s="36">
        <v>0.27</v>
      </c>
      <c r="J966" s="112">
        <v>400</v>
      </c>
      <c r="K966" s="122"/>
      <c r="L966" s="123">
        <f t="shared" si="53"/>
        <v>0</v>
      </c>
      <c r="N966" s="120"/>
    </row>
    <row r="967" spans="2:14" s="22" customFormat="1" ht="15" customHeight="1" x14ac:dyDescent="0.3">
      <c r="B967" s="125" t="s">
        <v>1272</v>
      </c>
      <c r="C967" s="104" t="s">
        <v>1378</v>
      </c>
      <c r="D967" s="109" t="s">
        <v>39</v>
      </c>
      <c r="E967" s="110" t="s">
        <v>1271</v>
      </c>
      <c r="F967" s="111" t="s">
        <v>936</v>
      </c>
      <c r="G967" s="111" t="s">
        <v>1399</v>
      </c>
      <c r="H967" s="36">
        <v>0.34</v>
      </c>
      <c r="I967" s="36">
        <v>0.36</v>
      </c>
      <c r="J967" s="112">
        <v>300</v>
      </c>
      <c r="K967" s="122"/>
      <c r="L967" s="123">
        <f t="shared" si="53"/>
        <v>0</v>
      </c>
      <c r="N967" s="120"/>
    </row>
    <row r="968" spans="2:14" s="22" customFormat="1" ht="15" customHeight="1" x14ac:dyDescent="0.3">
      <c r="B968" s="125" t="s">
        <v>1273</v>
      </c>
      <c r="C968" s="104" t="s">
        <v>1378</v>
      </c>
      <c r="D968" s="109" t="s">
        <v>39</v>
      </c>
      <c r="E968" s="110" t="s">
        <v>1271</v>
      </c>
      <c r="F968" s="111" t="s">
        <v>845</v>
      </c>
      <c r="G968" s="111" t="s">
        <v>1399</v>
      </c>
      <c r="H968" s="36">
        <v>0.48</v>
      </c>
      <c r="I968" s="36">
        <v>0.51</v>
      </c>
      <c r="J968" s="112">
        <v>200</v>
      </c>
      <c r="K968" s="122"/>
      <c r="L968" s="123">
        <f t="shared" si="53"/>
        <v>0</v>
      </c>
      <c r="N968" s="120"/>
    </row>
    <row r="969" spans="2:14" s="22" customFormat="1" ht="15" customHeight="1" x14ac:dyDescent="0.3">
      <c r="B969" s="125" t="s">
        <v>558</v>
      </c>
      <c r="C969" s="104" t="s">
        <v>1378</v>
      </c>
      <c r="D969" s="109" t="s">
        <v>28</v>
      </c>
      <c r="E969" s="110" t="s">
        <v>559</v>
      </c>
      <c r="F969" s="111" t="s">
        <v>935</v>
      </c>
      <c r="G969" s="111" t="s">
        <v>1399</v>
      </c>
      <c r="H969" s="36">
        <v>0.26</v>
      </c>
      <c r="I969" s="36">
        <v>0.27</v>
      </c>
      <c r="J969" s="112">
        <v>400</v>
      </c>
      <c r="K969" s="122"/>
      <c r="L969" s="123">
        <f t="shared" si="53"/>
        <v>0</v>
      </c>
      <c r="N969" s="120"/>
    </row>
    <row r="970" spans="2:14" s="22" customFormat="1" ht="15" customHeight="1" x14ac:dyDescent="0.3">
      <c r="B970" s="125" t="s">
        <v>560</v>
      </c>
      <c r="C970" s="104" t="s">
        <v>1378</v>
      </c>
      <c r="D970" s="109" t="s">
        <v>28</v>
      </c>
      <c r="E970" s="110" t="s">
        <v>559</v>
      </c>
      <c r="F970" s="111" t="s">
        <v>936</v>
      </c>
      <c r="G970" s="111" t="s">
        <v>1399</v>
      </c>
      <c r="H970" s="36">
        <v>0.42</v>
      </c>
      <c r="I970" s="36">
        <v>0.44</v>
      </c>
      <c r="J970" s="112">
        <v>300</v>
      </c>
      <c r="K970" s="122"/>
      <c r="L970" s="123">
        <f t="shared" si="53"/>
        <v>0</v>
      </c>
      <c r="N970" s="120"/>
    </row>
    <row r="971" spans="2:14" s="22" customFormat="1" ht="15" customHeight="1" x14ac:dyDescent="0.3">
      <c r="B971" s="125" t="s">
        <v>561</v>
      </c>
      <c r="C971" s="104" t="s">
        <v>1378</v>
      </c>
      <c r="D971" s="109" t="s">
        <v>28</v>
      </c>
      <c r="E971" s="110" t="s">
        <v>559</v>
      </c>
      <c r="F971" s="111" t="s">
        <v>845</v>
      </c>
      <c r="G971" s="111" t="s">
        <v>1399</v>
      </c>
      <c r="H971" s="36">
        <v>0.52</v>
      </c>
      <c r="I971" s="36">
        <v>0.56000000000000005</v>
      </c>
      <c r="J971" s="112">
        <v>200</v>
      </c>
      <c r="K971" s="122"/>
      <c r="L971" s="123">
        <f t="shared" si="53"/>
        <v>0</v>
      </c>
      <c r="N971" s="120"/>
    </row>
    <row r="972" spans="2:14" s="22" customFormat="1" ht="15" customHeight="1" x14ac:dyDescent="0.3">
      <c r="B972" s="125" t="s">
        <v>562</v>
      </c>
      <c r="C972" s="104" t="s">
        <v>1378</v>
      </c>
      <c r="D972" s="109" t="s">
        <v>28</v>
      </c>
      <c r="E972" s="110" t="s">
        <v>559</v>
      </c>
      <c r="F972" s="111" t="s">
        <v>937</v>
      </c>
      <c r="G972" s="111" t="s">
        <v>1399</v>
      </c>
      <c r="H972" s="36">
        <v>0.64</v>
      </c>
      <c r="I972" s="36">
        <v>0.69000000000000006</v>
      </c>
      <c r="J972" s="112">
        <v>150</v>
      </c>
      <c r="K972" s="122"/>
      <c r="L972" s="123">
        <f t="shared" si="53"/>
        <v>0</v>
      </c>
      <c r="N972" s="120"/>
    </row>
    <row r="973" spans="2:14" s="22" customFormat="1" ht="15" customHeight="1" x14ac:dyDescent="0.3">
      <c r="B973" s="125" t="s">
        <v>563</v>
      </c>
      <c r="C973" s="104" t="s">
        <v>1378</v>
      </c>
      <c r="D973" s="109" t="s">
        <v>28</v>
      </c>
      <c r="E973" s="110" t="s">
        <v>559</v>
      </c>
      <c r="F973" s="111" t="s">
        <v>939</v>
      </c>
      <c r="G973" s="111" t="s">
        <v>1399</v>
      </c>
      <c r="H973" s="36">
        <v>0.7</v>
      </c>
      <c r="I973" s="36">
        <v>0.76</v>
      </c>
      <c r="J973" s="112">
        <v>125</v>
      </c>
      <c r="K973" s="122"/>
      <c r="L973" s="123">
        <f t="shared" si="53"/>
        <v>0</v>
      </c>
      <c r="N973" s="120"/>
    </row>
    <row r="974" spans="2:14" s="22" customFormat="1" ht="15" customHeight="1" x14ac:dyDescent="0.3">
      <c r="B974" s="125" t="s">
        <v>1274</v>
      </c>
      <c r="C974" s="104" t="s">
        <v>1378</v>
      </c>
      <c r="D974" s="109" t="s">
        <v>39</v>
      </c>
      <c r="E974" s="110" t="s">
        <v>1275</v>
      </c>
      <c r="F974" s="111" t="s">
        <v>935</v>
      </c>
      <c r="G974" s="111" t="s">
        <v>1399</v>
      </c>
      <c r="H974" s="36">
        <v>0.26</v>
      </c>
      <c r="I974" s="36">
        <v>0.27</v>
      </c>
      <c r="J974" s="112">
        <v>400</v>
      </c>
      <c r="K974" s="122"/>
      <c r="L974" s="123">
        <f t="shared" si="53"/>
        <v>0</v>
      </c>
      <c r="N974" s="120"/>
    </row>
    <row r="975" spans="2:14" s="22" customFormat="1" ht="15" customHeight="1" x14ac:dyDescent="0.3">
      <c r="B975" s="125" t="s">
        <v>1276</v>
      </c>
      <c r="C975" s="104" t="s">
        <v>1378</v>
      </c>
      <c r="D975" s="109" t="s">
        <v>39</v>
      </c>
      <c r="E975" s="110" t="s">
        <v>1275</v>
      </c>
      <c r="F975" s="111" t="s">
        <v>936</v>
      </c>
      <c r="G975" s="111" t="s">
        <v>1399</v>
      </c>
      <c r="H975" s="36">
        <v>0.34</v>
      </c>
      <c r="I975" s="36">
        <v>0.36</v>
      </c>
      <c r="J975" s="112">
        <v>300</v>
      </c>
      <c r="K975" s="122"/>
      <c r="L975" s="123">
        <f t="shared" si="53"/>
        <v>0</v>
      </c>
      <c r="N975" s="120"/>
    </row>
    <row r="976" spans="2:14" s="22" customFormat="1" ht="15" customHeight="1" x14ac:dyDescent="0.3">
      <c r="B976" s="125" t="s">
        <v>1277</v>
      </c>
      <c r="C976" s="104" t="s">
        <v>1378</v>
      </c>
      <c r="D976" s="109" t="s">
        <v>39</v>
      </c>
      <c r="E976" s="110" t="s">
        <v>1275</v>
      </c>
      <c r="F976" s="111" t="s">
        <v>845</v>
      </c>
      <c r="G976" s="111" t="s">
        <v>1399</v>
      </c>
      <c r="H976" s="36">
        <v>0.48</v>
      </c>
      <c r="I976" s="36">
        <v>0.51</v>
      </c>
      <c r="J976" s="112">
        <v>200</v>
      </c>
      <c r="K976" s="122"/>
      <c r="L976" s="123">
        <f t="shared" si="53"/>
        <v>0</v>
      </c>
      <c r="N976" s="120"/>
    </row>
    <row r="977" spans="2:14" s="22" customFormat="1" hidden="1" x14ac:dyDescent="0.3">
      <c r="B977" s="96" t="s">
        <v>1759</v>
      </c>
      <c r="C977" s="104" t="s">
        <v>1378</v>
      </c>
      <c r="D977" s="97" t="s">
        <v>28</v>
      </c>
      <c r="E977" s="98" t="s">
        <v>1762</v>
      </c>
      <c r="F977" s="99" t="s">
        <v>935</v>
      </c>
      <c r="G977" s="117" t="s">
        <v>1399</v>
      </c>
      <c r="H977" s="127">
        <v>0.32</v>
      </c>
      <c r="I977" s="128"/>
      <c r="J977" s="101">
        <v>400</v>
      </c>
      <c r="K977" s="114"/>
      <c r="L977" s="118">
        <f t="shared" ref="L977:L979" si="56">H977*K977*J977</f>
        <v>0</v>
      </c>
      <c r="N977" s="120"/>
    </row>
    <row r="978" spans="2:14" s="22" customFormat="1" hidden="1" x14ac:dyDescent="0.3">
      <c r="B978" s="96" t="s">
        <v>1760</v>
      </c>
      <c r="C978" s="104" t="s">
        <v>1378</v>
      </c>
      <c r="D978" s="97" t="s">
        <v>28</v>
      </c>
      <c r="E978" s="98" t="s">
        <v>1762</v>
      </c>
      <c r="F978" s="99" t="s">
        <v>936</v>
      </c>
      <c r="G978" s="117" t="s">
        <v>1399</v>
      </c>
      <c r="H978" s="127">
        <v>0.44</v>
      </c>
      <c r="I978" s="128"/>
      <c r="J978" s="101">
        <v>300</v>
      </c>
      <c r="K978" s="114"/>
      <c r="L978" s="118">
        <f t="shared" si="56"/>
        <v>0</v>
      </c>
      <c r="N978" s="120"/>
    </row>
    <row r="979" spans="2:14" s="22" customFormat="1" hidden="1" x14ac:dyDescent="0.3">
      <c r="B979" s="96" t="s">
        <v>1761</v>
      </c>
      <c r="C979" s="104" t="s">
        <v>1378</v>
      </c>
      <c r="D979" s="97" t="s">
        <v>28</v>
      </c>
      <c r="E979" s="98" t="s">
        <v>1762</v>
      </c>
      <c r="F979" s="99" t="s">
        <v>937</v>
      </c>
      <c r="G979" s="117" t="s">
        <v>1399</v>
      </c>
      <c r="H979" s="127">
        <v>0.75</v>
      </c>
      <c r="I979" s="128"/>
      <c r="J979" s="101">
        <v>150</v>
      </c>
      <c r="K979" s="114"/>
      <c r="L979" s="118">
        <f t="shared" si="56"/>
        <v>0</v>
      </c>
      <c r="N979" s="120"/>
    </row>
    <row r="980" spans="2:14" s="22" customFormat="1" ht="15" customHeight="1" x14ac:dyDescent="0.3">
      <c r="B980" s="125" t="s">
        <v>564</v>
      </c>
      <c r="C980" s="104" t="s">
        <v>1378</v>
      </c>
      <c r="D980" s="109" t="s">
        <v>28</v>
      </c>
      <c r="E980" s="110" t="s">
        <v>565</v>
      </c>
      <c r="F980" s="111" t="s">
        <v>935</v>
      </c>
      <c r="G980" s="111" t="s">
        <v>1399</v>
      </c>
      <c r="H980" s="36">
        <v>0.34</v>
      </c>
      <c r="I980" s="36">
        <v>0.36</v>
      </c>
      <c r="J980" s="112">
        <v>400</v>
      </c>
      <c r="K980" s="122"/>
      <c r="L980" s="123">
        <f t="shared" si="53"/>
        <v>0</v>
      </c>
      <c r="N980" s="120"/>
    </row>
    <row r="981" spans="2:14" s="22" customFormat="1" ht="15" customHeight="1" x14ac:dyDescent="0.3">
      <c r="B981" s="125" t="s">
        <v>566</v>
      </c>
      <c r="C981" s="104" t="s">
        <v>1378</v>
      </c>
      <c r="D981" s="109" t="s">
        <v>28</v>
      </c>
      <c r="E981" s="110" t="s">
        <v>565</v>
      </c>
      <c r="F981" s="111" t="s">
        <v>936</v>
      </c>
      <c r="G981" s="111" t="s">
        <v>1399</v>
      </c>
      <c r="H981" s="36">
        <v>0.44</v>
      </c>
      <c r="I981" s="36">
        <v>0.46</v>
      </c>
      <c r="J981" s="112">
        <v>300</v>
      </c>
      <c r="K981" s="122"/>
      <c r="L981" s="123">
        <f t="shared" si="53"/>
        <v>0</v>
      </c>
      <c r="N981" s="120"/>
    </row>
    <row r="982" spans="2:14" s="22" customFormat="1" ht="15" customHeight="1" x14ac:dyDescent="0.3">
      <c r="B982" s="125" t="s">
        <v>567</v>
      </c>
      <c r="C982" s="104" t="s">
        <v>1378</v>
      </c>
      <c r="D982" s="109" t="s">
        <v>28</v>
      </c>
      <c r="E982" s="110" t="s">
        <v>565</v>
      </c>
      <c r="F982" s="111" t="s">
        <v>845</v>
      </c>
      <c r="G982" s="111" t="s">
        <v>1399</v>
      </c>
      <c r="H982" s="36">
        <v>0.52</v>
      </c>
      <c r="I982" s="36">
        <v>0.56000000000000005</v>
      </c>
      <c r="J982" s="112">
        <v>200</v>
      </c>
      <c r="K982" s="122"/>
      <c r="L982" s="123">
        <f t="shared" si="53"/>
        <v>0</v>
      </c>
      <c r="N982" s="120"/>
    </row>
    <row r="983" spans="2:14" s="22" customFormat="1" ht="15" customHeight="1" x14ac:dyDescent="0.3">
      <c r="B983" s="125" t="s">
        <v>1278</v>
      </c>
      <c r="C983" s="104" t="s">
        <v>1378</v>
      </c>
      <c r="D983" s="109" t="s">
        <v>28</v>
      </c>
      <c r="E983" s="110" t="s">
        <v>565</v>
      </c>
      <c r="F983" s="111" t="s">
        <v>937</v>
      </c>
      <c r="G983" s="111" t="s">
        <v>1399</v>
      </c>
      <c r="H983" s="36">
        <v>0.61</v>
      </c>
      <c r="I983" s="36">
        <v>0.65</v>
      </c>
      <c r="J983" s="112">
        <v>150</v>
      </c>
      <c r="K983" s="122"/>
      <c r="L983" s="123">
        <f t="shared" ref="L983:L1046" si="57">IF(K983&lt;5,I983*K983*J983,H983*K983*J983)</f>
        <v>0</v>
      </c>
      <c r="N983" s="120"/>
    </row>
    <row r="984" spans="2:14" s="22" customFormat="1" hidden="1" x14ac:dyDescent="0.3">
      <c r="B984" s="96" t="s">
        <v>1763</v>
      </c>
      <c r="C984" s="104" t="s">
        <v>1378</v>
      </c>
      <c r="D984" s="97" t="s">
        <v>26</v>
      </c>
      <c r="E984" s="98" t="s">
        <v>1771</v>
      </c>
      <c r="F984" s="99" t="s">
        <v>935</v>
      </c>
      <c r="G984" s="117" t="s">
        <v>1399</v>
      </c>
      <c r="H984" s="127">
        <v>0.47</v>
      </c>
      <c r="I984" s="128"/>
      <c r="J984" s="101">
        <v>400</v>
      </c>
      <c r="K984" s="114"/>
      <c r="L984" s="118">
        <f t="shared" ref="L984:L991" si="58">H984*K984*J984</f>
        <v>0</v>
      </c>
      <c r="N984" s="120"/>
    </row>
    <row r="985" spans="2:14" s="22" customFormat="1" hidden="1" x14ac:dyDescent="0.3">
      <c r="B985" s="96" t="s">
        <v>1764</v>
      </c>
      <c r="C985" s="104" t="s">
        <v>1378</v>
      </c>
      <c r="D985" s="97" t="s">
        <v>26</v>
      </c>
      <c r="E985" s="98" t="s">
        <v>1771</v>
      </c>
      <c r="F985" s="99" t="s">
        <v>936</v>
      </c>
      <c r="G985" s="117" t="s">
        <v>1399</v>
      </c>
      <c r="H985" s="127">
        <v>0.59</v>
      </c>
      <c r="I985" s="128"/>
      <c r="J985" s="101">
        <v>300</v>
      </c>
      <c r="K985" s="114"/>
      <c r="L985" s="118">
        <f t="shared" si="58"/>
        <v>0</v>
      </c>
      <c r="N985" s="120"/>
    </row>
    <row r="986" spans="2:14" s="22" customFormat="1" hidden="1" x14ac:dyDescent="0.3">
      <c r="B986" s="96" t="s">
        <v>1765</v>
      </c>
      <c r="C986" s="104" t="s">
        <v>1378</v>
      </c>
      <c r="D986" s="97" t="s">
        <v>26</v>
      </c>
      <c r="E986" s="98" t="s">
        <v>1771</v>
      </c>
      <c r="F986" s="99" t="s">
        <v>939</v>
      </c>
      <c r="G986" s="117" t="s">
        <v>1399</v>
      </c>
      <c r="H986" s="127">
        <v>1.03</v>
      </c>
      <c r="I986" s="128"/>
      <c r="J986" s="101">
        <v>125</v>
      </c>
      <c r="K986" s="114"/>
      <c r="L986" s="118">
        <f t="shared" si="58"/>
        <v>0</v>
      </c>
      <c r="N986" s="120"/>
    </row>
    <row r="987" spans="2:14" s="22" customFormat="1" hidden="1" x14ac:dyDescent="0.3">
      <c r="B987" s="96" t="s">
        <v>1766</v>
      </c>
      <c r="C987" s="104" t="s">
        <v>1378</v>
      </c>
      <c r="D987" s="97" t="s">
        <v>26</v>
      </c>
      <c r="E987" s="98" t="s">
        <v>1772</v>
      </c>
      <c r="F987" s="99" t="s">
        <v>935</v>
      </c>
      <c r="G987" s="117" t="s">
        <v>1399</v>
      </c>
      <c r="H987" s="127">
        <v>0.47</v>
      </c>
      <c r="I987" s="128"/>
      <c r="J987" s="101">
        <v>400</v>
      </c>
      <c r="K987" s="114"/>
      <c r="L987" s="118">
        <f t="shared" si="58"/>
        <v>0</v>
      </c>
      <c r="N987" s="120"/>
    </row>
    <row r="988" spans="2:14" s="22" customFormat="1" hidden="1" x14ac:dyDescent="0.3">
      <c r="B988" s="96" t="s">
        <v>1767</v>
      </c>
      <c r="C988" s="104" t="s">
        <v>1378</v>
      </c>
      <c r="D988" s="97" t="s">
        <v>26</v>
      </c>
      <c r="E988" s="98" t="s">
        <v>1772</v>
      </c>
      <c r="F988" s="99" t="s">
        <v>936</v>
      </c>
      <c r="G988" s="117" t="s">
        <v>1399</v>
      </c>
      <c r="H988" s="127">
        <v>0.59</v>
      </c>
      <c r="I988" s="128"/>
      <c r="J988" s="101">
        <v>300</v>
      </c>
      <c r="K988" s="114"/>
      <c r="L988" s="118">
        <f t="shared" si="58"/>
        <v>0</v>
      </c>
      <c r="N988" s="120"/>
    </row>
    <row r="989" spans="2:14" s="22" customFormat="1" hidden="1" x14ac:dyDescent="0.3">
      <c r="B989" s="96" t="s">
        <v>1768</v>
      </c>
      <c r="C989" s="104" t="s">
        <v>1378</v>
      </c>
      <c r="D989" s="97" t="s">
        <v>26</v>
      </c>
      <c r="E989" s="98" t="s">
        <v>1772</v>
      </c>
      <c r="F989" s="99" t="s">
        <v>845</v>
      </c>
      <c r="G989" s="117" t="s">
        <v>1399</v>
      </c>
      <c r="H989" s="127">
        <v>0.74</v>
      </c>
      <c r="I989" s="128"/>
      <c r="J989" s="101">
        <v>200</v>
      </c>
      <c r="K989" s="114"/>
      <c r="L989" s="118">
        <f t="shared" si="58"/>
        <v>0</v>
      </c>
      <c r="N989" s="120"/>
    </row>
    <row r="990" spans="2:14" s="22" customFormat="1" hidden="1" x14ac:dyDescent="0.3">
      <c r="B990" s="96" t="s">
        <v>1769</v>
      </c>
      <c r="C990" s="104" t="s">
        <v>1378</v>
      </c>
      <c r="D990" s="97" t="s">
        <v>26</v>
      </c>
      <c r="E990" s="98" t="s">
        <v>1772</v>
      </c>
      <c r="F990" s="99" t="s">
        <v>937</v>
      </c>
      <c r="G990" s="117" t="s">
        <v>1399</v>
      </c>
      <c r="H990" s="127">
        <v>0.89</v>
      </c>
      <c r="I990" s="128"/>
      <c r="J990" s="101">
        <v>150</v>
      </c>
      <c r="K990" s="114"/>
      <c r="L990" s="118">
        <f t="shared" si="58"/>
        <v>0</v>
      </c>
      <c r="N990" s="120"/>
    </row>
    <row r="991" spans="2:14" s="22" customFormat="1" hidden="1" x14ac:dyDescent="0.3">
      <c r="B991" s="96" t="s">
        <v>1770</v>
      </c>
      <c r="C991" s="104" t="s">
        <v>1378</v>
      </c>
      <c r="D991" s="97" t="s">
        <v>26</v>
      </c>
      <c r="E991" s="98" t="s">
        <v>1772</v>
      </c>
      <c r="F991" s="99" t="s">
        <v>939</v>
      </c>
      <c r="G991" s="117" t="s">
        <v>1399</v>
      </c>
      <c r="H991" s="127">
        <v>1.03</v>
      </c>
      <c r="I991" s="128"/>
      <c r="J991" s="101">
        <v>125</v>
      </c>
      <c r="K991" s="114"/>
      <c r="L991" s="118">
        <f t="shared" si="58"/>
        <v>0</v>
      </c>
      <c r="N991" s="120"/>
    </row>
    <row r="992" spans="2:14" s="22" customFormat="1" ht="15" customHeight="1" x14ac:dyDescent="0.3">
      <c r="B992" s="125" t="s">
        <v>568</v>
      </c>
      <c r="C992" s="104" t="s">
        <v>1378</v>
      </c>
      <c r="D992" s="109" t="s">
        <v>39</v>
      </c>
      <c r="E992" s="110" t="s">
        <v>569</v>
      </c>
      <c r="F992" s="111" t="s">
        <v>935</v>
      </c>
      <c r="G992" s="111" t="s">
        <v>1399</v>
      </c>
      <c r="H992" s="36">
        <v>0.37</v>
      </c>
      <c r="I992" s="36">
        <v>0.39</v>
      </c>
      <c r="J992" s="112">
        <v>400</v>
      </c>
      <c r="K992" s="122"/>
      <c r="L992" s="123">
        <f t="shared" si="57"/>
        <v>0</v>
      </c>
      <c r="N992" s="120"/>
    </row>
    <row r="993" spans="2:14" s="22" customFormat="1" ht="15" customHeight="1" x14ac:dyDescent="0.3">
      <c r="B993" s="125" t="s">
        <v>570</v>
      </c>
      <c r="C993" s="104" t="s">
        <v>1378</v>
      </c>
      <c r="D993" s="109" t="s">
        <v>39</v>
      </c>
      <c r="E993" s="110" t="s">
        <v>569</v>
      </c>
      <c r="F993" s="111" t="s">
        <v>936</v>
      </c>
      <c r="G993" s="111" t="s">
        <v>1399</v>
      </c>
      <c r="H993" s="36">
        <v>0.44</v>
      </c>
      <c r="I993" s="36">
        <v>0.46</v>
      </c>
      <c r="J993" s="112">
        <v>300</v>
      </c>
      <c r="K993" s="122"/>
      <c r="L993" s="123">
        <f t="shared" si="57"/>
        <v>0</v>
      </c>
      <c r="N993" s="120"/>
    </row>
    <row r="994" spans="2:14" s="22" customFormat="1" ht="15" customHeight="1" x14ac:dyDescent="0.3">
      <c r="B994" s="125" t="s">
        <v>571</v>
      </c>
      <c r="C994" s="104" t="s">
        <v>1378</v>
      </c>
      <c r="D994" s="109" t="s">
        <v>39</v>
      </c>
      <c r="E994" s="110" t="s">
        <v>569</v>
      </c>
      <c r="F994" s="111" t="s">
        <v>845</v>
      </c>
      <c r="G994" s="111" t="s">
        <v>1399</v>
      </c>
      <c r="H994" s="36">
        <v>0.56000000000000005</v>
      </c>
      <c r="I994" s="36">
        <v>0.59</v>
      </c>
      <c r="J994" s="112">
        <v>200</v>
      </c>
      <c r="K994" s="122"/>
      <c r="L994" s="123">
        <f t="shared" si="57"/>
        <v>0</v>
      </c>
      <c r="N994" s="120"/>
    </row>
    <row r="995" spans="2:14" s="22" customFormat="1" ht="15" customHeight="1" x14ac:dyDescent="0.3">
      <c r="B995" s="125" t="s">
        <v>1279</v>
      </c>
      <c r="C995" s="104" t="s">
        <v>1378</v>
      </c>
      <c r="D995" s="109" t="s">
        <v>39</v>
      </c>
      <c r="E995" s="110" t="s">
        <v>569</v>
      </c>
      <c r="F995" s="111" t="s">
        <v>937</v>
      </c>
      <c r="G995" s="111" t="s">
        <v>1399</v>
      </c>
      <c r="H995" s="36">
        <v>0.61</v>
      </c>
      <c r="I995" s="36">
        <v>0.65</v>
      </c>
      <c r="J995" s="112">
        <v>150</v>
      </c>
      <c r="K995" s="122"/>
      <c r="L995" s="123">
        <f t="shared" si="57"/>
        <v>0</v>
      </c>
      <c r="N995" s="120"/>
    </row>
    <row r="996" spans="2:14" s="22" customFormat="1" ht="15" customHeight="1" x14ac:dyDescent="0.3">
      <c r="B996" s="125" t="s">
        <v>572</v>
      </c>
      <c r="C996" s="104" t="s">
        <v>1378</v>
      </c>
      <c r="D996" s="109" t="s">
        <v>39</v>
      </c>
      <c r="E996" s="110" t="s">
        <v>573</v>
      </c>
      <c r="F996" s="111" t="s">
        <v>935</v>
      </c>
      <c r="G996" s="111" t="s">
        <v>1399</v>
      </c>
      <c r="H996" s="36">
        <v>0.37</v>
      </c>
      <c r="I996" s="36">
        <v>0.39</v>
      </c>
      <c r="J996" s="112">
        <v>400</v>
      </c>
      <c r="K996" s="122"/>
      <c r="L996" s="123">
        <f t="shared" si="57"/>
        <v>0</v>
      </c>
      <c r="N996" s="120"/>
    </row>
    <row r="997" spans="2:14" s="22" customFormat="1" ht="15" customHeight="1" x14ac:dyDescent="0.3">
      <c r="B997" s="125" t="s">
        <v>574</v>
      </c>
      <c r="C997" s="104" t="s">
        <v>1378</v>
      </c>
      <c r="D997" s="109" t="s">
        <v>39</v>
      </c>
      <c r="E997" s="110" t="s">
        <v>573</v>
      </c>
      <c r="F997" s="111" t="s">
        <v>936</v>
      </c>
      <c r="G997" s="111" t="s">
        <v>1399</v>
      </c>
      <c r="H997" s="36">
        <v>0.44</v>
      </c>
      <c r="I997" s="36">
        <v>0.46</v>
      </c>
      <c r="J997" s="112">
        <v>300</v>
      </c>
      <c r="K997" s="122"/>
      <c r="L997" s="123">
        <f t="shared" si="57"/>
        <v>0</v>
      </c>
      <c r="N997" s="120"/>
    </row>
    <row r="998" spans="2:14" s="22" customFormat="1" ht="15" customHeight="1" x14ac:dyDescent="0.3">
      <c r="B998" s="125" t="s">
        <v>575</v>
      </c>
      <c r="C998" s="104" t="s">
        <v>1378</v>
      </c>
      <c r="D998" s="109" t="s">
        <v>39</v>
      </c>
      <c r="E998" s="110" t="s">
        <v>573</v>
      </c>
      <c r="F998" s="111" t="s">
        <v>845</v>
      </c>
      <c r="G998" s="111" t="s">
        <v>1399</v>
      </c>
      <c r="H998" s="36">
        <v>0.56000000000000005</v>
      </c>
      <c r="I998" s="36">
        <v>0.59</v>
      </c>
      <c r="J998" s="112">
        <v>200</v>
      </c>
      <c r="K998" s="122"/>
      <c r="L998" s="123">
        <f t="shared" si="57"/>
        <v>0</v>
      </c>
      <c r="N998" s="120"/>
    </row>
    <row r="999" spans="2:14" s="22" customFormat="1" ht="15" customHeight="1" x14ac:dyDescent="0.3">
      <c r="B999" s="125" t="s">
        <v>1280</v>
      </c>
      <c r="C999" s="104" t="s">
        <v>1378</v>
      </c>
      <c r="D999" s="109" t="s">
        <v>39</v>
      </c>
      <c r="E999" s="110" t="s">
        <v>573</v>
      </c>
      <c r="F999" s="111" t="s">
        <v>937</v>
      </c>
      <c r="G999" s="111" t="s">
        <v>1399</v>
      </c>
      <c r="H999" s="36">
        <v>0.61</v>
      </c>
      <c r="I999" s="36">
        <v>0.65</v>
      </c>
      <c r="J999" s="112">
        <v>150</v>
      </c>
      <c r="K999" s="122"/>
      <c r="L999" s="123">
        <f t="shared" si="57"/>
        <v>0</v>
      </c>
      <c r="N999" s="120"/>
    </row>
    <row r="1000" spans="2:14" s="22" customFormat="1" ht="15" customHeight="1" x14ac:dyDescent="0.3">
      <c r="B1000" s="125" t="s">
        <v>576</v>
      </c>
      <c r="C1000" s="104" t="s">
        <v>1378</v>
      </c>
      <c r="D1000" s="109" t="s">
        <v>39</v>
      </c>
      <c r="E1000" s="110" t="s">
        <v>577</v>
      </c>
      <c r="F1000" s="111" t="s">
        <v>935</v>
      </c>
      <c r="G1000" s="111" t="s">
        <v>1399</v>
      </c>
      <c r="H1000" s="36">
        <v>0.37</v>
      </c>
      <c r="I1000" s="36">
        <v>0.39</v>
      </c>
      <c r="J1000" s="112">
        <v>400</v>
      </c>
      <c r="K1000" s="122"/>
      <c r="L1000" s="123">
        <f t="shared" si="57"/>
        <v>0</v>
      </c>
      <c r="N1000" s="120"/>
    </row>
    <row r="1001" spans="2:14" s="22" customFormat="1" ht="15" customHeight="1" x14ac:dyDescent="0.3">
      <c r="B1001" s="125" t="s">
        <v>578</v>
      </c>
      <c r="C1001" s="104" t="s">
        <v>1378</v>
      </c>
      <c r="D1001" s="109" t="s">
        <v>39</v>
      </c>
      <c r="E1001" s="110" t="s">
        <v>577</v>
      </c>
      <c r="F1001" s="111" t="s">
        <v>936</v>
      </c>
      <c r="G1001" s="111" t="s">
        <v>1399</v>
      </c>
      <c r="H1001" s="36">
        <v>0.44</v>
      </c>
      <c r="I1001" s="36">
        <v>0.46</v>
      </c>
      <c r="J1001" s="112">
        <v>300</v>
      </c>
      <c r="K1001" s="122"/>
      <c r="L1001" s="123">
        <f t="shared" si="57"/>
        <v>0</v>
      </c>
      <c r="N1001" s="120"/>
    </row>
    <row r="1002" spans="2:14" s="22" customFormat="1" ht="15" customHeight="1" x14ac:dyDescent="0.3">
      <c r="B1002" s="125" t="s">
        <v>579</v>
      </c>
      <c r="C1002" s="104" t="s">
        <v>1378</v>
      </c>
      <c r="D1002" s="109" t="s">
        <v>39</v>
      </c>
      <c r="E1002" s="110" t="s">
        <v>577</v>
      </c>
      <c r="F1002" s="111" t="s">
        <v>845</v>
      </c>
      <c r="G1002" s="111" t="s">
        <v>1399</v>
      </c>
      <c r="H1002" s="36">
        <v>0.56000000000000005</v>
      </c>
      <c r="I1002" s="36">
        <v>0.59</v>
      </c>
      <c r="J1002" s="112">
        <v>200</v>
      </c>
      <c r="K1002" s="122"/>
      <c r="L1002" s="123">
        <f t="shared" si="57"/>
        <v>0</v>
      </c>
      <c r="N1002" s="120"/>
    </row>
    <row r="1003" spans="2:14" s="22" customFormat="1" ht="15" customHeight="1" x14ac:dyDescent="0.3">
      <c r="B1003" s="125" t="s">
        <v>1281</v>
      </c>
      <c r="C1003" s="104" t="s">
        <v>1378</v>
      </c>
      <c r="D1003" s="109" t="s">
        <v>39</v>
      </c>
      <c r="E1003" s="110" t="s">
        <v>577</v>
      </c>
      <c r="F1003" s="111" t="s">
        <v>937</v>
      </c>
      <c r="G1003" s="111" t="s">
        <v>1399</v>
      </c>
      <c r="H1003" s="36">
        <v>0.61</v>
      </c>
      <c r="I1003" s="36">
        <v>0.65</v>
      </c>
      <c r="J1003" s="112">
        <v>150</v>
      </c>
      <c r="K1003" s="122"/>
      <c r="L1003" s="123">
        <f t="shared" si="57"/>
        <v>0</v>
      </c>
      <c r="N1003" s="120"/>
    </row>
    <row r="1004" spans="2:14" s="22" customFormat="1" ht="15" customHeight="1" x14ac:dyDescent="0.3">
      <c r="B1004" s="125" t="s">
        <v>580</v>
      </c>
      <c r="C1004" s="104" t="s">
        <v>1378</v>
      </c>
      <c r="D1004" s="109" t="s">
        <v>39</v>
      </c>
      <c r="E1004" s="110" t="s">
        <v>581</v>
      </c>
      <c r="F1004" s="111" t="s">
        <v>935</v>
      </c>
      <c r="G1004" s="111" t="s">
        <v>1399</v>
      </c>
      <c r="H1004" s="36">
        <v>0.37</v>
      </c>
      <c r="I1004" s="36">
        <v>0.39</v>
      </c>
      <c r="J1004" s="112">
        <v>400</v>
      </c>
      <c r="K1004" s="122"/>
      <c r="L1004" s="123">
        <f t="shared" si="57"/>
        <v>0</v>
      </c>
      <c r="N1004" s="120"/>
    </row>
    <row r="1005" spans="2:14" s="22" customFormat="1" ht="15" customHeight="1" x14ac:dyDescent="0.3">
      <c r="B1005" s="125" t="s">
        <v>582</v>
      </c>
      <c r="C1005" s="104" t="s">
        <v>1378</v>
      </c>
      <c r="D1005" s="109" t="s">
        <v>39</v>
      </c>
      <c r="E1005" s="110" t="s">
        <v>581</v>
      </c>
      <c r="F1005" s="111" t="s">
        <v>936</v>
      </c>
      <c r="G1005" s="111" t="s">
        <v>1399</v>
      </c>
      <c r="H1005" s="36">
        <v>0.44</v>
      </c>
      <c r="I1005" s="36">
        <v>0.46</v>
      </c>
      <c r="J1005" s="112">
        <v>300</v>
      </c>
      <c r="K1005" s="122"/>
      <c r="L1005" s="123">
        <f t="shared" si="57"/>
        <v>0</v>
      </c>
      <c r="N1005" s="120"/>
    </row>
    <row r="1006" spans="2:14" s="22" customFormat="1" ht="15" customHeight="1" x14ac:dyDescent="0.3">
      <c r="B1006" s="125" t="s">
        <v>583</v>
      </c>
      <c r="C1006" s="104" t="s">
        <v>1378</v>
      </c>
      <c r="D1006" s="109" t="s">
        <v>39</v>
      </c>
      <c r="E1006" s="110" t="s">
        <v>581</v>
      </c>
      <c r="F1006" s="111" t="s">
        <v>845</v>
      </c>
      <c r="G1006" s="111" t="s">
        <v>1399</v>
      </c>
      <c r="H1006" s="36">
        <v>0.56000000000000005</v>
      </c>
      <c r="I1006" s="36">
        <v>0.59</v>
      </c>
      <c r="J1006" s="112">
        <v>200</v>
      </c>
      <c r="K1006" s="122"/>
      <c r="L1006" s="123">
        <f t="shared" si="57"/>
        <v>0</v>
      </c>
      <c r="N1006" s="120"/>
    </row>
    <row r="1007" spans="2:14" s="22" customFormat="1" ht="15" customHeight="1" x14ac:dyDescent="0.3">
      <c r="B1007" s="125" t="s">
        <v>1282</v>
      </c>
      <c r="C1007" s="104" t="s">
        <v>1378</v>
      </c>
      <c r="D1007" s="109" t="s">
        <v>39</v>
      </c>
      <c r="E1007" s="110" t="s">
        <v>581</v>
      </c>
      <c r="F1007" s="111" t="s">
        <v>937</v>
      </c>
      <c r="G1007" s="111" t="s">
        <v>1399</v>
      </c>
      <c r="H1007" s="36">
        <v>0.61</v>
      </c>
      <c r="I1007" s="36">
        <v>0.65</v>
      </c>
      <c r="J1007" s="112">
        <v>150</v>
      </c>
      <c r="K1007" s="122"/>
      <c r="L1007" s="123">
        <f t="shared" si="57"/>
        <v>0</v>
      </c>
      <c r="N1007" s="120"/>
    </row>
    <row r="1008" spans="2:14" s="22" customFormat="1" ht="15" customHeight="1" x14ac:dyDescent="0.3">
      <c r="B1008" s="125" t="s">
        <v>584</v>
      </c>
      <c r="C1008" s="104" t="s">
        <v>1378</v>
      </c>
      <c r="D1008" s="109" t="s">
        <v>39</v>
      </c>
      <c r="E1008" s="110" t="s">
        <v>585</v>
      </c>
      <c r="F1008" s="111" t="s">
        <v>935</v>
      </c>
      <c r="G1008" s="111" t="s">
        <v>1399</v>
      </c>
      <c r="H1008" s="36">
        <v>0.37</v>
      </c>
      <c r="I1008" s="36">
        <v>0.39</v>
      </c>
      <c r="J1008" s="112">
        <v>400</v>
      </c>
      <c r="K1008" s="122"/>
      <c r="L1008" s="123">
        <f t="shared" si="57"/>
        <v>0</v>
      </c>
      <c r="N1008" s="120"/>
    </row>
    <row r="1009" spans="2:14" s="22" customFormat="1" ht="15" customHeight="1" x14ac:dyDescent="0.3">
      <c r="B1009" s="125" t="s">
        <v>586</v>
      </c>
      <c r="C1009" s="104" t="s">
        <v>1378</v>
      </c>
      <c r="D1009" s="109" t="s">
        <v>39</v>
      </c>
      <c r="E1009" s="110" t="s">
        <v>585</v>
      </c>
      <c r="F1009" s="111" t="s">
        <v>936</v>
      </c>
      <c r="G1009" s="111" t="s">
        <v>1399</v>
      </c>
      <c r="H1009" s="36">
        <v>0.44</v>
      </c>
      <c r="I1009" s="36">
        <v>0.46</v>
      </c>
      <c r="J1009" s="112">
        <v>300</v>
      </c>
      <c r="K1009" s="122"/>
      <c r="L1009" s="123">
        <f t="shared" si="57"/>
        <v>0</v>
      </c>
      <c r="N1009" s="120"/>
    </row>
    <row r="1010" spans="2:14" s="22" customFormat="1" ht="15" customHeight="1" x14ac:dyDescent="0.3">
      <c r="B1010" s="125" t="s">
        <v>587</v>
      </c>
      <c r="C1010" s="104" t="s">
        <v>1378</v>
      </c>
      <c r="D1010" s="109" t="s">
        <v>39</v>
      </c>
      <c r="E1010" s="110" t="s">
        <v>585</v>
      </c>
      <c r="F1010" s="111" t="s">
        <v>845</v>
      </c>
      <c r="G1010" s="111" t="s">
        <v>1399</v>
      </c>
      <c r="H1010" s="36">
        <v>0.56000000000000005</v>
      </c>
      <c r="I1010" s="36">
        <v>0.59</v>
      </c>
      <c r="J1010" s="112">
        <v>200</v>
      </c>
      <c r="K1010" s="122"/>
      <c r="L1010" s="123">
        <f t="shared" si="57"/>
        <v>0</v>
      </c>
      <c r="N1010" s="120"/>
    </row>
    <row r="1011" spans="2:14" s="22" customFormat="1" ht="15" customHeight="1" x14ac:dyDescent="0.3">
      <c r="B1011" s="125" t="s">
        <v>1283</v>
      </c>
      <c r="C1011" s="104" t="s">
        <v>1378</v>
      </c>
      <c r="D1011" s="109" t="s">
        <v>39</v>
      </c>
      <c r="E1011" s="110" t="s">
        <v>585</v>
      </c>
      <c r="F1011" s="111" t="s">
        <v>937</v>
      </c>
      <c r="G1011" s="111" t="s">
        <v>1399</v>
      </c>
      <c r="H1011" s="36">
        <v>0.61</v>
      </c>
      <c r="I1011" s="36">
        <v>0.65</v>
      </c>
      <c r="J1011" s="112">
        <v>150</v>
      </c>
      <c r="K1011" s="122"/>
      <c r="L1011" s="123">
        <f t="shared" si="57"/>
        <v>0</v>
      </c>
      <c r="N1011" s="120"/>
    </row>
    <row r="1012" spans="2:14" s="22" customFormat="1" ht="15" customHeight="1" x14ac:dyDescent="0.3">
      <c r="B1012" s="125" t="s">
        <v>1284</v>
      </c>
      <c r="C1012" s="104" t="s">
        <v>1378</v>
      </c>
      <c r="D1012" s="109" t="s">
        <v>39</v>
      </c>
      <c r="E1012" s="110" t="s">
        <v>588</v>
      </c>
      <c r="F1012" s="111" t="s">
        <v>936</v>
      </c>
      <c r="G1012" s="111" t="s">
        <v>1399</v>
      </c>
      <c r="H1012" s="36">
        <v>0.32</v>
      </c>
      <c r="I1012" s="36">
        <v>0.35000000000000003</v>
      </c>
      <c r="J1012" s="112">
        <v>300</v>
      </c>
      <c r="K1012" s="122"/>
      <c r="L1012" s="123">
        <f t="shared" si="57"/>
        <v>0</v>
      </c>
      <c r="N1012" s="120"/>
    </row>
    <row r="1013" spans="2:14" s="22" customFormat="1" ht="15" customHeight="1" x14ac:dyDescent="0.3">
      <c r="B1013" s="125" t="s">
        <v>589</v>
      </c>
      <c r="C1013" s="104" t="s">
        <v>1378</v>
      </c>
      <c r="D1013" s="109" t="s">
        <v>28</v>
      </c>
      <c r="E1013" s="110" t="s">
        <v>590</v>
      </c>
      <c r="F1013" s="111" t="s">
        <v>935</v>
      </c>
      <c r="G1013" s="111" t="s">
        <v>1399</v>
      </c>
      <c r="H1013" s="36">
        <v>0.4</v>
      </c>
      <c r="I1013" s="36">
        <v>0.42</v>
      </c>
      <c r="J1013" s="112">
        <v>400</v>
      </c>
      <c r="K1013" s="122"/>
      <c r="L1013" s="123">
        <f t="shared" si="57"/>
        <v>0</v>
      </c>
      <c r="N1013" s="120"/>
    </row>
    <row r="1014" spans="2:14" s="22" customFormat="1" ht="15" customHeight="1" x14ac:dyDescent="0.3">
      <c r="B1014" s="125" t="s">
        <v>591</v>
      </c>
      <c r="C1014" s="104" t="s">
        <v>1378</v>
      </c>
      <c r="D1014" s="109" t="s">
        <v>28</v>
      </c>
      <c r="E1014" s="110" t="s">
        <v>590</v>
      </c>
      <c r="F1014" s="111" t="s">
        <v>936</v>
      </c>
      <c r="G1014" s="111" t="s">
        <v>1399</v>
      </c>
      <c r="H1014" s="36">
        <v>0.51</v>
      </c>
      <c r="I1014" s="36">
        <v>0.53</v>
      </c>
      <c r="J1014" s="112">
        <v>300</v>
      </c>
      <c r="K1014" s="122"/>
      <c r="L1014" s="123">
        <f t="shared" si="57"/>
        <v>0</v>
      </c>
      <c r="N1014" s="120"/>
    </row>
    <row r="1015" spans="2:14" s="22" customFormat="1" ht="15" customHeight="1" x14ac:dyDescent="0.3">
      <c r="B1015" s="125" t="s">
        <v>592</v>
      </c>
      <c r="C1015" s="104" t="s">
        <v>1378</v>
      </c>
      <c r="D1015" s="109" t="s">
        <v>28</v>
      </c>
      <c r="E1015" s="110" t="s">
        <v>590</v>
      </c>
      <c r="F1015" s="111" t="s">
        <v>845</v>
      </c>
      <c r="G1015" s="111" t="s">
        <v>1399</v>
      </c>
      <c r="H1015" s="36">
        <v>0.64</v>
      </c>
      <c r="I1015" s="36">
        <v>0.67</v>
      </c>
      <c r="J1015" s="112">
        <v>200</v>
      </c>
      <c r="K1015" s="122"/>
      <c r="L1015" s="123">
        <f t="shared" si="57"/>
        <v>0</v>
      </c>
      <c r="N1015" s="120"/>
    </row>
    <row r="1016" spans="2:14" s="22" customFormat="1" ht="15" customHeight="1" x14ac:dyDescent="0.3">
      <c r="B1016" s="125" t="s">
        <v>593</v>
      </c>
      <c r="C1016" s="104" t="s">
        <v>1378</v>
      </c>
      <c r="D1016" s="109" t="s">
        <v>28</v>
      </c>
      <c r="E1016" s="110" t="s">
        <v>590</v>
      </c>
      <c r="F1016" s="111" t="s">
        <v>937</v>
      </c>
      <c r="G1016" s="111" t="s">
        <v>1399</v>
      </c>
      <c r="H1016" s="36">
        <v>0.69000000000000006</v>
      </c>
      <c r="I1016" s="36">
        <v>0.74</v>
      </c>
      <c r="J1016" s="112">
        <v>150</v>
      </c>
      <c r="K1016" s="122"/>
      <c r="L1016" s="123">
        <f t="shared" si="57"/>
        <v>0</v>
      </c>
      <c r="N1016" s="120"/>
    </row>
    <row r="1017" spans="2:14" s="22" customFormat="1" ht="15" customHeight="1" x14ac:dyDescent="0.3">
      <c r="B1017" s="125" t="s">
        <v>594</v>
      </c>
      <c r="C1017" s="104" t="s">
        <v>1378</v>
      </c>
      <c r="D1017" s="109" t="s">
        <v>28</v>
      </c>
      <c r="E1017" s="110" t="s">
        <v>595</v>
      </c>
      <c r="F1017" s="111" t="s">
        <v>935</v>
      </c>
      <c r="G1017" s="111" t="s">
        <v>1399</v>
      </c>
      <c r="H1017" s="36">
        <v>0.4</v>
      </c>
      <c r="I1017" s="36">
        <v>0.42</v>
      </c>
      <c r="J1017" s="112">
        <v>400</v>
      </c>
      <c r="K1017" s="122"/>
      <c r="L1017" s="123">
        <f t="shared" si="57"/>
        <v>0</v>
      </c>
      <c r="N1017" s="120"/>
    </row>
    <row r="1018" spans="2:14" s="22" customFormat="1" ht="15" customHeight="1" x14ac:dyDescent="0.3">
      <c r="B1018" s="125" t="s">
        <v>596</v>
      </c>
      <c r="C1018" s="104" t="s">
        <v>1378</v>
      </c>
      <c r="D1018" s="109" t="s">
        <v>28</v>
      </c>
      <c r="E1018" s="110" t="s">
        <v>595</v>
      </c>
      <c r="F1018" s="111" t="s">
        <v>936</v>
      </c>
      <c r="G1018" s="111" t="s">
        <v>1399</v>
      </c>
      <c r="H1018" s="36">
        <v>0.51</v>
      </c>
      <c r="I1018" s="36">
        <v>0.53</v>
      </c>
      <c r="J1018" s="112">
        <v>300</v>
      </c>
      <c r="K1018" s="122"/>
      <c r="L1018" s="123">
        <f t="shared" si="57"/>
        <v>0</v>
      </c>
      <c r="N1018" s="120"/>
    </row>
    <row r="1019" spans="2:14" s="22" customFormat="1" ht="15" customHeight="1" x14ac:dyDescent="0.3">
      <c r="B1019" s="125" t="s">
        <v>597</v>
      </c>
      <c r="C1019" s="104" t="s">
        <v>1378</v>
      </c>
      <c r="D1019" s="109" t="s">
        <v>28</v>
      </c>
      <c r="E1019" s="110" t="s">
        <v>595</v>
      </c>
      <c r="F1019" s="111" t="s">
        <v>845</v>
      </c>
      <c r="G1019" s="111" t="s">
        <v>1399</v>
      </c>
      <c r="H1019" s="36">
        <v>0.64</v>
      </c>
      <c r="I1019" s="36">
        <v>0.67</v>
      </c>
      <c r="J1019" s="112">
        <v>200</v>
      </c>
      <c r="K1019" s="122"/>
      <c r="L1019" s="123">
        <f t="shared" si="57"/>
        <v>0</v>
      </c>
      <c r="N1019" s="120"/>
    </row>
    <row r="1020" spans="2:14" s="22" customFormat="1" ht="15" customHeight="1" x14ac:dyDescent="0.3">
      <c r="B1020" s="125" t="s">
        <v>598</v>
      </c>
      <c r="C1020" s="104" t="s">
        <v>1378</v>
      </c>
      <c r="D1020" s="109" t="s">
        <v>28</v>
      </c>
      <c r="E1020" s="110" t="s">
        <v>595</v>
      </c>
      <c r="F1020" s="111" t="s">
        <v>937</v>
      </c>
      <c r="G1020" s="111" t="s">
        <v>1399</v>
      </c>
      <c r="H1020" s="36">
        <v>0.69000000000000006</v>
      </c>
      <c r="I1020" s="36">
        <v>0.74</v>
      </c>
      <c r="J1020" s="112">
        <v>150</v>
      </c>
      <c r="K1020" s="122"/>
      <c r="L1020" s="123">
        <f t="shared" si="57"/>
        <v>0</v>
      </c>
      <c r="N1020" s="120"/>
    </row>
    <row r="1021" spans="2:14" s="22" customFormat="1" ht="15" customHeight="1" x14ac:dyDescent="0.3">
      <c r="B1021" s="125" t="s">
        <v>599</v>
      </c>
      <c r="C1021" s="104" t="s">
        <v>1378</v>
      </c>
      <c r="D1021" s="109" t="s">
        <v>28</v>
      </c>
      <c r="E1021" s="110" t="s">
        <v>600</v>
      </c>
      <c r="F1021" s="111" t="s">
        <v>935</v>
      </c>
      <c r="G1021" s="111" t="s">
        <v>1399</v>
      </c>
      <c r="H1021" s="36">
        <v>0.4</v>
      </c>
      <c r="I1021" s="36">
        <v>0.42</v>
      </c>
      <c r="J1021" s="112">
        <v>400</v>
      </c>
      <c r="K1021" s="122"/>
      <c r="L1021" s="123">
        <f t="shared" si="57"/>
        <v>0</v>
      </c>
      <c r="N1021" s="120"/>
    </row>
    <row r="1022" spans="2:14" s="22" customFormat="1" ht="15" customHeight="1" x14ac:dyDescent="0.3">
      <c r="B1022" s="125" t="s">
        <v>601</v>
      </c>
      <c r="C1022" s="104" t="s">
        <v>1378</v>
      </c>
      <c r="D1022" s="109" t="s">
        <v>28</v>
      </c>
      <c r="E1022" s="110" t="s">
        <v>600</v>
      </c>
      <c r="F1022" s="111" t="s">
        <v>936</v>
      </c>
      <c r="G1022" s="111" t="s">
        <v>1399</v>
      </c>
      <c r="H1022" s="36">
        <v>0.51</v>
      </c>
      <c r="I1022" s="36">
        <v>0.53</v>
      </c>
      <c r="J1022" s="112">
        <v>300</v>
      </c>
      <c r="K1022" s="122"/>
      <c r="L1022" s="123">
        <f t="shared" si="57"/>
        <v>0</v>
      </c>
      <c r="N1022" s="120"/>
    </row>
    <row r="1023" spans="2:14" s="22" customFormat="1" ht="15" customHeight="1" x14ac:dyDescent="0.3">
      <c r="B1023" s="125" t="s">
        <v>602</v>
      </c>
      <c r="C1023" s="104" t="s">
        <v>1378</v>
      </c>
      <c r="D1023" s="109" t="s">
        <v>28</v>
      </c>
      <c r="E1023" s="110" t="s">
        <v>600</v>
      </c>
      <c r="F1023" s="111" t="s">
        <v>845</v>
      </c>
      <c r="G1023" s="111" t="s">
        <v>1399</v>
      </c>
      <c r="H1023" s="36">
        <v>0.64</v>
      </c>
      <c r="I1023" s="36">
        <v>0.67</v>
      </c>
      <c r="J1023" s="112">
        <v>200</v>
      </c>
      <c r="K1023" s="122"/>
      <c r="L1023" s="123">
        <f t="shared" si="57"/>
        <v>0</v>
      </c>
      <c r="N1023" s="120"/>
    </row>
    <row r="1024" spans="2:14" s="22" customFormat="1" ht="15" customHeight="1" x14ac:dyDescent="0.3">
      <c r="B1024" s="125" t="s">
        <v>603</v>
      </c>
      <c r="C1024" s="104" t="s">
        <v>1378</v>
      </c>
      <c r="D1024" s="109" t="s">
        <v>28</v>
      </c>
      <c r="E1024" s="110" t="s">
        <v>600</v>
      </c>
      <c r="F1024" s="111" t="s">
        <v>937</v>
      </c>
      <c r="G1024" s="111" t="s">
        <v>1399</v>
      </c>
      <c r="H1024" s="36">
        <v>0.69000000000000006</v>
      </c>
      <c r="I1024" s="36">
        <v>0.74</v>
      </c>
      <c r="J1024" s="112">
        <v>150</v>
      </c>
      <c r="K1024" s="122"/>
      <c r="L1024" s="123">
        <f t="shared" si="57"/>
        <v>0</v>
      </c>
      <c r="N1024" s="120"/>
    </row>
    <row r="1025" spans="2:14" s="22" customFormat="1" ht="15" customHeight="1" x14ac:dyDescent="0.3">
      <c r="B1025" s="125" t="s">
        <v>604</v>
      </c>
      <c r="C1025" s="104" t="s">
        <v>1378</v>
      </c>
      <c r="D1025" s="109" t="s">
        <v>28</v>
      </c>
      <c r="E1025" s="110" t="s">
        <v>605</v>
      </c>
      <c r="F1025" s="111" t="s">
        <v>935</v>
      </c>
      <c r="G1025" s="111" t="s">
        <v>1399</v>
      </c>
      <c r="H1025" s="36">
        <v>0.4</v>
      </c>
      <c r="I1025" s="36">
        <v>0.42</v>
      </c>
      <c r="J1025" s="112">
        <v>400</v>
      </c>
      <c r="K1025" s="122"/>
      <c r="L1025" s="123">
        <f t="shared" si="57"/>
        <v>0</v>
      </c>
      <c r="M1025" s="22" t="s">
        <v>1389</v>
      </c>
      <c r="N1025" s="120"/>
    </row>
    <row r="1026" spans="2:14" s="22" customFormat="1" ht="15" customHeight="1" x14ac:dyDescent="0.3">
      <c r="B1026" s="125" t="s">
        <v>606</v>
      </c>
      <c r="C1026" s="104" t="s">
        <v>1378</v>
      </c>
      <c r="D1026" s="109" t="s">
        <v>28</v>
      </c>
      <c r="E1026" s="110" t="s">
        <v>605</v>
      </c>
      <c r="F1026" s="111" t="s">
        <v>936</v>
      </c>
      <c r="G1026" s="111" t="s">
        <v>1399</v>
      </c>
      <c r="H1026" s="36">
        <v>0.51</v>
      </c>
      <c r="I1026" s="36">
        <v>0.53</v>
      </c>
      <c r="J1026" s="112">
        <v>300</v>
      </c>
      <c r="K1026" s="122"/>
      <c r="L1026" s="123">
        <f t="shared" si="57"/>
        <v>0</v>
      </c>
      <c r="N1026" s="120"/>
    </row>
    <row r="1027" spans="2:14" s="22" customFormat="1" ht="15" customHeight="1" x14ac:dyDescent="0.3">
      <c r="B1027" s="125" t="s">
        <v>607</v>
      </c>
      <c r="C1027" s="104" t="s">
        <v>1378</v>
      </c>
      <c r="D1027" s="109" t="s">
        <v>28</v>
      </c>
      <c r="E1027" s="110" t="s">
        <v>605</v>
      </c>
      <c r="F1027" s="111" t="s">
        <v>845</v>
      </c>
      <c r="G1027" s="111" t="s">
        <v>1399</v>
      </c>
      <c r="H1027" s="36">
        <v>0.64</v>
      </c>
      <c r="I1027" s="36">
        <v>0.67</v>
      </c>
      <c r="J1027" s="112">
        <v>200</v>
      </c>
      <c r="K1027" s="122"/>
      <c r="L1027" s="123">
        <f t="shared" si="57"/>
        <v>0</v>
      </c>
      <c r="M1027" s="22" t="s">
        <v>1389</v>
      </c>
      <c r="N1027" s="120"/>
    </row>
    <row r="1028" spans="2:14" s="22" customFormat="1" ht="15" customHeight="1" x14ac:dyDescent="0.3">
      <c r="B1028" s="125" t="s">
        <v>608</v>
      </c>
      <c r="C1028" s="104" t="s">
        <v>1378</v>
      </c>
      <c r="D1028" s="109" t="s">
        <v>28</v>
      </c>
      <c r="E1028" s="110" t="s">
        <v>605</v>
      </c>
      <c r="F1028" s="111" t="s">
        <v>937</v>
      </c>
      <c r="G1028" s="111" t="s">
        <v>1399</v>
      </c>
      <c r="H1028" s="36">
        <v>0.69000000000000006</v>
      </c>
      <c r="I1028" s="36">
        <v>0.74</v>
      </c>
      <c r="J1028" s="112">
        <v>150</v>
      </c>
      <c r="K1028" s="122"/>
      <c r="L1028" s="123">
        <f t="shared" si="57"/>
        <v>0</v>
      </c>
      <c r="N1028" s="120"/>
    </row>
    <row r="1029" spans="2:14" s="22" customFormat="1" ht="15" customHeight="1" x14ac:dyDescent="0.3">
      <c r="B1029" s="125" t="s">
        <v>609</v>
      </c>
      <c r="C1029" s="104" t="s">
        <v>1378</v>
      </c>
      <c r="D1029" s="109" t="s">
        <v>28</v>
      </c>
      <c r="E1029" s="110" t="s">
        <v>610</v>
      </c>
      <c r="F1029" s="111" t="s">
        <v>935</v>
      </c>
      <c r="G1029" s="111" t="s">
        <v>1399</v>
      </c>
      <c r="H1029" s="36">
        <v>0.4</v>
      </c>
      <c r="I1029" s="36">
        <v>0.42</v>
      </c>
      <c r="J1029" s="112">
        <v>400</v>
      </c>
      <c r="K1029" s="122"/>
      <c r="L1029" s="123">
        <f t="shared" si="57"/>
        <v>0</v>
      </c>
      <c r="N1029" s="120"/>
    </row>
    <row r="1030" spans="2:14" s="22" customFormat="1" ht="15" customHeight="1" x14ac:dyDescent="0.3">
      <c r="B1030" s="125" t="s">
        <v>611</v>
      </c>
      <c r="C1030" s="104" t="s">
        <v>1378</v>
      </c>
      <c r="D1030" s="109" t="s">
        <v>28</v>
      </c>
      <c r="E1030" s="110" t="s">
        <v>610</v>
      </c>
      <c r="F1030" s="111" t="s">
        <v>936</v>
      </c>
      <c r="G1030" s="111" t="s">
        <v>1399</v>
      </c>
      <c r="H1030" s="36">
        <v>0.51</v>
      </c>
      <c r="I1030" s="36">
        <v>0.53</v>
      </c>
      <c r="J1030" s="112">
        <v>300</v>
      </c>
      <c r="K1030" s="122"/>
      <c r="L1030" s="123">
        <f t="shared" si="57"/>
        <v>0</v>
      </c>
      <c r="N1030" s="120"/>
    </row>
    <row r="1031" spans="2:14" s="22" customFormat="1" ht="15" customHeight="1" x14ac:dyDescent="0.3">
      <c r="B1031" s="125" t="s">
        <v>612</v>
      </c>
      <c r="C1031" s="104" t="s">
        <v>1378</v>
      </c>
      <c r="D1031" s="109" t="s">
        <v>28</v>
      </c>
      <c r="E1031" s="110" t="s">
        <v>610</v>
      </c>
      <c r="F1031" s="111" t="s">
        <v>845</v>
      </c>
      <c r="G1031" s="111" t="s">
        <v>1399</v>
      </c>
      <c r="H1031" s="36">
        <v>0.64</v>
      </c>
      <c r="I1031" s="36">
        <v>0.67</v>
      </c>
      <c r="J1031" s="112">
        <v>200</v>
      </c>
      <c r="K1031" s="122"/>
      <c r="L1031" s="123">
        <f t="shared" si="57"/>
        <v>0</v>
      </c>
      <c r="N1031" s="120"/>
    </row>
    <row r="1032" spans="2:14" s="22" customFormat="1" ht="15" customHeight="1" x14ac:dyDescent="0.3">
      <c r="B1032" s="125" t="s">
        <v>613</v>
      </c>
      <c r="C1032" s="104" t="s">
        <v>1378</v>
      </c>
      <c r="D1032" s="109" t="s">
        <v>28</v>
      </c>
      <c r="E1032" s="110" t="s">
        <v>610</v>
      </c>
      <c r="F1032" s="111" t="s">
        <v>937</v>
      </c>
      <c r="G1032" s="111" t="s">
        <v>1399</v>
      </c>
      <c r="H1032" s="36">
        <v>0.69000000000000006</v>
      </c>
      <c r="I1032" s="36">
        <v>0.74</v>
      </c>
      <c r="J1032" s="112">
        <v>150</v>
      </c>
      <c r="K1032" s="122"/>
      <c r="L1032" s="123">
        <f t="shared" si="57"/>
        <v>0</v>
      </c>
      <c r="N1032" s="120"/>
    </row>
    <row r="1033" spans="2:14" s="22" customFormat="1" ht="15" customHeight="1" x14ac:dyDescent="0.3">
      <c r="B1033" s="125" t="s">
        <v>614</v>
      </c>
      <c r="C1033" s="104" t="s">
        <v>1378</v>
      </c>
      <c r="D1033" s="109" t="s">
        <v>28</v>
      </c>
      <c r="E1033" s="110" t="s">
        <v>615</v>
      </c>
      <c r="F1033" s="111" t="s">
        <v>935</v>
      </c>
      <c r="G1033" s="111" t="s">
        <v>1399</v>
      </c>
      <c r="H1033" s="36">
        <v>0.4</v>
      </c>
      <c r="I1033" s="36">
        <v>0.42</v>
      </c>
      <c r="J1033" s="112">
        <v>400</v>
      </c>
      <c r="K1033" s="122"/>
      <c r="L1033" s="123">
        <f t="shared" si="57"/>
        <v>0</v>
      </c>
      <c r="N1033" s="120"/>
    </row>
    <row r="1034" spans="2:14" s="22" customFormat="1" ht="15" customHeight="1" x14ac:dyDescent="0.3">
      <c r="B1034" s="125" t="s">
        <v>616</v>
      </c>
      <c r="C1034" s="104" t="s">
        <v>1378</v>
      </c>
      <c r="D1034" s="109" t="s">
        <v>28</v>
      </c>
      <c r="E1034" s="110" t="s">
        <v>615</v>
      </c>
      <c r="F1034" s="111" t="s">
        <v>936</v>
      </c>
      <c r="G1034" s="111" t="s">
        <v>1399</v>
      </c>
      <c r="H1034" s="36">
        <v>0.51</v>
      </c>
      <c r="I1034" s="36">
        <v>0.53</v>
      </c>
      <c r="J1034" s="112">
        <v>300</v>
      </c>
      <c r="K1034" s="122"/>
      <c r="L1034" s="123">
        <f t="shared" si="57"/>
        <v>0</v>
      </c>
      <c r="N1034" s="120"/>
    </row>
    <row r="1035" spans="2:14" s="22" customFormat="1" ht="15" customHeight="1" x14ac:dyDescent="0.3">
      <c r="B1035" s="125" t="s">
        <v>617</v>
      </c>
      <c r="C1035" s="104" t="s">
        <v>1378</v>
      </c>
      <c r="D1035" s="109" t="s">
        <v>28</v>
      </c>
      <c r="E1035" s="110" t="s">
        <v>615</v>
      </c>
      <c r="F1035" s="111" t="s">
        <v>845</v>
      </c>
      <c r="G1035" s="111" t="s">
        <v>1399</v>
      </c>
      <c r="H1035" s="36">
        <v>0.64</v>
      </c>
      <c r="I1035" s="36">
        <v>0.67</v>
      </c>
      <c r="J1035" s="112">
        <v>200</v>
      </c>
      <c r="K1035" s="122"/>
      <c r="L1035" s="123">
        <f t="shared" si="57"/>
        <v>0</v>
      </c>
      <c r="N1035" s="120"/>
    </row>
    <row r="1036" spans="2:14" s="22" customFormat="1" ht="15" customHeight="1" x14ac:dyDescent="0.3">
      <c r="B1036" s="125" t="s">
        <v>618</v>
      </c>
      <c r="C1036" s="104" t="s">
        <v>1378</v>
      </c>
      <c r="D1036" s="109" t="s">
        <v>28</v>
      </c>
      <c r="E1036" s="110" t="s">
        <v>615</v>
      </c>
      <c r="F1036" s="111" t="s">
        <v>937</v>
      </c>
      <c r="G1036" s="111" t="s">
        <v>1399</v>
      </c>
      <c r="H1036" s="36">
        <v>0.69000000000000006</v>
      </c>
      <c r="I1036" s="36">
        <v>0.74</v>
      </c>
      <c r="J1036" s="112">
        <v>150</v>
      </c>
      <c r="K1036" s="122"/>
      <c r="L1036" s="123">
        <f t="shared" si="57"/>
        <v>0</v>
      </c>
      <c r="N1036" s="120"/>
    </row>
    <row r="1037" spans="2:14" s="22" customFormat="1" ht="15" customHeight="1" x14ac:dyDescent="0.3">
      <c r="B1037" s="125" t="s">
        <v>619</v>
      </c>
      <c r="C1037" s="104" t="s">
        <v>1378</v>
      </c>
      <c r="D1037" s="109" t="s">
        <v>28</v>
      </c>
      <c r="E1037" s="110" t="s">
        <v>620</v>
      </c>
      <c r="F1037" s="111" t="s">
        <v>935</v>
      </c>
      <c r="G1037" s="111" t="s">
        <v>1399</v>
      </c>
      <c r="H1037" s="36">
        <v>0.4</v>
      </c>
      <c r="I1037" s="36">
        <v>0.42</v>
      </c>
      <c r="J1037" s="112">
        <v>400</v>
      </c>
      <c r="K1037" s="122"/>
      <c r="L1037" s="123">
        <f t="shared" si="57"/>
        <v>0</v>
      </c>
      <c r="N1037" s="120"/>
    </row>
    <row r="1038" spans="2:14" s="22" customFormat="1" ht="15" customHeight="1" x14ac:dyDescent="0.3">
      <c r="B1038" s="125" t="s">
        <v>621</v>
      </c>
      <c r="C1038" s="104" t="s">
        <v>1378</v>
      </c>
      <c r="D1038" s="109" t="s">
        <v>28</v>
      </c>
      <c r="E1038" s="110" t="s">
        <v>620</v>
      </c>
      <c r="F1038" s="111" t="s">
        <v>936</v>
      </c>
      <c r="G1038" s="111" t="s">
        <v>1399</v>
      </c>
      <c r="H1038" s="36">
        <v>0.51</v>
      </c>
      <c r="I1038" s="36">
        <v>0.53</v>
      </c>
      <c r="J1038" s="112">
        <v>300</v>
      </c>
      <c r="K1038" s="122"/>
      <c r="L1038" s="123">
        <f t="shared" si="57"/>
        <v>0</v>
      </c>
      <c r="N1038" s="120"/>
    </row>
    <row r="1039" spans="2:14" s="22" customFormat="1" ht="15" customHeight="1" x14ac:dyDescent="0.3">
      <c r="B1039" s="125" t="s">
        <v>622</v>
      </c>
      <c r="C1039" s="104" t="s">
        <v>1378</v>
      </c>
      <c r="D1039" s="109" t="s">
        <v>28</v>
      </c>
      <c r="E1039" s="110" t="s">
        <v>620</v>
      </c>
      <c r="F1039" s="111" t="s">
        <v>845</v>
      </c>
      <c r="G1039" s="111" t="s">
        <v>1399</v>
      </c>
      <c r="H1039" s="36">
        <v>0.64</v>
      </c>
      <c r="I1039" s="36">
        <v>0.67</v>
      </c>
      <c r="J1039" s="112">
        <v>200</v>
      </c>
      <c r="K1039" s="122"/>
      <c r="L1039" s="123">
        <f t="shared" si="57"/>
        <v>0</v>
      </c>
      <c r="N1039" s="120"/>
    </row>
    <row r="1040" spans="2:14" s="22" customFormat="1" ht="15" customHeight="1" x14ac:dyDescent="0.3">
      <c r="B1040" s="125" t="s">
        <v>623</v>
      </c>
      <c r="C1040" s="104" t="s">
        <v>1378</v>
      </c>
      <c r="D1040" s="109" t="s">
        <v>28</v>
      </c>
      <c r="E1040" s="110" t="s">
        <v>620</v>
      </c>
      <c r="F1040" s="111" t="s">
        <v>937</v>
      </c>
      <c r="G1040" s="111" t="s">
        <v>1399</v>
      </c>
      <c r="H1040" s="36">
        <v>0.69000000000000006</v>
      </c>
      <c r="I1040" s="36">
        <v>0.74</v>
      </c>
      <c r="J1040" s="112">
        <v>150</v>
      </c>
      <c r="K1040" s="122"/>
      <c r="L1040" s="123">
        <f t="shared" si="57"/>
        <v>0</v>
      </c>
      <c r="N1040" s="120"/>
    </row>
    <row r="1041" spans="2:14" s="22" customFormat="1" hidden="1" x14ac:dyDescent="0.3">
      <c r="B1041" s="96" t="s">
        <v>1773</v>
      </c>
      <c r="C1041" s="104" t="s">
        <v>1378</v>
      </c>
      <c r="D1041" s="97" t="s">
        <v>1408</v>
      </c>
      <c r="E1041" s="98" t="s">
        <v>1776</v>
      </c>
      <c r="F1041" s="99" t="s">
        <v>935</v>
      </c>
      <c r="G1041" s="117" t="s">
        <v>1399</v>
      </c>
      <c r="H1041" s="127">
        <v>1.02</v>
      </c>
      <c r="I1041" s="128"/>
      <c r="J1041" s="101">
        <v>300</v>
      </c>
      <c r="K1041" s="114"/>
      <c r="L1041" s="118">
        <f t="shared" ref="L1041:L1043" si="59">H1041*K1041*J1041</f>
        <v>0</v>
      </c>
      <c r="N1041" s="120"/>
    </row>
    <row r="1042" spans="2:14" s="22" customFormat="1" hidden="1" x14ac:dyDescent="0.3">
      <c r="B1042" s="96" t="s">
        <v>1774</v>
      </c>
      <c r="C1042" s="104" t="s">
        <v>1378</v>
      </c>
      <c r="D1042" s="97" t="s">
        <v>1408</v>
      </c>
      <c r="E1042" s="98" t="s">
        <v>1776</v>
      </c>
      <c r="F1042" s="99" t="s">
        <v>936</v>
      </c>
      <c r="G1042" s="117" t="s">
        <v>1399</v>
      </c>
      <c r="H1042" s="127">
        <v>1.1599999999999999</v>
      </c>
      <c r="I1042" s="128"/>
      <c r="J1042" s="101">
        <v>200</v>
      </c>
      <c r="K1042" s="114"/>
      <c r="L1042" s="118">
        <f t="shared" si="59"/>
        <v>0</v>
      </c>
      <c r="N1042" s="120"/>
    </row>
    <row r="1043" spans="2:14" s="22" customFormat="1" hidden="1" x14ac:dyDescent="0.3">
      <c r="B1043" s="96" t="s">
        <v>1775</v>
      </c>
      <c r="C1043" s="104" t="s">
        <v>1378</v>
      </c>
      <c r="D1043" s="97" t="s">
        <v>1408</v>
      </c>
      <c r="E1043" s="98" t="s">
        <v>1776</v>
      </c>
      <c r="F1043" s="99" t="s">
        <v>845</v>
      </c>
      <c r="G1043" s="117" t="s">
        <v>1399</v>
      </c>
      <c r="H1043" s="127">
        <v>1.31</v>
      </c>
      <c r="I1043" s="128"/>
      <c r="J1043" s="101">
        <v>150</v>
      </c>
      <c r="K1043" s="114"/>
      <c r="L1043" s="118">
        <f t="shared" si="59"/>
        <v>0</v>
      </c>
      <c r="N1043" s="120"/>
    </row>
    <row r="1044" spans="2:14" s="22" customFormat="1" ht="15" customHeight="1" x14ac:dyDescent="0.3">
      <c r="B1044" s="125" t="s">
        <v>624</v>
      </c>
      <c r="C1044" s="104" t="s">
        <v>1378</v>
      </c>
      <c r="D1044" s="109" t="s">
        <v>28</v>
      </c>
      <c r="E1044" s="110" t="s">
        <v>625</v>
      </c>
      <c r="F1044" s="111" t="s">
        <v>935</v>
      </c>
      <c r="G1044" s="111" t="s">
        <v>1399</v>
      </c>
      <c r="H1044" s="36">
        <v>0.4</v>
      </c>
      <c r="I1044" s="36">
        <v>0.42</v>
      </c>
      <c r="J1044" s="112">
        <v>400</v>
      </c>
      <c r="K1044" s="122"/>
      <c r="L1044" s="123">
        <f t="shared" si="57"/>
        <v>0</v>
      </c>
      <c r="N1044" s="120"/>
    </row>
    <row r="1045" spans="2:14" s="22" customFormat="1" ht="15" customHeight="1" x14ac:dyDescent="0.3">
      <c r="B1045" s="125" t="s">
        <v>626</v>
      </c>
      <c r="C1045" s="104" t="s">
        <v>1378</v>
      </c>
      <c r="D1045" s="109" t="s">
        <v>28</v>
      </c>
      <c r="E1045" s="110" t="s">
        <v>625</v>
      </c>
      <c r="F1045" s="111" t="s">
        <v>936</v>
      </c>
      <c r="G1045" s="111" t="s">
        <v>1399</v>
      </c>
      <c r="H1045" s="36">
        <v>0.51</v>
      </c>
      <c r="I1045" s="36">
        <v>0.53</v>
      </c>
      <c r="J1045" s="112">
        <v>300</v>
      </c>
      <c r="K1045" s="122"/>
      <c r="L1045" s="123">
        <f t="shared" si="57"/>
        <v>0</v>
      </c>
      <c r="N1045" s="120"/>
    </row>
    <row r="1046" spans="2:14" s="22" customFormat="1" ht="15" customHeight="1" x14ac:dyDescent="0.3">
      <c r="B1046" s="125" t="s">
        <v>627</v>
      </c>
      <c r="C1046" s="104" t="s">
        <v>1378</v>
      </c>
      <c r="D1046" s="109" t="s">
        <v>28</v>
      </c>
      <c r="E1046" s="110" t="s">
        <v>625</v>
      </c>
      <c r="F1046" s="111" t="s">
        <v>845</v>
      </c>
      <c r="G1046" s="111" t="s">
        <v>1399</v>
      </c>
      <c r="H1046" s="36">
        <v>0.64</v>
      </c>
      <c r="I1046" s="36">
        <v>0.67</v>
      </c>
      <c r="J1046" s="112">
        <v>200</v>
      </c>
      <c r="K1046" s="122"/>
      <c r="L1046" s="123">
        <f t="shared" si="57"/>
        <v>0</v>
      </c>
      <c r="N1046" s="120"/>
    </row>
    <row r="1047" spans="2:14" s="22" customFormat="1" ht="15" customHeight="1" x14ac:dyDescent="0.3">
      <c r="B1047" s="125" t="s">
        <v>628</v>
      </c>
      <c r="C1047" s="104" t="s">
        <v>1378</v>
      </c>
      <c r="D1047" s="109" t="s">
        <v>28</v>
      </c>
      <c r="E1047" s="110" t="s">
        <v>625</v>
      </c>
      <c r="F1047" s="111" t="s">
        <v>937</v>
      </c>
      <c r="G1047" s="111" t="s">
        <v>1399</v>
      </c>
      <c r="H1047" s="36">
        <v>0.69000000000000006</v>
      </c>
      <c r="I1047" s="36">
        <v>0.74</v>
      </c>
      <c r="J1047" s="112">
        <v>150</v>
      </c>
      <c r="K1047" s="122"/>
      <c r="L1047" s="123">
        <f t="shared" ref="L1047:L1110" si="60">IF(K1047&lt;5,I1047*K1047*J1047,H1047*K1047*J1047)</f>
        <v>0</v>
      </c>
      <c r="N1047" s="120"/>
    </row>
    <row r="1048" spans="2:14" s="22" customFormat="1" ht="15" customHeight="1" x14ac:dyDescent="0.3">
      <c r="B1048" s="125" t="s">
        <v>629</v>
      </c>
      <c r="C1048" s="104" t="s">
        <v>1378</v>
      </c>
      <c r="D1048" s="109" t="s">
        <v>28</v>
      </c>
      <c r="E1048" s="110" t="s">
        <v>630</v>
      </c>
      <c r="F1048" s="111" t="s">
        <v>935</v>
      </c>
      <c r="G1048" s="111" t="s">
        <v>1399</v>
      </c>
      <c r="H1048" s="36">
        <v>0.4</v>
      </c>
      <c r="I1048" s="36">
        <v>0.42</v>
      </c>
      <c r="J1048" s="112">
        <v>400</v>
      </c>
      <c r="K1048" s="122"/>
      <c r="L1048" s="123">
        <f t="shared" si="60"/>
        <v>0</v>
      </c>
      <c r="N1048" s="120"/>
    </row>
    <row r="1049" spans="2:14" s="22" customFormat="1" ht="15" customHeight="1" x14ac:dyDescent="0.3">
      <c r="B1049" s="125" t="s">
        <v>631</v>
      </c>
      <c r="C1049" s="104" t="s">
        <v>1378</v>
      </c>
      <c r="D1049" s="109" t="s">
        <v>28</v>
      </c>
      <c r="E1049" s="110" t="s">
        <v>630</v>
      </c>
      <c r="F1049" s="111" t="s">
        <v>936</v>
      </c>
      <c r="G1049" s="111" t="s">
        <v>1399</v>
      </c>
      <c r="H1049" s="36">
        <v>0.51</v>
      </c>
      <c r="I1049" s="36">
        <v>0.53</v>
      </c>
      <c r="J1049" s="112">
        <v>300</v>
      </c>
      <c r="K1049" s="122"/>
      <c r="L1049" s="123">
        <f t="shared" si="60"/>
        <v>0</v>
      </c>
      <c r="N1049" s="120"/>
    </row>
    <row r="1050" spans="2:14" s="22" customFormat="1" ht="15" customHeight="1" x14ac:dyDescent="0.3">
      <c r="B1050" s="125" t="s">
        <v>632</v>
      </c>
      <c r="C1050" s="104" t="s">
        <v>1378</v>
      </c>
      <c r="D1050" s="109" t="s">
        <v>28</v>
      </c>
      <c r="E1050" s="110" t="s">
        <v>630</v>
      </c>
      <c r="F1050" s="111" t="s">
        <v>845</v>
      </c>
      <c r="G1050" s="111" t="s">
        <v>1399</v>
      </c>
      <c r="H1050" s="36">
        <v>0.64</v>
      </c>
      <c r="I1050" s="36">
        <v>0.67</v>
      </c>
      <c r="J1050" s="112">
        <v>200</v>
      </c>
      <c r="K1050" s="122"/>
      <c r="L1050" s="123">
        <f t="shared" si="60"/>
        <v>0</v>
      </c>
      <c r="N1050" s="120"/>
    </row>
    <row r="1051" spans="2:14" s="22" customFormat="1" ht="15" customHeight="1" x14ac:dyDescent="0.3">
      <c r="B1051" s="125" t="s">
        <v>633</v>
      </c>
      <c r="C1051" s="104" t="s">
        <v>1378</v>
      </c>
      <c r="D1051" s="109" t="s">
        <v>28</v>
      </c>
      <c r="E1051" s="110" t="s">
        <v>630</v>
      </c>
      <c r="F1051" s="111" t="s">
        <v>937</v>
      </c>
      <c r="G1051" s="111" t="s">
        <v>1399</v>
      </c>
      <c r="H1051" s="36">
        <v>0.69000000000000006</v>
      </c>
      <c r="I1051" s="36">
        <v>0.74</v>
      </c>
      <c r="J1051" s="112">
        <v>150</v>
      </c>
      <c r="K1051" s="122"/>
      <c r="L1051" s="123">
        <f t="shared" si="60"/>
        <v>0</v>
      </c>
      <c r="N1051" s="120"/>
    </row>
    <row r="1052" spans="2:14" s="22" customFormat="1" hidden="1" x14ac:dyDescent="0.3">
      <c r="B1052" s="96" t="s">
        <v>1777</v>
      </c>
      <c r="C1052" s="104" t="s">
        <v>1378</v>
      </c>
      <c r="D1052" s="97" t="s">
        <v>1444</v>
      </c>
      <c r="E1052" s="98" t="s">
        <v>1781</v>
      </c>
      <c r="F1052" s="99" t="s">
        <v>935</v>
      </c>
      <c r="G1052" s="117" t="s">
        <v>1399</v>
      </c>
      <c r="H1052" s="127">
        <v>0.44</v>
      </c>
      <c r="I1052" s="128"/>
      <c r="J1052" s="101">
        <v>400</v>
      </c>
      <c r="K1052" s="114"/>
      <c r="L1052" s="118">
        <f t="shared" ref="L1052:L1055" si="61">H1052*K1052*J1052</f>
        <v>0</v>
      </c>
      <c r="N1052" s="120"/>
    </row>
    <row r="1053" spans="2:14" s="22" customFormat="1" hidden="1" x14ac:dyDescent="0.3">
      <c r="B1053" s="96" t="s">
        <v>1778</v>
      </c>
      <c r="C1053" s="104" t="s">
        <v>1378</v>
      </c>
      <c r="D1053" s="97" t="s">
        <v>1444</v>
      </c>
      <c r="E1053" s="98" t="s">
        <v>1781</v>
      </c>
      <c r="F1053" s="99" t="s">
        <v>936</v>
      </c>
      <c r="G1053" s="117" t="s">
        <v>1399</v>
      </c>
      <c r="H1053" s="127">
        <v>0.55000000000000004</v>
      </c>
      <c r="I1053" s="128"/>
      <c r="J1053" s="101">
        <v>300</v>
      </c>
      <c r="K1053" s="114"/>
      <c r="L1053" s="118">
        <f t="shared" si="61"/>
        <v>0</v>
      </c>
      <c r="N1053" s="120"/>
    </row>
    <row r="1054" spans="2:14" s="22" customFormat="1" hidden="1" x14ac:dyDescent="0.3">
      <c r="B1054" s="96" t="s">
        <v>1779</v>
      </c>
      <c r="C1054" s="104" t="s">
        <v>1378</v>
      </c>
      <c r="D1054" s="97" t="s">
        <v>1444</v>
      </c>
      <c r="E1054" s="98" t="s">
        <v>1781</v>
      </c>
      <c r="F1054" s="99" t="s">
        <v>845</v>
      </c>
      <c r="G1054" s="117" t="s">
        <v>1399</v>
      </c>
      <c r="H1054" s="127">
        <v>0.71</v>
      </c>
      <c r="I1054" s="128"/>
      <c r="J1054" s="101">
        <v>200</v>
      </c>
      <c r="K1054" s="114"/>
      <c r="L1054" s="118">
        <f t="shared" si="61"/>
        <v>0</v>
      </c>
      <c r="N1054" s="120"/>
    </row>
    <row r="1055" spans="2:14" s="22" customFormat="1" hidden="1" x14ac:dyDescent="0.3">
      <c r="B1055" s="96" t="s">
        <v>1780</v>
      </c>
      <c r="C1055" s="104" t="s">
        <v>1378</v>
      </c>
      <c r="D1055" s="97" t="s">
        <v>1444</v>
      </c>
      <c r="E1055" s="98" t="s">
        <v>1781</v>
      </c>
      <c r="F1055" s="99" t="s">
        <v>937</v>
      </c>
      <c r="G1055" s="117" t="s">
        <v>1399</v>
      </c>
      <c r="H1055" s="127">
        <v>0.86</v>
      </c>
      <c r="I1055" s="128"/>
      <c r="J1055" s="101">
        <v>150</v>
      </c>
      <c r="K1055" s="114"/>
      <c r="L1055" s="118">
        <f t="shared" si="61"/>
        <v>0</v>
      </c>
      <c r="N1055" s="120"/>
    </row>
    <row r="1056" spans="2:14" s="22" customFormat="1" ht="15" customHeight="1" x14ac:dyDescent="0.3">
      <c r="B1056" s="125" t="s">
        <v>634</v>
      </c>
      <c r="C1056" s="104" t="s">
        <v>1378</v>
      </c>
      <c r="D1056" s="109" t="s">
        <v>39</v>
      </c>
      <c r="E1056" s="110" t="s">
        <v>635</v>
      </c>
      <c r="F1056" s="111" t="s">
        <v>935</v>
      </c>
      <c r="G1056" s="111" t="s">
        <v>1399</v>
      </c>
      <c r="H1056" s="36">
        <v>0.24000000000000002</v>
      </c>
      <c r="I1056" s="36">
        <v>0.26</v>
      </c>
      <c r="J1056" s="112">
        <v>400</v>
      </c>
      <c r="K1056" s="122"/>
      <c r="L1056" s="123">
        <f t="shared" si="60"/>
        <v>0</v>
      </c>
      <c r="N1056" s="120"/>
    </row>
    <row r="1057" spans="2:14" s="22" customFormat="1" ht="15" customHeight="1" x14ac:dyDescent="0.3">
      <c r="B1057" s="125" t="s">
        <v>636</v>
      </c>
      <c r="C1057" s="104" t="s">
        <v>1378</v>
      </c>
      <c r="D1057" s="109" t="s">
        <v>39</v>
      </c>
      <c r="E1057" s="110" t="s">
        <v>635</v>
      </c>
      <c r="F1057" s="111" t="s">
        <v>936</v>
      </c>
      <c r="G1057" s="111" t="s">
        <v>1399</v>
      </c>
      <c r="H1057" s="36">
        <v>0.32</v>
      </c>
      <c r="I1057" s="36">
        <v>0.35000000000000003</v>
      </c>
      <c r="J1057" s="112">
        <v>300</v>
      </c>
      <c r="K1057" s="122"/>
      <c r="L1057" s="123">
        <f t="shared" si="60"/>
        <v>0</v>
      </c>
      <c r="N1057" s="120"/>
    </row>
    <row r="1058" spans="2:14" s="22" customFormat="1" ht="15" customHeight="1" x14ac:dyDescent="0.3">
      <c r="B1058" s="125" t="s">
        <v>637</v>
      </c>
      <c r="C1058" s="104" t="s">
        <v>1378</v>
      </c>
      <c r="D1058" s="109" t="s">
        <v>39</v>
      </c>
      <c r="E1058" s="110" t="s">
        <v>635</v>
      </c>
      <c r="F1058" s="111" t="s">
        <v>845</v>
      </c>
      <c r="G1058" s="111" t="s">
        <v>1399</v>
      </c>
      <c r="H1058" s="36">
        <v>0.44</v>
      </c>
      <c r="I1058" s="36">
        <v>0.47000000000000003</v>
      </c>
      <c r="J1058" s="112">
        <v>200</v>
      </c>
      <c r="K1058" s="122"/>
      <c r="L1058" s="123">
        <f t="shared" si="60"/>
        <v>0</v>
      </c>
      <c r="N1058" s="120"/>
    </row>
    <row r="1059" spans="2:14" s="22" customFormat="1" ht="15" customHeight="1" x14ac:dyDescent="0.3">
      <c r="B1059" s="125" t="s">
        <v>638</v>
      </c>
      <c r="C1059" s="104" t="s">
        <v>1378</v>
      </c>
      <c r="D1059" s="109" t="s">
        <v>39</v>
      </c>
      <c r="E1059" s="110" t="s">
        <v>635</v>
      </c>
      <c r="F1059" s="111" t="s">
        <v>937</v>
      </c>
      <c r="G1059" s="111" t="s">
        <v>1399</v>
      </c>
      <c r="H1059" s="36">
        <v>0.54</v>
      </c>
      <c r="I1059" s="36">
        <v>0.59</v>
      </c>
      <c r="J1059" s="112">
        <v>150</v>
      </c>
      <c r="K1059" s="122"/>
      <c r="L1059" s="123">
        <f t="shared" si="60"/>
        <v>0</v>
      </c>
      <c r="N1059" s="120"/>
    </row>
    <row r="1060" spans="2:14" s="22" customFormat="1" ht="15" customHeight="1" x14ac:dyDescent="0.3">
      <c r="B1060" s="125" t="s">
        <v>639</v>
      </c>
      <c r="C1060" s="104" t="s">
        <v>1378</v>
      </c>
      <c r="D1060" s="109" t="s">
        <v>39</v>
      </c>
      <c r="E1060" s="110" t="s">
        <v>635</v>
      </c>
      <c r="F1060" s="111" t="s">
        <v>939</v>
      </c>
      <c r="G1060" s="111" t="s">
        <v>1399</v>
      </c>
      <c r="H1060" s="36">
        <v>0.62</v>
      </c>
      <c r="I1060" s="36">
        <v>0.67</v>
      </c>
      <c r="J1060" s="112">
        <v>125</v>
      </c>
      <c r="K1060" s="122"/>
      <c r="L1060" s="123">
        <f t="shared" si="60"/>
        <v>0</v>
      </c>
      <c r="N1060" s="120"/>
    </row>
    <row r="1061" spans="2:14" s="22" customFormat="1" ht="15" customHeight="1" x14ac:dyDescent="0.3">
      <c r="B1061" s="125" t="s">
        <v>1285</v>
      </c>
      <c r="C1061" s="104" t="s">
        <v>1378</v>
      </c>
      <c r="D1061" s="109" t="s">
        <v>39</v>
      </c>
      <c r="E1061" s="110" t="s">
        <v>640</v>
      </c>
      <c r="F1061" s="111" t="s">
        <v>935</v>
      </c>
      <c r="G1061" s="111" t="s">
        <v>1399</v>
      </c>
      <c r="H1061" s="36">
        <v>0.27</v>
      </c>
      <c r="I1061" s="36">
        <v>0.29000000000000004</v>
      </c>
      <c r="J1061" s="112">
        <v>400</v>
      </c>
      <c r="K1061" s="122"/>
      <c r="L1061" s="123">
        <f t="shared" si="60"/>
        <v>0</v>
      </c>
      <c r="N1061" s="120"/>
    </row>
    <row r="1062" spans="2:14" s="22" customFormat="1" ht="15" customHeight="1" x14ac:dyDescent="0.3">
      <c r="B1062" s="125" t="s">
        <v>1286</v>
      </c>
      <c r="C1062" s="104" t="s">
        <v>1378</v>
      </c>
      <c r="D1062" s="109" t="s">
        <v>39</v>
      </c>
      <c r="E1062" s="110" t="s">
        <v>640</v>
      </c>
      <c r="F1062" s="111" t="s">
        <v>936</v>
      </c>
      <c r="G1062" s="111" t="s">
        <v>1399</v>
      </c>
      <c r="H1062" s="36">
        <v>0.37</v>
      </c>
      <c r="I1062" s="36">
        <v>0.41000000000000003</v>
      </c>
      <c r="J1062" s="112">
        <v>300</v>
      </c>
      <c r="K1062" s="122"/>
      <c r="L1062" s="123">
        <f t="shared" si="60"/>
        <v>0</v>
      </c>
      <c r="N1062" s="120"/>
    </row>
    <row r="1063" spans="2:14" s="22" customFormat="1" ht="15" customHeight="1" x14ac:dyDescent="0.3">
      <c r="B1063" s="125" t="s">
        <v>1287</v>
      </c>
      <c r="C1063" s="104" t="s">
        <v>1378</v>
      </c>
      <c r="D1063" s="109" t="s">
        <v>39</v>
      </c>
      <c r="E1063" s="110" t="s">
        <v>640</v>
      </c>
      <c r="F1063" s="111" t="s">
        <v>845</v>
      </c>
      <c r="G1063" s="111" t="s">
        <v>1399</v>
      </c>
      <c r="H1063" s="36">
        <v>0.49</v>
      </c>
      <c r="I1063" s="36">
        <v>0.52</v>
      </c>
      <c r="J1063" s="112">
        <v>200</v>
      </c>
      <c r="K1063" s="122"/>
      <c r="L1063" s="123">
        <f t="shared" si="60"/>
        <v>0</v>
      </c>
      <c r="N1063" s="120"/>
    </row>
    <row r="1064" spans="2:14" s="22" customFormat="1" ht="15" customHeight="1" x14ac:dyDescent="0.3">
      <c r="B1064" s="125" t="s">
        <v>1288</v>
      </c>
      <c r="C1064" s="104" t="s">
        <v>1378</v>
      </c>
      <c r="D1064" s="109" t="s">
        <v>39</v>
      </c>
      <c r="E1064" s="110" t="s">
        <v>640</v>
      </c>
      <c r="F1064" s="111" t="s">
        <v>937</v>
      </c>
      <c r="G1064" s="111" t="s">
        <v>1399</v>
      </c>
      <c r="H1064" s="36">
        <v>0.57999999999999996</v>
      </c>
      <c r="I1064" s="36">
        <v>0.62</v>
      </c>
      <c r="J1064" s="112">
        <v>150</v>
      </c>
      <c r="K1064" s="122"/>
      <c r="L1064" s="123">
        <f t="shared" si="60"/>
        <v>0</v>
      </c>
      <c r="N1064" s="120"/>
    </row>
    <row r="1065" spans="2:14" s="22" customFormat="1" ht="15" customHeight="1" x14ac:dyDescent="0.3">
      <c r="B1065" s="125" t="s">
        <v>641</v>
      </c>
      <c r="C1065" s="104" t="s">
        <v>1378</v>
      </c>
      <c r="D1065" s="109" t="s">
        <v>39</v>
      </c>
      <c r="E1065" s="110" t="s">
        <v>642</v>
      </c>
      <c r="F1065" s="111" t="s">
        <v>935</v>
      </c>
      <c r="G1065" s="111" t="s">
        <v>1399</v>
      </c>
      <c r="H1065" s="36">
        <v>0.27</v>
      </c>
      <c r="I1065" s="36">
        <v>0.29000000000000004</v>
      </c>
      <c r="J1065" s="112">
        <v>400</v>
      </c>
      <c r="K1065" s="122"/>
      <c r="L1065" s="123">
        <f t="shared" si="60"/>
        <v>0</v>
      </c>
      <c r="N1065" s="120"/>
    </row>
    <row r="1066" spans="2:14" s="22" customFormat="1" ht="15" customHeight="1" x14ac:dyDescent="0.3">
      <c r="B1066" s="125" t="s">
        <v>643</v>
      </c>
      <c r="C1066" s="104" t="s">
        <v>1378</v>
      </c>
      <c r="D1066" s="109" t="s">
        <v>39</v>
      </c>
      <c r="E1066" s="110" t="s">
        <v>642</v>
      </c>
      <c r="F1066" s="111" t="s">
        <v>936</v>
      </c>
      <c r="G1066" s="111" t="s">
        <v>1399</v>
      </c>
      <c r="H1066" s="36">
        <v>0.37</v>
      </c>
      <c r="I1066" s="36">
        <v>0.41000000000000003</v>
      </c>
      <c r="J1066" s="112">
        <v>300</v>
      </c>
      <c r="K1066" s="122"/>
      <c r="L1066" s="123">
        <f t="shared" si="60"/>
        <v>0</v>
      </c>
      <c r="N1066" s="120"/>
    </row>
    <row r="1067" spans="2:14" s="22" customFormat="1" ht="15" customHeight="1" x14ac:dyDescent="0.3">
      <c r="B1067" s="125" t="s">
        <v>644</v>
      </c>
      <c r="C1067" s="104" t="s">
        <v>1378</v>
      </c>
      <c r="D1067" s="109" t="s">
        <v>39</v>
      </c>
      <c r="E1067" s="110" t="s">
        <v>642</v>
      </c>
      <c r="F1067" s="111" t="s">
        <v>845</v>
      </c>
      <c r="G1067" s="111" t="s">
        <v>1399</v>
      </c>
      <c r="H1067" s="36">
        <v>0.49</v>
      </c>
      <c r="I1067" s="36">
        <v>0.52</v>
      </c>
      <c r="J1067" s="112">
        <v>200</v>
      </c>
      <c r="K1067" s="122"/>
      <c r="L1067" s="123">
        <f t="shared" si="60"/>
        <v>0</v>
      </c>
      <c r="N1067" s="120"/>
    </row>
    <row r="1068" spans="2:14" s="22" customFormat="1" ht="15" customHeight="1" x14ac:dyDescent="0.3">
      <c r="B1068" s="125" t="s">
        <v>645</v>
      </c>
      <c r="C1068" s="104" t="s">
        <v>1378</v>
      </c>
      <c r="D1068" s="109" t="s">
        <v>39</v>
      </c>
      <c r="E1068" s="110" t="s">
        <v>642</v>
      </c>
      <c r="F1068" s="111" t="s">
        <v>937</v>
      </c>
      <c r="G1068" s="111" t="s">
        <v>1399</v>
      </c>
      <c r="H1068" s="36">
        <v>0.57999999999999996</v>
      </c>
      <c r="I1068" s="36">
        <v>0.62</v>
      </c>
      <c r="J1068" s="112">
        <v>150</v>
      </c>
      <c r="K1068" s="122"/>
      <c r="L1068" s="123">
        <f t="shared" si="60"/>
        <v>0</v>
      </c>
      <c r="N1068" s="120"/>
    </row>
    <row r="1069" spans="2:14" s="22" customFormat="1" ht="15" customHeight="1" x14ac:dyDescent="0.3">
      <c r="B1069" s="125" t="s">
        <v>1289</v>
      </c>
      <c r="C1069" s="104" t="s">
        <v>1378</v>
      </c>
      <c r="D1069" s="109" t="s">
        <v>39</v>
      </c>
      <c r="E1069" s="110" t="s">
        <v>646</v>
      </c>
      <c r="F1069" s="111" t="s">
        <v>935</v>
      </c>
      <c r="G1069" s="111" t="s">
        <v>1399</v>
      </c>
      <c r="H1069" s="36">
        <v>0.27</v>
      </c>
      <c r="I1069" s="36">
        <v>0.29000000000000004</v>
      </c>
      <c r="J1069" s="112">
        <v>400</v>
      </c>
      <c r="K1069" s="122"/>
      <c r="L1069" s="123">
        <f t="shared" si="60"/>
        <v>0</v>
      </c>
      <c r="N1069" s="120"/>
    </row>
    <row r="1070" spans="2:14" s="22" customFormat="1" ht="15" customHeight="1" x14ac:dyDescent="0.3">
      <c r="B1070" s="125" t="s">
        <v>1290</v>
      </c>
      <c r="C1070" s="104" t="s">
        <v>1378</v>
      </c>
      <c r="D1070" s="109" t="s">
        <v>39</v>
      </c>
      <c r="E1070" s="110" t="s">
        <v>646</v>
      </c>
      <c r="F1070" s="111" t="s">
        <v>936</v>
      </c>
      <c r="G1070" s="111" t="s">
        <v>1399</v>
      </c>
      <c r="H1070" s="36">
        <v>0.37</v>
      </c>
      <c r="I1070" s="36">
        <v>0.39</v>
      </c>
      <c r="J1070" s="112">
        <v>300</v>
      </c>
      <c r="K1070" s="122"/>
      <c r="L1070" s="123">
        <f t="shared" si="60"/>
        <v>0</v>
      </c>
      <c r="N1070" s="120"/>
    </row>
    <row r="1071" spans="2:14" s="22" customFormat="1" ht="15" customHeight="1" x14ac:dyDescent="0.3">
      <c r="B1071" s="125" t="s">
        <v>1291</v>
      </c>
      <c r="C1071" s="104" t="s">
        <v>1378</v>
      </c>
      <c r="D1071" s="109" t="s">
        <v>39</v>
      </c>
      <c r="E1071" s="110" t="s">
        <v>646</v>
      </c>
      <c r="F1071" s="111" t="s">
        <v>845</v>
      </c>
      <c r="G1071" s="111" t="s">
        <v>1399</v>
      </c>
      <c r="H1071" s="36">
        <v>0.49</v>
      </c>
      <c r="I1071" s="36">
        <v>0.52</v>
      </c>
      <c r="J1071" s="112">
        <v>200</v>
      </c>
      <c r="K1071" s="122"/>
      <c r="L1071" s="123">
        <f t="shared" si="60"/>
        <v>0</v>
      </c>
      <c r="N1071" s="120"/>
    </row>
    <row r="1072" spans="2:14" s="22" customFormat="1" ht="15" customHeight="1" x14ac:dyDescent="0.3">
      <c r="B1072" s="125" t="s">
        <v>1292</v>
      </c>
      <c r="C1072" s="104" t="s">
        <v>1378</v>
      </c>
      <c r="D1072" s="109" t="s">
        <v>39</v>
      </c>
      <c r="E1072" s="110" t="s">
        <v>646</v>
      </c>
      <c r="F1072" s="111" t="s">
        <v>937</v>
      </c>
      <c r="G1072" s="111" t="s">
        <v>1399</v>
      </c>
      <c r="H1072" s="36">
        <v>0.57999999999999996</v>
      </c>
      <c r="I1072" s="36">
        <v>0.62</v>
      </c>
      <c r="J1072" s="112">
        <v>150</v>
      </c>
      <c r="K1072" s="122"/>
      <c r="L1072" s="123">
        <f t="shared" si="60"/>
        <v>0</v>
      </c>
      <c r="N1072" s="120"/>
    </row>
    <row r="1073" spans="2:14" s="22" customFormat="1" hidden="1" x14ac:dyDescent="0.3">
      <c r="B1073" s="96" t="s">
        <v>1782</v>
      </c>
      <c r="C1073" s="104" t="s">
        <v>1378</v>
      </c>
      <c r="D1073" s="97" t="s">
        <v>26</v>
      </c>
      <c r="E1073" s="98" t="s">
        <v>1786</v>
      </c>
      <c r="F1073" s="99" t="s">
        <v>935</v>
      </c>
      <c r="G1073" s="117" t="s">
        <v>1399</v>
      </c>
      <c r="H1073" s="127">
        <v>0.28999999999999998</v>
      </c>
      <c r="I1073" s="128"/>
      <c r="J1073" s="101">
        <v>400</v>
      </c>
      <c r="K1073" s="114"/>
      <c r="L1073" s="118">
        <f t="shared" ref="L1073:L1076" si="62">H1073*K1073*J1073</f>
        <v>0</v>
      </c>
      <c r="N1073" s="120"/>
    </row>
    <row r="1074" spans="2:14" s="22" customFormat="1" hidden="1" x14ac:dyDescent="0.3">
      <c r="B1074" s="96" t="s">
        <v>1783</v>
      </c>
      <c r="C1074" s="104" t="s">
        <v>1378</v>
      </c>
      <c r="D1074" s="97" t="s">
        <v>26</v>
      </c>
      <c r="E1074" s="98" t="s">
        <v>1786</v>
      </c>
      <c r="F1074" s="99" t="s">
        <v>936</v>
      </c>
      <c r="G1074" s="117" t="s">
        <v>1399</v>
      </c>
      <c r="H1074" s="127">
        <v>0.37</v>
      </c>
      <c r="I1074" s="128"/>
      <c r="J1074" s="101">
        <v>300</v>
      </c>
      <c r="K1074" s="114"/>
      <c r="L1074" s="118">
        <f t="shared" si="62"/>
        <v>0</v>
      </c>
      <c r="N1074" s="120"/>
    </row>
    <row r="1075" spans="2:14" s="22" customFormat="1" hidden="1" x14ac:dyDescent="0.3">
      <c r="B1075" s="96" t="s">
        <v>1784</v>
      </c>
      <c r="C1075" s="104" t="s">
        <v>1378</v>
      </c>
      <c r="D1075" s="97" t="s">
        <v>26</v>
      </c>
      <c r="E1075" s="98" t="s">
        <v>1786</v>
      </c>
      <c r="F1075" s="99" t="s">
        <v>845</v>
      </c>
      <c r="G1075" s="117" t="s">
        <v>1399</v>
      </c>
      <c r="H1075" s="127">
        <v>0.48</v>
      </c>
      <c r="I1075" s="128"/>
      <c r="J1075" s="101">
        <v>200</v>
      </c>
      <c r="K1075" s="114"/>
      <c r="L1075" s="118">
        <f t="shared" si="62"/>
        <v>0</v>
      </c>
      <c r="N1075" s="120"/>
    </row>
    <row r="1076" spans="2:14" s="22" customFormat="1" hidden="1" x14ac:dyDescent="0.3">
      <c r="B1076" s="96" t="s">
        <v>1785</v>
      </c>
      <c r="C1076" s="104" t="s">
        <v>1378</v>
      </c>
      <c r="D1076" s="97" t="s">
        <v>26</v>
      </c>
      <c r="E1076" s="98" t="s">
        <v>1786</v>
      </c>
      <c r="F1076" s="99" t="s">
        <v>937</v>
      </c>
      <c r="G1076" s="117" t="s">
        <v>1399</v>
      </c>
      <c r="H1076" s="127">
        <v>0.59</v>
      </c>
      <c r="I1076" s="128"/>
      <c r="J1076" s="101">
        <v>150</v>
      </c>
      <c r="K1076" s="114"/>
      <c r="L1076" s="118">
        <f t="shared" si="62"/>
        <v>0</v>
      </c>
      <c r="N1076" s="120"/>
    </row>
    <row r="1077" spans="2:14" s="22" customFormat="1" ht="15" customHeight="1" x14ac:dyDescent="0.3">
      <c r="B1077" s="125" t="s">
        <v>647</v>
      </c>
      <c r="C1077" s="104" t="s">
        <v>1378</v>
      </c>
      <c r="D1077" s="109" t="s">
        <v>940</v>
      </c>
      <c r="E1077" s="110" t="s">
        <v>648</v>
      </c>
      <c r="F1077" s="111" t="s">
        <v>936</v>
      </c>
      <c r="G1077" s="111" t="s">
        <v>1399</v>
      </c>
      <c r="H1077" s="36">
        <v>0.42</v>
      </c>
      <c r="I1077" s="36">
        <v>0.44</v>
      </c>
      <c r="J1077" s="112">
        <v>300</v>
      </c>
      <c r="K1077" s="122"/>
      <c r="L1077" s="123">
        <f t="shared" si="60"/>
        <v>0</v>
      </c>
      <c r="N1077" s="120"/>
    </row>
    <row r="1078" spans="2:14" s="22" customFormat="1" ht="15" customHeight="1" x14ac:dyDescent="0.3">
      <c r="B1078" s="125" t="s">
        <v>1293</v>
      </c>
      <c r="C1078" s="104" t="s">
        <v>1378</v>
      </c>
      <c r="D1078" s="109" t="s">
        <v>940</v>
      </c>
      <c r="E1078" s="110" t="s">
        <v>648</v>
      </c>
      <c r="F1078" s="111" t="s">
        <v>845</v>
      </c>
      <c r="G1078" s="111" t="s">
        <v>1399</v>
      </c>
      <c r="H1078" s="36">
        <v>0.59</v>
      </c>
      <c r="I1078" s="36">
        <v>0.62</v>
      </c>
      <c r="J1078" s="112">
        <v>200</v>
      </c>
      <c r="K1078" s="122"/>
      <c r="L1078" s="123">
        <f t="shared" si="60"/>
        <v>0</v>
      </c>
      <c r="N1078" s="120"/>
    </row>
    <row r="1079" spans="2:14" s="22" customFormat="1" ht="15" customHeight="1" x14ac:dyDescent="0.3">
      <c r="B1079" s="125" t="s">
        <v>1294</v>
      </c>
      <c r="C1079" s="104" t="s">
        <v>1378</v>
      </c>
      <c r="D1079" s="109" t="s">
        <v>940</v>
      </c>
      <c r="E1079" s="110" t="s">
        <v>648</v>
      </c>
      <c r="F1079" s="111" t="s">
        <v>937</v>
      </c>
      <c r="G1079" s="111" t="s">
        <v>1399</v>
      </c>
      <c r="H1079" s="36">
        <v>0.71</v>
      </c>
      <c r="I1079" s="36">
        <v>0.77</v>
      </c>
      <c r="J1079" s="112">
        <v>150</v>
      </c>
      <c r="K1079" s="122"/>
      <c r="L1079" s="123">
        <f t="shared" si="60"/>
        <v>0</v>
      </c>
      <c r="N1079" s="120"/>
    </row>
    <row r="1080" spans="2:14" s="22" customFormat="1" ht="15" customHeight="1" x14ac:dyDescent="0.3">
      <c r="B1080" s="125" t="s">
        <v>649</v>
      </c>
      <c r="C1080" s="104" t="s">
        <v>1378</v>
      </c>
      <c r="D1080" s="109" t="s">
        <v>940</v>
      </c>
      <c r="E1080" s="110" t="s">
        <v>648</v>
      </c>
      <c r="F1080" s="111" t="s">
        <v>939</v>
      </c>
      <c r="G1080" s="111" t="s">
        <v>1399</v>
      </c>
      <c r="H1080" s="36">
        <v>0.87</v>
      </c>
      <c r="I1080" s="36">
        <v>0.97</v>
      </c>
      <c r="J1080" s="112">
        <v>125</v>
      </c>
      <c r="K1080" s="122"/>
      <c r="L1080" s="123">
        <f t="shared" si="60"/>
        <v>0</v>
      </c>
      <c r="N1080" s="120"/>
    </row>
    <row r="1081" spans="2:14" s="22" customFormat="1" ht="15" customHeight="1" x14ac:dyDescent="0.3">
      <c r="B1081" s="125" t="s">
        <v>650</v>
      </c>
      <c r="C1081" s="104" t="s">
        <v>1378</v>
      </c>
      <c r="D1081" s="109" t="s">
        <v>39</v>
      </c>
      <c r="E1081" s="110" t="s">
        <v>651</v>
      </c>
      <c r="F1081" s="111" t="s">
        <v>935</v>
      </c>
      <c r="G1081" s="111" t="s">
        <v>1399</v>
      </c>
      <c r="H1081" s="36">
        <v>0.24000000000000002</v>
      </c>
      <c r="I1081" s="36">
        <v>0.26</v>
      </c>
      <c r="J1081" s="112">
        <v>400</v>
      </c>
      <c r="K1081" s="122"/>
      <c r="L1081" s="123">
        <f t="shared" si="60"/>
        <v>0</v>
      </c>
      <c r="N1081" s="120"/>
    </row>
    <row r="1082" spans="2:14" s="22" customFormat="1" ht="15" customHeight="1" x14ac:dyDescent="0.3">
      <c r="B1082" s="125" t="s">
        <v>652</v>
      </c>
      <c r="C1082" s="104" t="s">
        <v>1378</v>
      </c>
      <c r="D1082" s="109" t="s">
        <v>39</v>
      </c>
      <c r="E1082" s="110" t="s">
        <v>651</v>
      </c>
      <c r="F1082" s="111" t="s">
        <v>936</v>
      </c>
      <c r="G1082" s="111" t="s">
        <v>1399</v>
      </c>
      <c r="H1082" s="36">
        <v>0.32</v>
      </c>
      <c r="I1082" s="36">
        <v>0.35000000000000003</v>
      </c>
      <c r="J1082" s="112">
        <v>300</v>
      </c>
      <c r="K1082" s="122"/>
      <c r="L1082" s="123">
        <f t="shared" si="60"/>
        <v>0</v>
      </c>
      <c r="N1082" s="120"/>
    </row>
    <row r="1083" spans="2:14" s="22" customFormat="1" ht="15" customHeight="1" x14ac:dyDescent="0.3">
      <c r="B1083" s="125" t="s">
        <v>653</v>
      </c>
      <c r="C1083" s="104" t="s">
        <v>1378</v>
      </c>
      <c r="D1083" s="109" t="s">
        <v>39</v>
      </c>
      <c r="E1083" s="110" t="s">
        <v>651</v>
      </c>
      <c r="F1083" s="111" t="s">
        <v>845</v>
      </c>
      <c r="G1083" s="111" t="s">
        <v>1399</v>
      </c>
      <c r="H1083" s="36">
        <v>0.43</v>
      </c>
      <c r="I1083" s="36">
        <v>0.46</v>
      </c>
      <c r="J1083" s="112">
        <v>200</v>
      </c>
      <c r="K1083" s="122"/>
      <c r="L1083" s="123">
        <f t="shared" si="60"/>
        <v>0</v>
      </c>
      <c r="N1083" s="120"/>
    </row>
    <row r="1084" spans="2:14" s="22" customFormat="1" ht="15" customHeight="1" x14ac:dyDescent="0.3">
      <c r="B1084" s="125" t="s">
        <v>654</v>
      </c>
      <c r="C1084" s="104" t="s">
        <v>1378</v>
      </c>
      <c r="D1084" s="109" t="s">
        <v>39</v>
      </c>
      <c r="E1084" s="110" t="s">
        <v>651</v>
      </c>
      <c r="F1084" s="111" t="s">
        <v>937</v>
      </c>
      <c r="G1084" s="111" t="s">
        <v>1399</v>
      </c>
      <c r="H1084" s="36">
        <v>0.54</v>
      </c>
      <c r="I1084" s="36">
        <v>0.59</v>
      </c>
      <c r="J1084" s="112">
        <v>150</v>
      </c>
      <c r="K1084" s="122"/>
      <c r="L1084" s="123">
        <f t="shared" si="60"/>
        <v>0</v>
      </c>
      <c r="N1084" s="120"/>
    </row>
    <row r="1085" spans="2:14" s="22" customFormat="1" ht="15" customHeight="1" x14ac:dyDescent="0.3">
      <c r="B1085" s="125" t="s">
        <v>655</v>
      </c>
      <c r="C1085" s="104" t="s">
        <v>1378</v>
      </c>
      <c r="D1085" s="109" t="s">
        <v>39</v>
      </c>
      <c r="E1085" s="110" t="s">
        <v>651</v>
      </c>
      <c r="F1085" s="111" t="s">
        <v>939</v>
      </c>
      <c r="G1085" s="111" t="s">
        <v>1399</v>
      </c>
      <c r="H1085" s="36">
        <v>0.62</v>
      </c>
      <c r="I1085" s="36">
        <v>0.67</v>
      </c>
      <c r="J1085" s="112">
        <v>125</v>
      </c>
      <c r="K1085" s="122"/>
      <c r="L1085" s="123">
        <f t="shared" si="60"/>
        <v>0</v>
      </c>
      <c r="N1085" s="120"/>
    </row>
    <row r="1086" spans="2:14" s="22" customFormat="1" ht="15" customHeight="1" x14ac:dyDescent="0.3">
      <c r="B1086" s="125" t="s">
        <v>1295</v>
      </c>
      <c r="C1086" s="104" t="s">
        <v>1378</v>
      </c>
      <c r="D1086" s="109" t="s">
        <v>28</v>
      </c>
      <c r="E1086" s="110" t="s">
        <v>657</v>
      </c>
      <c r="F1086" s="111" t="s">
        <v>935</v>
      </c>
      <c r="G1086" s="111" t="s">
        <v>1399</v>
      </c>
      <c r="H1086" s="36">
        <v>0.29000000000000004</v>
      </c>
      <c r="I1086" s="36">
        <v>0.31</v>
      </c>
      <c r="J1086" s="112">
        <v>400</v>
      </c>
      <c r="K1086" s="122"/>
      <c r="L1086" s="123">
        <f t="shared" si="60"/>
        <v>0</v>
      </c>
      <c r="N1086" s="120"/>
    </row>
    <row r="1087" spans="2:14" s="22" customFormat="1" ht="15" customHeight="1" x14ac:dyDescent="0.3">
      <c r="B1087" s="125" t="s">
        <v>656</v>
      </c>
      <c r="C1087" s="104" t="s">
        <v>1378</v>
      </c>
      <c r="D1087" s="109" t="s">
        <v>28</v>
      </c>
      <c r="E1087" s="110" t="s">
        <v>657</v>
      </c>
      <c r="F1087" s="111" t="s">
        <v>936</v>
      </c>
      <c r="G1087" s="111" t="s">
        <v>1399</v>
      </c>
      <c r="H1087" s="36">
        <v>0.42</v>
      </c>
      <c r="I1087" s="36">
        <v>0.44</v>
      </c>
      <c r="J1087" s="112">
        <v>300</v>
      </c>
      <c r="K1087" s="122"/>
      <c r="L1087" s="123">
        <f t="shared" si="60"/>
        <v>0</v>
      </c>
      <c r="N1087" s="120"/>
    </row>
    <row r="1088" spans="2:14" s="22" customFormat="1" ht="15" customHeight="1" x14ac:dyDescent="0.3">
      <c r="B1088" s="125" t="s">
        <v>1296</v>
      </c>
      <c r="C1088" s="104" t="s">
        <v>1378</v>
      </c>
      <c r="D1088" s="109" t="s">
        <v>28</v>
      </c>
      <c r="E1088" s="110" t="s">
        <v>657</v>
      </c>
      <c r="F1088" s="111" t="s">
        <v>845</v>
      </c>
      <c r="G1088" s="111" t="s">
        <v>1399</v>
      </c>
      <c r="H1088" s="36">
        <v>0.56000000000000005</v>
      </c>
      <c r="I1088" s="36">
        <v>0.59</v>
      </c>
      <c r="J1088" s="112">
        <v>200</v>
      </c>
      <c r="K1088" s="122"/>
      <c r="L1088" s="123">
        <f t="shared" si="60"/>
        <v>0</v>
      </c>
      <c r="N1088" s="120"/>
    </row>
    <row r="1089" spans="2:14" s="22" customFormat="1" ht="15" customHeight="1" x14ac:dyDescent="0.3">
      <c r="B1089" s="125" t="s">
        <v>1297</v>
      </c>
      <c r="C1089" s="104" t="s">
        <v>1378</v>
      </c>
      <c r="D1089" s="109" t="s">
        <v>28</v>
      </c>
      <c r="E1089" s="110" t="s">
        <v>657</v>
      </c>
      <c r="F1089" s="111" t="s">
        <v>937</v>
      </c>
      <c r="G1089" s="111" t="s">
        <v>1399</v>
      </c>
      <c r="H1089" s="36">
        <v>0.66</v>
      </c>
      <c r="I1089" s="36">
        <v>0.7</v>
      </c>
      <c r="J1089" s="112">
        <v>150</v>
      </c>
      <c r="K1089" s="122"/>
      <c r="L1089" s="123">
        <f t="shared" si="60"/>
        <v>0</v>
      </c>
      <c r="N1089" s="120"/>
    </row>
    <row r="1090" spans="2:14" s="22" customFormat="1" ht="15" customHeight="1" x14ac:dyDescent="0.3">
      <c r="B1090" s="125" t="s">
        <v>1298</v>
      </c>
      <c r="C1090" s="104" t="s">
        <v>1378</v>
      </c>
      <c r="D1090" s="109" t="s">
        <v>28</v>
      </c>
      <c r="E1090" s="110" t="s">
        <v>657</v>
      </c>
      <c r="F1090" s="111" t="s">
        <v>939</v>
      </c>
      <c r="G1090" s="111" t="s">
        <v>1399</v>
      </c>
      <c r="H1090" s="36">
        <v>0.72</v>
      </c>
      <c r="I1090" s="36">
        <v>0.77</v>
      </c>
      <c r="J1090" s="112">
        <v>125</v>
      </c>
      <c r="K1090" s="122"/>
      <c r="L1090" s="123">
        <f t="shared" si="60"/>
        <v>0</v>
      </c>
      <c r="N1090" s="120"/>
    </row>
    <row r="1091" spans="2:14" s="22" customFormat="1" ht="15" customHeight="1" x14ac:dyDescent="0.3">
      <c r="B1091" s="125" t="s">
        <v>1299</v>
      </c>
      <c r="C1091" s="104" t="s">
        <v>1378</v>
      </c>
      <c r="D1091" s="109" t="s">
        <v>28</v>
      </c>
      <c r="E1091" s="110" t="s">
        <v>657</v>
      </c>
      <c r="F1091" s="111" t="s">
        <v>964</v>
      </c>
      <c r="G1091" s="111" t="s">
        <v>1399</v>
      </c>
      <c r="H1091" s="36">
        <v>0.8</v>
      </c>
      <c r="I1091" s="36">
        <v>0.86</v>
      </c>
      <c r="J1091" s="112">
        <v>100</v>
      </c>
      <c r="K1091" s="122"/>
      <c r="L1091" s="123">
        <f t="shared" si="60"/>
        <v>0</v>
      </c>
      <c r="N1091" s="120"/>
    </row>
    <row r="1092" spans="2:14" s="22" customFormat="1" ht="15" customHeight="1" x14ac:dyDescent="0.3">
      <c r="B1092" s="125" t="s">
        <v>659</v>
      </c>
      <c r="C1092" s="104" t="s">
        <v>1378</v>
      </c>
      <c r="D1092" s="109" t="s">
        <v>26</v>
      </c>
      <c r="E1092" s="110" t="s">
        <v>658</v>
      </c>
      <c r="F1092" s="111" t="s">
        <v>1047</v>
      </c>
      <c r="G1092" s="111" t="s">
        <v>1399</v>
      </c>
      <c r="H1092" s="36">
        <v>0.21000000000000002</v>
      </c>
      <c r="I1092" s="36">
        <v>0.23</v>
      </c>
      <c r="J1092" s="112">
        <v>500</v>
      </c>
      <c r="K1092" s="122"/>
      <c r="L1092" s="123">
        <f t="shared" si="60"/>
        <v>0</v>
      </c>
      <c r="N1092" s="120"/>
    </row>
    <row r="1093" spans="2:14" s="22" customFormat="1" ht="15" customHeight="1" x14ac:dyDescent="0.3">
      <c r="B1093" s="125" t="s">
        <v>1300</v>
      </c>
      <c r="C1093" s="104" t="s">
        <v>1378</v>
      </c>
      <c r="D1093" s="109" t="s">
        <v>26</v>
      </c>
      <c r="E1093" s="110" t="s">
        <v>658</v>
      </c>
      <c r="F1093" s="111" t="s">
        <v>935</v>
      </c>
      <c r="G1093" s="111" t="s">
        <v>1399</v>
      </c>
      <c r="H1093" s="36">
        <v>0.26</v>
      </c>
      <c r="I1093" s="36">
        <v>0.27</v>
      </c>
      <c r="J1093" s="112">
        <v>400</v>
      </c>
      <c r="K1093" s="122"/>
      <c r="L1093" s="123">
        <f t="shared" si="60"/>
        <v>0</v>
      </c>
      <c r="N1093" s="120"/>
    </row>
    <row r="1094" spans="2:14" s="22" customFormat="1" ht="15" customHeight="1" x14ac:dyDescent="0.3">
      <c r="B1094" s="125" t="s">
        <v>1301</v>
      </c>
      <c r="C1094" s="104" t="s">
        <v>1378</v>
      </c>
      <c r="D1094" s="109" t="s">
        <v>26</v>
      </c>
      <c r="E1094" s="110" t="s">
        <v>658</v>
      </c>
      <c r="F1094" s="111" t="s">
        <v>936</v>
      </c>
      <c r="G1094" s="111" t="s">
        <v>1399</v>
      </c>
      <c r="H1094" s="36">
        <v>0.34</v>
      </c>
      <c r="I1094" s="36">
        <v>0.36</v>
      </c>
      <c r="J1094" s="112">
        <v>300</v>
      </c>
      <c r="K1094" s="122"/>
      <c r="L1094" s="123">
        <f t="shared" si="60"/>
        <v>0</v>
      </c>
      <c r="N1094" s="120"/>
    </row>
    <row r="1095" spans="2:14" s="22" customFormat="1" ht="15" customHeight="1" x14ac:dyDescent="0.3">
      <c r="B1095" s="125" t="s">
        <v>1302</v>
      </c>
      <c r="C1095" s="104" t="s">
        <v>1378</v>
      </c>
      <c r="D1095" s="109" t="s">
        <v>26</v>
      </c>
      <c r="E1095" s="110" t="s">
        <v>658</v>
      </c>
      <c r="F1095" s="111" t="s">
        <v>845</v>
      </c>
      <c r="G1095" s="111" t="s">
        <v>1399</v>
      </c>
      <c r="H1095" s="36">
        <v>0.43</v>
      </c>
      <c r="I1095" s="36">
        <v>0.46</v>
      </c>
      <c r="J1095" s="112">
        <v>200</v>
      </c>
      <c r="K1095" s="122"/>
      <c r="L1095" s="123">
        <f t="shared" si="60"/>
        <v>0</v>
      </c>
      <c r="N1095" s="120"/>
    </row>
    <row r="1096" spans="2:14" s="22" customFormat="1" ht="15" customHeight="1" x14ac:dyDescent="0.3">
      <c r="B1096" s="125" t="s">
        <v>660</v>
      </c>
      <c r="C1096" s="104" t="s">
        <v>1378</v>
      </c>
      <c r="D1096" s="109" t="s">
        <v>26</v>
      </c>
      <c r="E1096" s="110" t="s">
        <v>658</v>
      </c>
      <c r="F1096" s="111" t="s">
        <v>937</v>
      </c>
      <c r="G1096" s="111" t="s">
        <v>1399</v>
      </c>
      <c r="H1096" s="36">
        <v>0.51</v>
      </c>
      <c r="I1096" s="36">
        <v>0.55000000000000004</v>
      </c>
      <c r="J1096" s="112">
        <v>150</v>
      </c>
      <c r="K1096" s="122"/>
      <c r="L1096" s="123">
        <f t="shared" si="60"/>
        <v>0</v>
      </c>
      <c r="N1096" s="120"/>
    </row>
    <row r="1097" spans="2:14" s="22" customFormat="1" ht="15" customHeight="1" x14ac:dyDescent="0.3">
      <c r="B1097" s="125" t="s">
        <v>1303</v>
      </c>
      <c r="C1097" s="104" t="s">
        <v>1378</v>
      </c>
      <c r="D1097" s="109" t="s">
        <v>26</v>
      </c>
      <c r="E1097" s="110" t="s">
        <v>658</v>
      </c>
      <c r="F1097" s="111" t="s">
        <v>939</v>
      </c>
      <c r="G1097" s="111" t="s">
        <v>1399</v>
      </c>
      <c r="H1097" s="36">
        <v>0.57000000000000006</v>
      </c>
      <c r="I1097" s="36">
        <v>0.62</v>
      </c>
      <c r="J1097" s="112">
        <v>125</v>
      </c>
      <c r="K1097" s="122"/>
      <c r="L1097" s="123">
        <f t="shared" si="60"/>
        <v>0</v>
      </c>
      <c r="N1097" s="120"/>
    </row>
    <row r="1098" spans="2:14" s="22" customFormat="1" ht="15" customHeight="1" x14ac:dyDescent="0.3">
      <c r="B1098" s="125" t="s">
        <v>1304</v>
      </c>
      <c r="C1098" s="104" t="s">
        <v>1378</v>
      </c>
      <c r="D1098" s="109" t="s">
        <v>940</v>
      </c>
      <c r="E1098" s="110" t="s">
        <v>1305</v>
      </c>
      <c r="F1098" s="111" t="s">
        <v>936</v>
      </c>
      <c r="G1098" s="111" t="s">
        <v>1399</v>
      </c>
      <c r="H1098" s="36">
        <v>0.37</v>
      </c>
      <c r="I1098" s="36">
        <v>0.39</v>
      </c>
      <c r="J1098" s="112">
        <v>300</v>
      </c>
      <c r="K1098" s="122"/>
      <c r="L1098" s="123">
        <f t="shared" si="60"/>
        <v>0</v>
      </c>
      <c r="N1098" s="120"/>
    </row>
    <row r="1099" spans="2:14" s="22" customFormat="1" ht="15" customHeight="1" x14ac:dyDescent="0.3">
      <c r="B1099" s="125" t="s">
        <v>1306</v>
      </c>
      <c r="C1099" s="104" t="s">
        <v>1378</v>
      </c>
      <c r="D1099" s="109" t="s">
        <v>940</v>
      </c>
      <c r="E1099" s="110" t="s">
        <v>1305</v>
      </c>
      <c r="F1099" s="111" t="s">
        <v>845</v>
      </c>
      <c r="G1099" s="111" t="s">
        <v>1399</v>
      </c>
      <c r="H1099" s="36">
        <v>0.54</v>
      </c>
      <c r="I1099" s="36">
        <v>0.57000000000000006</v>
      </c>
      <c r="J1099" s="112">
        <v>200</v>
      </c>
      <c r="K1099" s="122"/>
      <c r="L1099" s="123">
        <f t="shared" si="60"/>
        <v>0</v>
      </c>
      <c r="N1099" s="120"/>
    </row>
    <row r="1100" spans="2:14" s="22" customFormat="1" ht="15" customHeight="1" x14ac:dyDescent="0.3">
      <c r="B1100" s="125" t="s">
        <v>1307</v>
      </c>
      <c r="C1100" s="104" t="s">
        <v>1378</v>
      </c>
      <c r="D1100" s="109" t="s">
        <v>940</v>
      </c>
      <c r="E1100" s="110" t="s">
        <v>1305</v>
      </c>
      <c r="F1100" s="111" t="s">
        <v>937</v>
      </c>
      <c r="G1100" s="111" t="s">
        <v>1399</v>
      </c>
      <c r="H1100" s="36">
        <v>0.68</v>
      </c>
      <c r="I1100" s="36">
        <v>0.72</v>
      </c>
      <c r="J1100" s="112">
        <v>150</v>
      </c>
      <c r="K1100" s="122"/>
      <c r="L1100" s="123">
        <f t="shared" si="60"/>
        <v>0</v>
      </c>
      <c r="N1100" s="120"/>
    </row>
    <row r="1101" spans="2:14" s="22" customFormat="1" ht="15" customHeight="1" x14ac:dyDescent="0.3">
      <c r="B1101" s="125" t="s">
        <v>1308</v>
      </c>
      <c r="C1101" s="104" t="s">
        <v>1378</v>
      </c>
      <c r="D1101" s="109" t="s">
        <v>940</v>
      </c>
      <c r="E1101" s="110" t="s">
        <v>1305</v>
      </c>
      <c r="F1101" s="111" t="s">
        <v>939</v>
      </c>
      <c r="G1101" s="111" t="s">
        <v>1399</v>
      </c>
      <c r="H1101" s="36">
        <v>0.79</v>
      </c>
      <c r="I1101" s="36">
        <v>0.84</v>
      </c>
      <c r="J1101" s="112">
        <v>125</v>
      </c>
      <c r="K1101" s="122"/>
      <c r="L1101" s="123">
        <f t="shared" si="60"/>
        <v>0</v>
      </c>
      <c r="N1101" s="120"/>
    </row>
    <row r="1102" spans="2:14" s="22" customFormat="1" ht="15" customHeight="1" x14ac:dyDescent="0.3">
      <c r="B1102" s="125" t="s">
        <v>1309</v>
      </c>
      <c r="C1102" s="104" t="s">
        <v>1378</v>
      </c>
      <c r="D1102" s="109" t="s">
        <v>940</v>
      </c>
      <c r="E1102" s="110" t="s">
        <v>1305</v>
      </c>
      <c r="F1102" s="111" t="s">
        <v>964</v>
      </c>
      <c r="G1102" s="111" t="s">
        <v>1399</v>
      </c>
      <c r="H1102" s="36">
        <v>0.88</v>
      </c>
      <c r="I1102" s="36">
        <v>0.94000000000000006</v>
      </c>
      <c r="J1102" s="112">
        <v>100</v>
      </c>
      <c r="K1102" s="122"/>
      <c r="L1102" s="123">
        <f t="shared" si="60"/>
        <v>0</v>
      </c>
      <c r="N1102" s="120"/>
    </row>
    <row r="1103" spans="2:14" s="22" customFormat="1" ht="15" customHeight="1" x14ac:dyDescent="0.3">
      <c r="B1103" s="125" t="s">
        <v>661</v>
      </c>
      <c r="C1103" s="104" t="s">
        <v>1378</v>
      </c>
      <c r="D1103" s="109" t="s">
        <v>938</v>
      </c>
      <c r="E1103" s="110" t="s">
        <v>662</v>
      </c>
      <c r="F1103" s="111" t="s">
        <v>935</v>
      </c>
      <c r="G1103" s="111" t="s">
        <v>1399</v>
      </c>
      <c r="H1103" s="36">
        <v>0.49</v>
      </c>
      <c r="I1103" s="36">
        <v>0.5</v>
      </c>
      <c r="J1103" s="112">
        <v>400</v>
      </c>
      <c r="K1103" s="122"/>
      <c r="L1103" s="123">
        <f t="shared" si="60"/>
        <v>0</v>
      </c>
      <c r="N1103" s="120"/>
    </row>
    <row r="1104" spans="2:14" s="22" customFormat="1" ht="15" customHeight="1" x14ac:dyDescent="0.3">
      <c r="B1104" s="125" t="s">
        <v>663</v>
      </c>
      <c r="C1104" s="104" t="s">
        <v>1378</v>
      </c>
      <c r="D1104" s="109" t="s">
        <v>938</v>
      </c>
      <c r="E1104" s="110" t="s">
        <v>662</v>
      </c>
      <c r="F1104" s="111" t="s">
        <v>936</v>
      </c>
      <c r="G1104" s="111" t="s">
        <v>1399</v>
      </c>
      <c r="H1104" s="36">
        <v>0.72</v>
      </c>
      <c r="I1104" s="36">
        <v>0.74</v>
      </c>
      <c r="J1104" s="112">
        <v>300</v>
      </c>
      <c r="K1104" s="122"/>
      <c r="L1104" s="123">
        <f t="shared" si="60"/>
        <v>0</v>
      </c>
      <c r="N1104" s="120"/>
    </row>
    <row r="1105" spans="2:14" s="22" customFormat="1" ht="15" customHeight="1" x14ac:dyDescent="0.3">
      <c r="B1105" s="125" t="s">
        <v>664</v>
      </c>
      <c r="C1105" s="104" t="s">
        <v>1378</v>
      </c>
      <c r="D1105" s="109" t="s">
        <v>938</v>
      </c>
      <c r="E1105" s="110" t="s">
        <v>662</v>
      </c>
      <c r="F1105" s="111" t="s">
        <v>845</v>
      </c>
      <c r="G1105" s="111" t="s">
        <v>1399</v>
      </c>
      <c r="H1105" s="36">
        <v>0.95</v>
      </c>
      <c r="I1105" s="36">
        <v>0.99</v>
      </c>
      <c r="J1105" s="112">
        <v>200</v>
      </c>
      <c r="K1105" s="122"/>
      <c r="L1105" s="123">
        <f t="shared" si="60"/>
        <v>0</v>
      </c>
      <c r="N1105" s="120"/>
    </row>
    <row r="1106" spans="2:14" s="22" customFormat="1" ht="15" customHeight="1" x14ac:dyDescent="0.3">
      <c r="B1106" s="125" t="s">
        <v>665</v>
      </c>
      <c r="C1106" s="104" t="s">
        <v>1378</v>
      </c>
      <c r="D1106" s="109" t="s">
        <v>938</v>
      </c>
      <c r="E1106" s="110" t="s">
        <v>662</v>
      </c>
      <c r="F1106" s="111" t="s">
        <v>937</v>
      </c>
      <c r="G1106" s="111" t="s">
        <v>1399</v>
      </c>
      <c r="H1106" s="36">
        <v>1.1499999999999999</v>
      </c>
      <c r="I1106" s="36">
        <v>1.2</v>
      </c>
      <c r="J1106" s="112">
        <v>150</v>
      </c>
      <c r="K1106" s="122"/>
      <c r="L1106" s="123">
        <f t="shared" si="60"/>
        <v>0</v>
      </c>
      <c r="N1106" s="120"/>
    </row>
    <row r="1107" spans="2:14" s="22" customFormat="1" ht="15" customHeight="1" x14ac:dyDescent="0.3">
      <c r="B1107" s="126" t="s">
        <v>666</v>
      </c>
      <c r="C1107" s="104" t="s">
        <v>1378</v>
      </c>
      <c r="D1107" s="110" t="s">
        <v>938</v>
      </c>
      <c r="E1107" s="110" t="s">
        <v>1886</v>
      </c>
      <c r="F1107" s="119" t="s">
        <v>939</v>
      </c>
      <c r="G1107" s="119" t="s">
        <v>1399</v>
      </c>
      <c r="H1107" s="36">
        <v>1.18</v>
      </c>
      <c r="I1107" s="36">
        <v>1.23</v>
      </c>
      <c r="J1107" s="112">
        <v>125</v>
      </c>
      <c r="K1107" s="122"/>
      <c r="L1107" s="123">
        <f t="shared" si="60"/>
        <v>0</v>
      </c>
      <c r="N1107" s="120"/>
    </row>
    <row r="1108" spans="2:14" s="22" customFormat="1" ht="15" customHeight="1" x14ac:dyDescent="0.3">
      <c r="B1108" s="125" t="s">
        <v>667</v>
      </c>
      <c r="C1108" s="104" t="s">
        <v>1378</v>
      </c>
      <c r="D1108" s="109" t="s">
        <v>938</v>
      </c>
      <c r="E1108" s="110" t="s">
        <v>668</v>
      </c>
      <c r="F1108" s="111" t="s">
        <v>935</v>
      </c>
      <c r="G1108" s="111" t="s">
        <v>1399</v>
      </c>
      <c r="H1108" s="36">
        <v>0.39</v>
      </c>
      <c r="I1108" s="36">
        <v>0.4</v>
      </c>
      <c r="J1108" s="112">
        <v>400</v>
      </c>
      <c r="K1108" s="122"/>
      <c r="L1108" s="123">
        <f t="shared" si="60"/>
        <v>0</v>
      </c>
      <c r="N1108" s="120"/>
    </row>
    <row r="1109" spans="2:14" s="22" customFormat="1" ht="15" customHeight="1" x14ac:dyDescent="0.3">
      <c r="B1109" s="125" t="s">
        <v>669</v>
      </c>
      <c r="C1109" s="104" t="s">
        <v>1378</v>
      </c>
      <c r="D1109" s="109" t="s">
        <v>938</v>
      </c>
      <c r="E1109" s="110" t="s">
        <v>668</v>
      </c>
      <c r="F1109" s="111" t="s">
        <v>936</v>
      </c>
      <c r="G1109" s="111" t="s">
        <v>1399</v>
      </c>
      <c r="H1109" s="36">
        <v>0.55000000000000004</v>
      </c>
      <c r="I1109" s="36">
        <v>0.57999999999999996</v>
      </c>
      <c r="J1109" s="112">
        <v>300</v>
      </c>
      <c r="K1109" s="122"/>
      <c r="L1109" s="123">
        <f t="shared" si="60"/>
        <v>0</v>
      </c>
      <c r="N1109" s="120"/>
    </row>
    <row r="1110" spans="2:14" s="22" customFormat="1" ht="15" customHeight="1" x14ac:dyDescent="0.3">
      <c r="B1110" s="125" t="s">
        <v>670</v>
      </c>
      <c r="C1110" s="104" t="s">
        <v>1378</v>
      </c>
      <c r="D1110" s="109" t="s">
        <v>938</v>
      </c>
      <c r="E1110" s="110" t="s">
        <v>668</v>
      </c>
      <c r="F1110" s="111" t="s">
        <v>845</v>
      </c>
      <c r="G1110" s="111" t="s">
        <v>1399</v>
      </c>
      <c r="H1110" s="36">
        <v>0.77</v>
      </c>
      <c r="I1110" s="36">
        <v>0.8</v>
      </c>
      <c r="J1110" s="112">
        <v>200</v>
      </c>
      <c r="K1110" s="122"/>
      <c r="L1110" s="123">
        <f t="shared" si="60"/>
        <v>0</v>
      </c>
      <c r="N1110" s="120"/>
    </row>
    <row r="1111" spans="2:14" s="22" customFormat="1" ht="15" customHeight="1" x14ac:dyDescent="0.3">
      <c r="B1111" s="125" t="s">
        <v>671</v>
      </c>
      <c r="C1111" s="104" t="s">
        <v>1378</v>
      </c>
      <c r="D1111" s="109" t="s">
        <v>938</v>
      </c>
      <c r="E1111" s="110" t="s">
        <v>668</v>
      </c>
      <c r="F1111" s="111" t="s">
        <v>937</v>
      </c>
      <c r="G1111" s="111" t="s">
        <v>1399</v>
      </c>
      <c r="H1111" s="36">
        <v>0.96</v>
      </c>
      <c r="I1111" s="36">
        <v>1</v>
      </c>
      <c r="J1111" s="112">
        <v>150</v>
      </c>
      <c r="K1111" s="122"/>
      <c r="L1111" s="123">
        <f t="shared" ref="L1111:L1174" si="63">IF(K1111&lt;5,I1111*K1111*J1111,H1111*K1111*J1111)</f>
        <v>0</v>
      </c>
      <c r="N1111" s="120"/>
    </row>
    <row r="1112" spans="2:14" s="22" customFormat="1" ht="15" customHeight="1" x14ac:dyDescent="0.3">
      <c r="B1112" s="125" t="s">
        <v>672</v>
      </c>
      <c r="C1112" s="104" t="s">
        <v>1378</v>
      </c>
      <c r="D1112" s="109" t="s">
        <v>938</v>
      </c>
      <c r="E1112" s="110" t="s">
        <v>668</v>
      </c>
      <c r="F1112" s="111" t="s">
        <v>939</v>
      </c>
      <c r="G1112" s="111" t="s">
        <v>1399</v>
      </c>
      <c r="H1112" s="36">
        <v>1.02</v>
      </c>
      <c r="I1112" s="36">
        <v>1.07</v>
      </c>
      <c r="J1112" s="112">
        <v>125</v>
      </c>
      <c r="K1112" s="122"/>
      <c r="L1112" s="123">
        <f t="shared" si="63"/>
        <v>0</v>
      </c>
      <c r="N1112" s="120"/>
    </row>
    <row r="1113" spans="2:14" s="22" customFormat="1" hidden="1" x14ac:dyDescent="0.3">
      <c r="B1113" s="96" t="s">
        <v>1787</v>
      </c>
      <c r="C1113" s="104" t="s">
        <v>1378</v>
      </c>
      <c r="D1113" s="97" t="s">
        <v>26</v>
      </c>
      <c r="E1113" s="98" t="s">
        <v>1788</v>
      </c>
      <c r="F1113" s="99" t="s">
        <v>935</v>
      </c>
      <c r="G1113" s="117" t="s">
        <v>1399</v>
      </c>
      <c r="H1113" s="127">
        <v>0.47</v>
      </c>
      <c r="I1113" s="128"/>
      <c r="J1113" s="101">
        <v>400</v>
      </c>
      <c r="K1113" s="114"/>
      <c r="L1113" s="118">
        <f>H1113*K1113*J1113</f>
        <v>0</v>
      </c>
      <c r="N1113" s="120"/>
    </row>
    <row r="1114" spans="2:14" s="22" customFormat="1" ht="15" customHeight="1" x14ac:dyDescent="0.3">
      <c r="B1114" s="125" t="s">
        <v>673</v>
      </c>
      <c r="C1114" s="104" t="s">
        <v>1378</v>
      </c>
      <c r="D1114" s="109" t="s">
        <v>28</v>
      </c>
      <c r="E1114" s="110" t="s">
        <v>674</v>
      </c>
      <c r="F1114" s="111" t="s">
        <v>935</v>
      </c>
      <c r="G1114" s="111" t="s">
        <v>1399</v>
      </c>
      <c r="H1114" s="36">
        <v>0.34</v>
      </c>
      <c r="I1114" s="36">
        <v>0.36</v>
      </c>
      <c r="J1114" s="112">
        <v>400</v>
      </c>
      <c r="K1114" s="122"/>
      <c r="L1114" s="123">
        <f t="shared" si="63"/>
        <v>0</v>
      </c>
      <c r="N1114" s="120"/>
    </row>
    <row r="1115" spans="2:14" s="22" customFormat="1" ht="15" customHeight="1" x14ac:dyDescent="0.3">
      <c r="B1115" s="125" t="s">
        <v>675</v>
      </c>
      <c r="C1115" s="104" t="s">
        <v>1378</v>
      </c>
      <c r="D1115" s="109" t="s">
        <v>28</v>
      </c>
      <c r="E1115" s="110" t="s">
        <v>674</v>
      </c>
      <c r="F1115" s="111" t="s">
        <v>936</v>
      </c>
      <c r="G1115" s="111" t="s">
        <v>1399</v>
      </c>
      <c r="H1115" s="36">
        <v>0.47000000000000003</v>
      </c>
      <c r="I1115" s="36">
        <v>0.49</v>
      </c>
      <c r="J1115" s="112">
        <v>300</v>
      </c>
      <c r="K1115" s="122"/>
      <c r="L1115" s="123">
        <f t="shared" si="63"/>
        <v>0</v>
      </c>
      <c r="N1115" s="120"/>
    </row>
    <row r="1116" spans="2:14" s="22" customFormat="1" ht="15" customHeight="1" x14ac:dyDescent="0.3">
      <c r="B1116" s="125" t="s">
        <v>676</v>
      </c>
      <c r="C1116" s="104" t="s">
        <v>1378</v>
      </c>
      <c r="D1116" s="109" t="s">
        <v>28</v>
      </c>
      <c r="E1116" s="110" t="s">
        <v>674</v>
      </c>
      <c r="F1116" s="111" t="s">
        <v>845</v>
      </c>
      <c r="G1116" s="111" t="s">
        <v>1399</v>
      </c>
      <c r="H1116" s="36">
        <v>0.62</v>
      </c>
      <c r="I1116" s="36">
        <v>0.66</v>
      </c>
      <c r="J1116" s="112">
        <v>200</v>
      </c>
      <c r="K1116" s="122"/>
      <c r="L1116" s="123">
        <f t="shared" si="63"/>
        <v>0</v>
      </c>
      <c r="N1116" s="120"/>
    </row>
    <row r="1117" spans="2:14" s="22" customFormat="1" ht="15" customHeight="1" x14ac:dyDescent="0.3">
      <c r="B1117" s="125" t="s">
        <v>677</v>
      </c>
      <c r="C1117" s="104" t="s">
        <v>1378</v>
      </c>
      <c r="D1117" s="109" t="s">
        <v>28</v>
      </c>
      <c r="E1117" s="110" t="s">
        <v>674</v>
      </c>
      <c r="F1117" s="111" t="s">
        <v>937</v>
      </c>
      <c r="G1117" s="111" t="s">
        <v>1399</v>
      </c>
      <c r="H1117" s="36">
        <v>0.77</v>
      </c>
      <c r="I1117" s="36">
        <v>0.82000000000000006</v>
      </c>
      <c r="J1117" s="112">
        <v>150</v>
      </c>
      <c r="K1117" s="122"/>
      <c r="L1117" s="123">
        <f t="shared" si="63"/>
        <v>0</v>
      </c>
      <c r="N1117" s="120"/>
    </row>
    <row r="1118" spans="2:14" s="22" customFormat="1" hidden="1" x14ac:dyDescent="0.3">
      <c r="B1118" s="96" t="s">
        <v>1789</v>
      </c>
      <c r="C1118" s="104" t="s">
        <v>1378</v>
      </c>
      <c r="D1118" s="97" t="s">
        <v>26</v>
      </c>
      <c r="E1118" s="98" t="s">
        <v>1790</v>
      </c>
      <c r="F1118" s="99" t="s">
        <v>935</v>
      </c>
      <c r="G1118" s="117" t="s">
        <v>1399</v>
      </c>
      <c r="H1118" s="127">
        <v>0.36</v>
      </c>
      <c r="I1118" s="128"/>
      <c r="J1118" s="101">
        <v>400</v>
      </c>
      <c r="K1118" s="114"/>
      <c r="L1118" s="118">
        <f>H1118*K1118*J1118</f>
        <v>0</v>
      </c>
      <c r="N1118" s="120"/>
    </row>
    <row r="1119" spans="2:14" s="22" customFormat="1" ht="15" customHeight="1" x14ac:dyDescent="0.3">
      <c r="B1119" s="125" t="s">
        <v>680</v>
      </c>
      <c r="C1119" s="104" t="s">
        <v>1378</v>
      </c>
      <c r="D1119" s="109" t="s">
        <v>56</v>
      </c>
      <c r="E1119" s="110" t="s">
        <v>679</v>
      </c>
      <c r="F1119" s="111" t="s">
        <v>1047</v>
      </c>
      <c r="G1119" s="111" t="s">
        <v>1399</v>
      </c>
      <c r="H1119" s="36">
        <v>0.26</v>
      </c>
      <c r="I1119" s="36">
        <v>0.27</v>
      </c>
      <c r="J1119" s="112">
        <v>600</v>
      </c>
      <c r="K1119" s="122"/>
      <c r="L1119" s="123">
        <f t="shared" si="63"/>
        <v>0</v>
      </c>
      <c r="N1119" s="120"/>
    </row>
    <row r="1120" spans="2:14" s="22" customFormat="1" ht="15" customHeight="1" x14ac:dyDescent="0.3">
      <c r="B1120" s="125" t="s">
        <v>678</v>
      </c>
      <c r="C1120" s="104" t="s">
        <v>1378</v>
      </c>
      <c r="D1120" s="109" t="s">
        <v>56</v>
      </c>
      <c r="E1120" s="110" t="s">
        <v>679</v>
      </c>
      <c r="F1120" s="111" t="s">
        <v>935</v>
      </c>
      <c r="G1120" s="111" t="s">
        <v>1399</v>
      </c>
      <c r="H1120" s="36">
        <v>0.36</v>
      </c>
      <c r="I1120" s="36">
        <v>0.37</v>
      </c>
      <c r="J1120" s="112">
        <v>400</v>
      </c>
      <c r="K1120" s="122"/>
      <c r="L1120" s="123">
        <f t="shared" si="63"/>
        <v>0</v>
      </c>
      <c r="N1120" s="120"/>
    </row>
    <row r="1121" spans="2:14" s="22" customFormat="1" ht="15" customHeight="1" x14ac:dyDescent="0.3">
      <c r="B1121" s="125" t="s">
        <v>681</v>
      </c>
      <c r="C1121" s="104" t="s">
        <v>1378</v>
      </c>
      <c r="D1121" s="109" t="s">
        <v>56</v>
      </c>
      <c r="E1121" s="110" t="s">
        <v>679</v>
      </c>
      <c r="F1121" s="111" t="s">
        <v>936</v>
      </c>
      <c r="G1121" s="111" t="s">
        <v>1399</v>
      </c>
      <c r="H1121" s="36">
        <v>0.41000000000000003</v>
      </c>
      <c r="I1121" s="36">
        <v>0.43</v>
      </c>
      <c r="J1121" s="112">
        <v>300</v>
      </c>
      <c r="K1121" s="122"/>
      <c r="L1121" s="123">
        <f t="shared" si="63"/>
        <v>0</v>
      </c>
      <c r="N1121" s="120"/>
    </row>
    <row r="1122" spans="2:14" s="22" customFormat="1" ht="15" customHeight="1" x14ac:dyDescent="0.3">
      <c r="B1122" s="125" t="s">
        <v>682</v>
      </c>
      <c r="C1122" s="104" t="s">
        <v>1378</v>
      </c>
      <c r="D1122" s="109" t="s">
        <v>56</v>
      </c>
      <c r="E1122" s="110" t="s">
        <v>679</v>
      </c>
      <c r="F1122" s="111" t="s">
        <v>845</v>
      </c>
      <c r="G1122" s="111" t="s">
        <v>1399</v>
      </c>
      <c r="H1122" s="36">
        <v>0.46</v>
      </c>
      <c r="I1122" s="36">
        <v>0.49</v>
      </c>
      <c r="J1122" s="112">
        <v>200</v>
      </c>
      <c r="K1122" s="122"/>
      <c r="L1122" s="123">
        <f t="shared" si="63"/>
        <v>0</v>
      </c>
      <c r="N1122" s="120"/>
    </row>
    <row r="1123" spans="2:14" s="22" customFormat="1" ht="15" customHeight="1" x14ac:dyDescent="0.3">
      <c r="B1123" s="125" t="s">
        <v>685</v>
      </c>
      <c r="C1123" s="104" t="s">
        <v>1378</v>
      </c>
      <c r="D1123" s="109" t="s">
        <v>56</v>
      </c>
      <c r="E1123" s="110" t="s">
        <v>684</v>
      </c>
      <c r="F1123" s="111" t="s">
        <v>1047</v>
      </c>
      <c r="G1123" s="111" t="s">
        <v>1399</v>
      </c>
      <c r="H1123" s="36">
        <v>0.26</v>
      </c>
      <c r="I1123" s="36">
        <v>0.27</v>
      </c>
      <c r="J1123" s="112">
        <v>600</v>
      </c>
      <c r="K1123" s="122"/>
      <c r="L1123" s="123">
        <f t="shared" si="63"/>
        <v>0</v>
      </c>
      <c r="N1123" s="120"/>
    </row>
    <row r="1124" spans="2:14" s="22" customFormat="1" ht="15" customHeight="1" x14ac:dyDescent="0.3">
      <c r="B1124" s="125" t="s">
        <v>683</v>
      </c>
      <c r="C1124" s="104" t="s">
        <v>1378</v>
      </c>
      <c r="D1124" s="109" t="s">
        <v>56</v>
      </c>
      <c r="E1124" s="110" t="s">
        <v>684</v>
      </c>
      <c r="F1124" s="111" t="s">
        <v>935</v>
      </c>
      <c r="G1124" s="111" t="s">
        <v>1399</v>
      </c>
      <c r="H1124" s="36">
        <v>0.36</v>
      </c>
      <c r="I1124" s="36">
        <v>0.37</v>
      </c>
      <c r="J1124" s="112">
        <v>400</v>
      </c>
      <c r="K1124" s="122"/>
      <c r="L1124" s="123">
        <f t="shared" si="63"/>
        <v>0</v>
      </c>
      <c r="N1124" s="120"/>
    </row>
    <row r="1125" spans="2:14" s="22" customFormat="1" ht="15" customHeight="1" x14ac:dyDescent="0.3">
      <c r="B1125" s="125" t="s">
        <v>686</v>
      </c>
      <c r="C1125" s="104" t="s">
        <v>1378</v>
      </c>
      <c r="D1125" s="109" t="s">
        <v>56</v>
      </c>
      <c r="E1125" s="110" t="s">
        <v>684</v>
      </c>
      <c r="F1125" s="111" t="s">
        <v>936</v>
      </c>
      <c r="G1125" s="111" t="s">
        <v>1399</v>
      </c>
      <c r="H1125" s="36">
        <v>0.41000000000000003</v>
      </c>
      <c r="I1125" s="36">
        <v>0.43</v>
      </c>
      <c r="J1125" s="112">
        <v>300</v>
      </c>
      <c r="K1125" s="122"/>
      <c r="L1125" s="123">
        <f t="shared" si="63"/>
        <v>0</v>
      </c>
      <c r="N1125" s="120"/>
    </row>
    <row r="1126" spans="2:14" s="22" customFormat="1" ht="15" customHeight="1" x14ac:dyDescent="0.3">
      <c r="B1126" s="125" t="s">
        <v>687</v>
      </c>
      <c r="C1126" s="104" t="s">
        <v>1378</v>
      </c>
      <c r="D1126" s="109" t="s">
        <v>56</v>
      </c>
      <c r="E1126" s="110" t="s">
        <v>684</v>
      </c>
      <c r="F1126" s="111" t="s">
        <v>845</v>
      </c>
      <c r="G1126" s="111" t="s">
        <v>1399</v>
      </c>
      <c r="H1126" s="36">
        <v>0.46</v>
      </c>
      <c r="I1126" s="36">
        <v>0.49</v>
      </c>
      <c r="J1126" s="112">
        <v>200</v>
      </c>
      <c r="K1126" s="122"/>
      <c r="L1126" s="123">
        <f t="shared" si="63"/>
        <v>0</v>
      </c>
      <c r="N1126" s="120"/>
    </row>
    <row r="1127" spans="2:14" s="22" customFormat="1" ht="15" customHeight="1" x14ac:dyDescent="0.3">
      <c r="B1127" s="125" t="s">
        <v>690</v>
      </c>
      <c r="C1127" s="104" t="s">
        <v>1378</v>
      </c>
      <c r="D1127" s="109" t="s">
        <v>56</v>
      </c>
      <c r="E1127" s="110" t="s">
        <v>689</v>
      </c>
      <c r="F1127" s="111" t="s">
        <v>1047</v>
      </c>
      <c r="G1127" s="111" t="s">
        <v>1399</v>
      </c>
      <c r="H1127" s="36">
        <v>0.26</v>
      </c>
      <c r="I1127" s="36">
        <v>0.27</v>
      </c>
      <c r="J1127" s="112">
        <v>600</v>
      </c>
      <c r="K1127" s="122"/>
      <c r="L1127" s="123">
        <f t="shared" si="63"/>
        <v>0</v>
      </c>
      <c r="N1127" s="120"/>
    </row>
    <row r="1128" spans="2:14" s="22" customFormat="1" ht="15" customHeight="1" x14ac:dyDescent="0.3">
      <c r="B1128" s="125" t="s">
        <v>688</v>
      </c>
      <c r="C1128" s="104" t="s">
        <v>1378</v>
      </c>
      <c r="D1128" s="109" t="s">
        <v>56</v>
      </c>
      <c r="E1128" s="110" t="s">
        <v>689</v>
      </c>
      <c r="F1128" s="111" t="s">
        <v>935</v>
      </c>
      <c r="G1128" s="111" t="s">
        <v>1399</v>
      </c>
      <c r="H1128" s="36">
        <v>0.36</v>
      </c>
      <c r="I1128" s="36">
        <v>0.37</v>
      </c>
      <c r="J1128" s="112">
        <v>400</v>
      </c>
      <c r="K1128" s="122"/>
      <c r="L1128" s="123">
        <f t="shared" si="63"/>
        <v>0</v>
      </c>
      <c r="N1128" s="120"/>
    </row>
    <row r="1129" spans="2:14" s="22" customFormat="1" ht="15" customHeight="1" x14ac:dyDescent="0.3">
      <c r="B1129" s="125" t="s">
        <v>691</v>
      </c>
      <c r="C1129" s="104" t="s">
        <v>1378</v>
      </c>
      <c r="D1129" s="109" t="s">
        <v>56</v>
      </c>
      <c r="E1129" s="110" t="s">
        <v>689</v>
      </c>
      <c r="F1129" s="111" t="s">
        <v>936</v>
      </c>
      <c r="G1129" s="111" t="s">
        <v>1399</v>
      </c>
      <c r="H1129" s="36">
        <v>0.41000000000000003</v>
      </c>
      <c r="I1129" s="36">
        <v>0.43</v>
      </c>
      <c r="J1129" s="112">
        <v>300</v>
      </c>
      <c r="K1129" s="122"/>
      <c r="L1129" s="123">
        <f t="shared" si="63"/>
        <v>0</v>
      </c>
      <c r="N1129" s="120"/>
    </row>
    <row r="1130" spans="2:14" s="22" customFormat="1" ht="15" customHeight="1" x14ac:dyDescent="0.3">
      <c r="B1130" s="125" t="s">
        <v>692</v>
      </c>
      <c r="C1130" s="104" t="s">
        <v>1378</v>
      </c>
      <c r="D1130" s="109" t="s">
        <v>56</v>
      </c>
      <c r="E1130" s="110" t="s">
        <v>689</v>
      </c>
      <c r="F1130" s="111" t="s">
        <v>845</v>
      </c>
      <c r="G1130" s="111" t="s">
        <v>1399</v>
      </c>
      <c r="H1130" s="36">
        <v>0.46</v>
      </c>
      <c r="I1130" s="36">
        <v>0.49</v>
      </c>
      <c r="J1130" s="112">
        <v>200</v>
      </c>
      <c r="K1130" s="122"/>
      <c r="L1130" s="123">
        <f t="shared" si="63"/>
        <v>0</v>
      </c>
      <c r="N1130" s="120"/>
    </row>
    <row r="1131" spans="2:14" s="22" customFormat="1" ht="15" customHeight="1" x14ac:dyDescent="0.3">
      <c r="B1131" s="125" t="s">
        <v>695</v>
      </c>
      <c r="C1131" s="104" t="s">
        <v>1378</v>
      </c>
      <c r="D1131" s="109" t="s">
        <v>56</v>
      </c>
      <c r="E1131" s="110" t="s">
        <v>694</v>
      </c>
      <c r="F1131" s="111" t="s">
        <v>1047</v>
      </c>
      <c r="G1131" s="111" t="s">
        <v>1399</v>
      </c>
      <c r="H1131" s="36">
        <v>0.26</v>
      </c>
      <c r="I1131" s="36">
        <v>0.27</v>
      </c>
      <c r="J1131" s="112">
        <v>600</v>
      </c>
      <c r="K1131" s="122"/>
      <c r="L1131" s="123">
        <f t="shared" si="63"/>
        <v>0</v>
      </c>
      <c r="N1131" s="120"/>
    </row>
    <row r="1132" spans="2:14" s="22" customFormat="1" ht="15" customHeight="1" x14ac:dyDescent="0.3">
      <c r="B1132" s="125" t="s">
        <v>693</v>
      </c>
      <c r="C1132" s="104" t="s">
        <v>1378</v>
      </c>
      <c r="D1132" s="109" t="s">
        <v>56</v>
      </c>
      <c r="E1132" s="110" t="s">
        <v>694</v>
      </c>
      <c r="F1132" s="111" t="s">
        <v>935</v>
      </c>
      <c r="G1132" s="111" t="s">
        <v>1399</v>
      </c>
      <c r="H1132" s="36">
        <v>0.36</v>
      </c>
      <c r="I1132" s="36">
        <v>0.37</v>
      </c>
      <c r="J1132" s="112">
        <v>400</v>
      </c>
      <c r="K1132" s="122"/>
      <c r="L1132" s="123">
        <f t="shared" si="63"/>
        <v>0</v>
      </c>
      <c r="N1132" s="120"/>
    </row>
    <row r="1133" spans="2:14" s="22" customFormat="1" ht="15" customHeight="1" x14ac:dyDescent="0.3">
      <c r="B1133" s="125" t="s">
        <v>696</v>
      </c>
      <c r="C1133" s="104" t="s">
        <v>1378</v>
      </c>
      <c r="D1133" s="109" t="s">
        <v>56</v>
      </c>
      <c r="E1133" s="110" t="s">
        <v>694</v>
      </c>
      <c r="F1133" s="111" t="s">
        <v>936</v>
      </c>
      <c r="G1133" s="111" t="s">
        <v>1399</v>
      </c>
      <c r="H1133" s="36">
        <v>0.41000000000000003</v>
      </c>
      <c r="I1133" s="36">
        <v>0.43</v>
      </c>
      <c r="J1133" s="112">
        <v>300</v>
      </c>
      <c r="K1133" s="122"/>
      <c r="L1133" s="123">
        <f t="shared" si="63"/>
        <v>0</v>
      </c>
      <c r="N1133" s="120"/>
    </row>
    <row r="1134" spans="2:14" s="22" customFormat="1" ht="15" customHeight="1" x14ac:dyDescent="0.3">
      <c r="B1134" s="125" t="s">
        <v>697</v>
      </c>
      <c r="C1134" s="104" t="s">
        <v>1378</v>
      </c>
      <c r="D1134" s="109" t="s">
        <v>56</v>
      </c>
      <c r="E1134" s="110" t="s">
        <v>694</v>
      </c>
      <c r="F1134" s="111" t="s">
        <v>845</v>
      </c>
      <c r="G1134" s="111" t="s">
        <v>1399</v>
      </c>
      <c r="H1134" s="36">
        <v>0.46</v>
      </c>
      <c r="I1134" s="36">
        <v>0.49</v>
      </c>
      <c r="J1134" s="112">
        <v>200</v>
      </c>
      <c r="K1134" s="122"/>
      <c r="L1134" s="123">
        <f t="shared" si="63"/>
        <v>0</v>
      </c>
      <c r="N1134" s="120"/>
    </row>
    <row r="1135" spans="2:14" s="22" customFormat="1" ht="15" customHeight="1" x14ac:dyDescent="0.3">
      <c r="B1135" s="125" t="s">
        <v>700</v>
      </c>
      <c r="C1135" s="104" t="s">
        <v>1378</v>
      </c>
      <c r="D1135" s="109" t="s">
        <v>56</v>
      </c>
      <c r="E1135" s="110" t="s">
        <v>699</v>
      </c>
      <c r="F1135" s="111" t="s">
        <v>1047</v>
      </c>
      <c r="G1135" s="111" t="s">
        <v>1399</v>
      </c>
      <c r="H1135" s="36">
        <v>0.26</v>
      </c>
      <c r="I1135" s="36">
        <v>0.27</v>
      </c>
      <c r="J1135" s="112">
        <v>600</v>
      </c>
      <c r="K1135" s="122"/>
      <c r="L1135" s="123">
        <f t="shared" si="63"/>
        <v>0</v>
      </c>
      <c r="N1135" s="120"/>
    </row>
    <row r="1136" spans="2:14" s="22" customFormat="1" ht="15" customHeight="1" x14ac:dyDescent="0.3">
      <c r="B1136" s="125" t="s">
        <v>698</v>
      </c>
      <c r="C1136" s="104" t="s">
        <v>1378</v>
      </c>
      <c r="D1136" s="109" t="s">
        <v>56</v>
      </c>
      <c r="E1136" s="110" t="s">
        <v>699</v>
      </c>
      <c r="F1136" s="111" t="s">
        <v>935</v>
      </c>
      <c r="G1136" s="111" t="s">
        <v>1399</v>
      </c>
      <c r="H1136" s="36">
        <v>0.36</v>
      </c>
      <c r="I1136" s="36">
        <v>0.37</v>
      </c>
      <c r="J1136" s="112">
        <v>400</v>
      </c>
      <c r="K1136" s="122"/>
      <c r="L1136" s="123">
        <f t="shared" si="63"/>
        <v>0</v>
      </c>
      <c r="N1136" s="120"/>
    </row>
    <row r="1137" spans="2:14" s="22" customFormat="1" ht="15" customHeight="1" x14ac:dyDescent="0.3">
      <c r="B1137" s="125" t="s">
        <v>701</v>
      </c>
      <c r="C1137" s="104" t="s">
        <v>1378</v>
      </c>
      <c r="D1137" s="109" t="s">
        <v>56</v>
      </c>
      <c r="E1137" s="110" t="s">
        <v>699</v>
      </c>
      <c r="F1137" s="111" t="s">
        <v>936</v>
      </c>
      <c r="G1137" s="111" t="s">
        <v>1399</v>
      </c>
      <c r="H1137" s="36">
        <v>0.41000000000000003</v>
      </c>
      <c r="I1137" s="36">
        <v>0.43</v>
      </c>
      <c r="J1137" s="112">
        <v>300</v>
      </c>
      <c r="K1137" s="122"/>
      <c r="L1137" s="123">
        <f t="shared" si="63"/>
        <v>0</v>
      </c>
      <c r="N1137" s="120"/>
    </row>
    <row r="1138" spans="2:14" s="22" customFormat="1" ht="15" customHeight="1" x14ac:dyDescent="0.3">
      <c r="B1138" s="125" t="s">
        <v>702</v>
      </c>
      <c r="C1138" s="104" t="s">
        <v>1378</v>
      </c>
      <c r="D1138" s="109" t="s">
        <v>56</v>
      </c>
      <c r="E1138" s="110" t="s">
        <v>699</v>
      </c>
      <c r="F1138" s="111" t="s">
        <v>845</v>
      </c>
      <c r="G1138" s="111" t="s">
        <v>1399</v>
      </c>
      <c r="H1138" s="36">
        <v>0.46</v>
      </c>
      <c r="I1138" s="36">
        <v>0.49</v>
      </c>
      <c r="J1138" s="112">
        <v>200</v>
      </c>
      <c r="K1138" s="122"/>
      <c r="L1138" s="123">
        <f t="shared" si="63"/>
        <v>0</v>
      </c>
      <c r="N1138" s="120"/>
    </row>
    <row r="1139" spans="2:14" s="22" customFormat="1" ht="15" customHeight="1" x14ac:dyDescent="0.3">
      <c r="B1139" s="125" t="s">
        <v>706</v>
      </c>
      <c r="C1139" s="104" t="s">
        <v>1378</v>
      </c>
      <c r="D1139" s="109" t="s">
        <v>704</v>
      </c>
      <c r="E1139" s="110" t="s">
        <v>705</v>
      </c>
      <c r="F1139" s="111" t="s">
        <v>1047</v>
      </c>
      <c r="G1139" s="111" t="s">
        <v>1399</v>
      </c>
      <c r="H1139" s="36">
        <v>0.32</v>
      </c>
      <c r="I1139" s="36">
        <v>0.33</v>
      </c>
      <c r="J1139" s="112">
        <v>600</v>
      </c>
      <c r="K1139" s="122"/>
      <c r="L1139" s="123">
        <f t="shared" si="63"/>
        <v>0</v>
      </c>
      <c r="N1139" s="120"/>
    </row>
    <row r="1140" spans="2:14" s="22" customFormat="1" ht="15" customHeight="1" x14ac:dyDescent="0.3">
      <c r="B1140" s="125" t="s">
        <v>703</v>
      </c>
      <c r="C1140" s="104" t="s">
        <v>1378</v>
      </c>
      <c r="D1140" s="109" t="s">
        <v>704</v>
      </c>
      <c r="E1140" s="110" t="s">
        <v>705</v>
      </c>
      <c r="F1140" s="111" t="s">
        <v>935</v>
      </c>
      <c r="G1140" s="111" t="s">
        <v>1399</v>
      </c>
      <c r="H1140" s="36">
        <v>0.42</v>
      </c>
      <c r="I1140" s="36">
        <v>0.44</v>
      </c>
      <c r="J1140" s="112">
        <v>400</v>
      </c>
      <c r="K1140" s="122"/>
      <c r="L1140" s="123">
        <f t="shared" si="63"/>
        <v>0</v>
      </c>
      <c r="N1140" s="120"/>
    </row>
    <row r="1141" spans="2:14" s="22" customFormat="1" ht="15" customHeight="1" x14ac:dyDescent="0.3">
      <c r="B1141" s="125" t="s">
        <v>707</v>
      </c>
      <c r="C1141" s="104" t="s">
        <v>1378</v>
      </c>
      <c r="D1141" s="109" t="s">
        <v>704</v>
      </c>
      <c r="E1141" s="110" t="s">
        <v>705</v>
      </c>
      <c r="F1141" s="111" t="s">
        <v>936</v>
      </c>
      <c r="G1141" s="111" t="s">
        <v>1399</v>
      </c>
      <c r="H1141" s="36">
        <v>0.46</v>
      </c>
      <c r="I1141" s="36">
        <v>0.48</v>
      </c>
      <c r="J1141" s="112">
        <v>300</v>
      </c>
      <c r="K1141" s="122"/>
      <c r="L1141" s="123">
        <f t="shared" si="63"/>
        <v>0</v>
      </c>
      <c r="N1141" s="120"/>
    </row>
    <row r="1142" spans="2:14" s="22" customFormat="1" ht="15" customHeight="1" x14ac:dyDescent="0.3">
      <c r="B1142" s="125" t="s">
        <v>708</v>
      </c>
      <c r="C1142" s="104" t="s">
        <v>1378</v>
      </c>
      <c r="D1142" s="109" t="s">
        <v>704</v>
      </c>
      <c r="E1142" s="110" t="s">
        <v>705</v>
      </c>
      <c r="F1142" s="111" t="s">
        <v>845</v>
      </c>
      <c r="G1142" s="111" t="s">
        <v>1399</v>
      </c>
      <c r="H1142" s="36">
        <v>0.51</v>
      </c>
      <c r="I1142" s="36">
        <v>0.54</v>
      </c>
      <c r="J1142" s="112">
        <v>200</v>
      </c>
      <c r="K1142" s="122"/>
      <c r="L1142" s="123">
        <f t="shared" si="63"/>
        <v>0</v>
      </c>
      <c r="N1142" s="120"/>
    </row>
    <row r="1143" spans="2:14" s="22" customFormat="1" ht="15" customHeight="1" x14ac:dyDescent="0.3">
      <c r="B1143" s="125" t="s">
        <v>711</v>
      </c>
      <c r="C1143" s="104" t="s">
        <v>1378</v>
      </c>
      <c r="D1143" s="109" t="s">
        <v>704</v>
      </c>
      <c r="E1143" s="110" t="s">
        <v>710</v>
      </c>
      <c r="F1143" s="111" t="s">
        <v>1047</v>
      </c>
      <c r="G1143" s="111" t="s">
        <v>1399</v>
      </c>
      <c r="H1143" s="36">
        <v>0.32</v>
      </c>
      <c r="I1143" s="36">
        <v>0.33</v>
      </c>
      <c r="J1143" s="112">
        <v>600</v>
      </c>
      <c r="K1143" s="122"/>
      <c r="L1143" s="123">
        <f t="shared" si="63"/>
        <v>0</v>
      </c>
      <c r="N1143" s="120"/>
    </row>
    <row r="1144" spans="2:14" s="22" customFormat="1" ht="15" customHeight="1" x14ac:dyDescent="0.3">
      <c r="B1144" s="125" t="s">
        <v>709</v>
      </c>
      <c r="C1144" s="104" t="s">
        <v>1378</v>
      </c>
      <c r="D1144" s="109" t="s">
        <v>704</v>
      </c>
      <c r="E1144" s="110" t="s">
        <v>710</v>
      </c>
      <c r="F1144" s="111" t="s">
        <v>935</v>
      </c>
      <c r="G1144" s="111" t="s">
        <v>1399</v>
      </c>
      <c r="H1144" s="36">
        <v>0.42</v>
      </c>
      <c r="I1144" s="36">
        <v>0.44</v>
      </c>
      <c r="J1144" s="112">
        <v>400</v>
      </c>
      <c r="K1144" s="122"/>
      <c r="L1144" s="123">
        <f t="shared" si="63"/>
        <v>0</v>
      </c>
      <c r="N1144" s="120"/>
    </row>
    <row r="1145" spans="2:14" s="22" customFormat="1" ht="15" customHeight="1" x14ac:dyDescent="0.3">
      <c r="B1145" s="125" t="s">
        <v>712</v>
      </c>
      <c r="C1145" s="104" t="s">
        <v>1378</v>
      </c>
      <c r="D1145" s="109" t="s">
        <v>704</v>
      </c>
      <c r="E1145" s="110" t="s">
        <v>710</v>
      </c>
      <c r="F1145" s="111" t="s">
        <v>936</v>
      </c>
      <c r="G1145" s="111" t="s">
        <v>1399</v>
      </c>
      <c r="H1145" s="36">
        <v>0.46</v>
      </c>
      <c r="I1145" s="36">
        <v>0.48</v>
      </c>
      <c r="J1145" s="112">
        <v>300</v>
      </c>
      <c r="K1145" s="122"/>
      <c r="L1145" s="123">
        <f t="shared" si="63"/>
        <v>0</v>
      </c>
      <c r="N1145" s="120"/>
    </row>
    <row r="1146" spans="2:14" s="22" customFormat="1" ht="15" customHeight="1" x14ac:dyDescent="0.3">
      <c r="B1146" s="125" t="s">
        <v>713</v>
      </c>
      <c r="C1146" s="104" t="s">
        <v>1378</v>
      </c>
      <c r="D1146" s="109" t="s">
        <v>704</v>
      </c>
      <c r="E1146" s="110" t="s">
        <v>710</v>
      </c>
      <c r="F1146" s="111" t="s">
        <v>845</v>
      </c>
      <c r="G1146" s="111" t="s">
        <v>1399</v>
      </c>
      <c r="H1146" s="36">
        <v>0.51</v>
      </c>
      <c r="I1146" s="36">
        <v>0.54</v>
      </c>
      <c r="J1146" s="112">
        <v>200</v>
      </c>
      <c r="K1146" s="122"/>
      <c r="L1146" s="123">
        <f t="shared" si="63"/>
        <v>0</v>
      </c>
      <c r="N1146" s="120"/>
    </row>
    <row r="1147" spans="2:14" s="22" customFormat="1" ht="15" customHeight="1" x14ac:dyDescent="0.3">
      <c r="B1147" s="125" t="s">
        <v>716</v>
      </c>
      <c r="C1147" s="104" t="s">
        <v>1378</v>
      </c>
      <c r="D1147" s="109" t="s">
        <v>26</v>
      </c>
      <c r="E1147" s="110" t="s">
        <v>715</v>
      </c>
      <c r="F1147" s="111" t="s">
        <v>1047</v>
      </c>
      <c r="G1147" s="111" t="s">
        <v>1399</v>
      </c>
      <c r="H1147" s="36">
        <v>0.27</v>
      </c>
      <c r="I1147" s="36">
        <v>0.28000000000000003</v>
      </c>
      <c r="J1147" s="112">
        <v>600</v>
      </c>
      <c r="K1147" s="122"/>
      <c r="L1147" s="123">
        <f t="shared" si="63"/>
        <v>0</v>
      </c>
      <c r="N1147" s="120"/>
    </row>
    <row r="1148" spans="2:14" s="22" customFormat="1" ht="15" customHeight="1" x14ac:dyDescent="0.3">
      <c r="B1148" s="125" t="s">
        <v>714</v>
      </c>
      <c r="C1148" s="104" t="s">
        <v>1378</v>
      </c>
      <c r="D1148" s="109" t="s">
        <v>26</v>
      </c>
      <c r="E1148" s="110" t="s">
        <v>715</v>
      </c>
      <c r="F1148" s="111" t="s">
        <v>935</v>
      </c>
      <c r="G1148" s="111" t="s">
        <v>1399</v>
      </c>
      <c r="H1148" s="36">
        <v>0.37</v>
      </c>
      <c r="I1148" s="36">
        <v>0.39</v>
      </c>
      <c r="J1148" s="112">
        <v>400</v>
      </c>
      <c r="K1148" s="122"/>
      <c r="L1148" s="123">
        <f t="shared" si="63"/>
        <v>0</v>
      </c>
      <c r="N1148" s="120"/>
    </row>
    <row r="1149" spans="2:14" s="22" customFormat="1" ht="15" customHeight="1" x14ac:dyDescent="0.3">
      <c r="B1149" s="125" t="s">
        <v>717</v>
      </c>
      <c r="C1149" s="104" t="s">
        <v>1378</v>
      </c>
      <c r="D1149" s="109" t="s">
        <v>26</v>
      </c>
      <c r="E1149" s="110" t="s">
        <v>715</v>
      </c>
      <c r="F1149" s="111" t="s">
        <v>936</v>
      </c>
      <c r="G1149" s="111" t="s">
        <v>1399</v>
      </c>
      <c r="H1149" s="36">
        <v>0.42</v>
      </c>
      <c r="I1149" s="36">
        <v>0.44</v>
      </c>
      <c r="J1149" s="112">
        <v>300</v>
      </c>
      <c r="K1149" s="122"/>
      <c r="L1149" s="123">
        <f t="shared" si="63"/>
        <v>0</v>
      </c>
      <c r="N1149" s="120"/>
    </row>
    <row r="1150" spans="2:14" s="22" customFormat="1" ht="15" customHeight="1" x14ac:dyDescent="0.3">
      <c r="B1150" s="125" t="s">
        <v>718</v>
      </c>
      <c r="C1150" s="104" t="s">
        <v>1378</v>
      </c>
      <c r="D1150" s="109" t="s">
        <v>26</v>
      </c>
      <c r="E1150" s="110" t="s">
        <v>715</v>
      </c>
      <c r="F1150" s="111" t="s">
        <v>845</v>
      </c>
      <c r="G1150" s="111" t="s">
        <v>1399</v>
      </c>
      <c r="H1150" s="36">
        <v>0.48</v>
      </c>
      <c r="I1150" s="36">
        <v>0.51</v>
      </c>
      <c r="J1150" s="112">
        <v>200</v>
      </c>
      <c r="K1150" s="122"/>
      <c r="L1150" s="123">
        <f t="shared" si="63"/>
        <v>0</v>
      </c>
      <c r="N1150" s="120"/>
    </row>
    <row r="1151" spans="2:14" s="22" customFormat="1" ht="15" customHeight="1" x14ac:dyDescent="0.3">
      <c r="B1151" s="125" t="s">
        <v>721</v>
      </c>
      <c r="C1151" s="104" t="s">
        <v>1378</v>
      </c>
      <c r="D1151" s="109" t="s">
        <v>56</v>
      </c>
      <c r="E1151" s="110" t="s">
        <v>720</v>
      </c>
      <c r="F1151" s="111" t="s">
        <v>1047</v>
      </c>
      <c r="G1151" s="111" t="s">
        <v>1399</v>
      </c>
      <c r="H1151" s="36">
        <v>0.26</v>
      </c>
      <c r="I1151" s="36">
        <v>0.27</v>
      </c>
      <c r="J1151" s="112">
        <v>600</v>
      </c>
      <c r="K1151" s="122"/>
      <c r="L1151" s="123">
        <f t="shared" si="63"/>
        <v>0</v>
      </c>
      <c r="N1151" s="120"/>
    </row>
    <row r="1152" spans="2:14" s="22" customFormat="1" ht="15" customHeight="1" x14ac:dyDescent="0.3">
      <c r="B1152" s="125" t="s">
        <v>719</v>
      </c>
      <c r="C1152" s="104" t="s">
        <v>1378</v>
      </c>
      <c r="D1152" s="109" t="s">
        <v>56</v>
      </c>
      <c r="E1152" s="110" t="s">
        <v>720</v>
      </c>
      <c r="F1152" s="111" t="s">
        <v>935</v>
      </c>
      <c r="G1152" s="111" t="s">
        <v>1399</v>
      </c>
      <c r="H1152" s="36">
        <v>0.36</v>
      </c>
      <c r="I1152" s="36">
        <v>0.37</v>
      </c>
      <c r="J1152" s="112">
        <v>400</v>
      </c>
      <c r="K1152" s="122"/>
      <c r="L1152" s="123">
        <f t="shared" si="63"/>
        <v>0</v>
      </c>
      <c r="N1152" s="120"/>
    </row>
    <row r="1153" spans="2:14" s="22" customFormat="1" ht="15" customHeight="1" x14ac:dyDescent="0.3">
      <c r="B1153" s="125" t="s">
        <v>722</v>
      </c>
      <c r="C1153" s="104" t="s">
        <v>1378</v>
      </c>
      <c r="D1153" s="109" t="s">
        <v>56</v>
      </c>
      <c r="E1153" s="110" t="s">
        <v>720</v>
      </c>
      <c r="F1153" s="111" t="s">
        <v>936</v>
      </c>
      <c r="G1153" s="111" t="s">
        <v>1399</v>
      </c>
      <c r="H1153" s="36">
        <v>0.41000000000000003</v>
      </c>
      <c r="I1153" s="36">
        <v>0.43</v>
      </c>
      <c r="J1153" s="112">
        <v>300</v>
      </c>
      <c r="K1153" s="122"/>
      <c r="L1153" s="123">
        <f t="shared" si="63"/>
        <v>0</v>
      </c>
      <c r="N1153" s="120"/>
    </row>
    <row r="1154" spans="2:14" s="22" customFormat="1" ht="15" customHeight="1" x14ac:dyDescent="0.3">
      <c r="B1154" s="125" t="s">
        <v>723</v>
      </c>
      <c r="C1154" s="104" t="s">
        <v>1378</v>
      </c>
      <c r="D1154" s="109" t="s">
        <v>56</v>
      </c>
      <c r="E1154" s="110" t="s">
        <v>720</v>
      </c>
      <c r="F1154" s="111" t="s">
        <v>845</v>
      </c>
      <c r="G1154" s="111" t="s">
        <v>1399</v>
      </c>
      <c r="H1154" s="36">
        <v>0.46</v>
      </c>
      <c r="I1154" s="36">
        <v>0.49</v>
      </c>
      <c r="J1154" s="112">
        <v>200</v>
      </c>
      <c r="K1154" s="122"/>
      <c r="L1154" s="123">
        <f t="shared" si="63"/>
        <v>0</v>
      </c>
      <c r="N1154" s="120"/>
    </row>
    <row r="1155" spans="2:14" s="22" customFormat="1" ht="15" customHeight="1" x14ac:dyDescent="0.3">
      <c r="B1155" s="125" t="s">
        <v>726</v>
      </c>
      <c r="C1155" s="104" t="s">
        <v>1378</v>
      </c>
      <c r="D1155" s="109" t="s">
        <v>56</v>
      </c>
      <c r="E1155" s="110" t="s">
        <v>725</v>
      </c>
      <c r="F1155" s="111" t="s">
        <v>1047</v>
      </c>
      <c r="G1155" s="111" t="s">
        <v>1399</v>
      </c>
      <c r="H1155" s="36">
        <v>0.26</v>
      </c>
      <c r="I1155" s="36">
        <v>0.27</v>
      </c>
      <c r="J1155" s="112">
        <v>600</v>
      </c>
      <c r="K1155" s="122"/>
      <c r="L1155" s="123">
        <f t="shared" si="63"/>
        <v>0</v>
      </c>
      <c r="N1155" s="120"/>
    </row>
    <row r="1156" spans="2:14" s="22" customFormat="1" ht="15" customHeight="1" x14ac:dyDescent="0.3">
      <c r="B1156" s="125" t="s">
        <v>724</v>
      </c>
      <c r="C1156" s="104" t="s">
        <v>1378</v>
      </c>
      <c r="D1156" s="109" t="s">
        <v>56</v>
      </c>
      <c r="E1156" s="110" t="s">
        <v>725</v>
      </c>
      <c r="F1156" s="111" t="s">
        <v>935</v>
      </c>
      <c r="G1156" s="111" t="s">
        <v>1399</v>
      </c>
      <c r="H1156" s="36">
        <v>0.36</v>
      </c>
      <c r="I1156" s="36">
        <v>0.37</v>
      </c>
      <c r="J1156" s="112">
        <v>400</v>
      </c>
      <c r="K1156" s="122"/>
      <c r="L1156" s="123">
        <f t="shared" si="63"/>
        <v>0</v>
      </c>
      <c r="N1156" s="120"/>
    </row>
    <row r="1157" spans="2:14" s="22" customFormat="1" ht="15" customHeight="1" x14ac:dyDescent="0.3">
      <c r="B1157" s="125" t="s">
        <v>727</v>
      </c>
      <c r="C1157" s="104" t="s">
        <v>1378</v>
      </c>
      <c r="D1157" s="109" t="s">
        <v>56</v>
      </c>
      <c r="E1157" s="110" t="s">
        <v>725</v>
      </c>
      <c r="F1157" s="111" t="s">
        <v>936</v>
      </c>
      <c r="G1157" s="111" t="s">
        <v>1399</v>
      </c>
      <c r="H1157" s="36">
        <v>0.41000000000000003</v>
      </c>
      <c r="I1157" s="36">
        <v>0.43</v>
      </c>
      <c r="J1157" s="112">
        <v>300</v>
      </c>
      <c r="K1157" s="122"/>
      <c r="L1157" s="123">
        <f t="shared" si="63"/>
        <v>0</v>
      </c>
      <c r="N1157" s="120"/>
    </row>
    <row r="1158" spans="2:14" s="22" customFormat="1" ht="15" customHeight="1" x14ac:dyDescent="0.3">
      <c r="B1158" s="125" t="s">
        <v>728</v>
      </c>
      <c r="C1158" s="104" t="s">
        <v>1378</v>
      </c>
      <c r="D1158" s="109" t="s">
        <v>56</v>
      </c>
      <c r="E1158" s="110" t="s">
        <v>725</v>
      </c>
      <c r="F1158" s="111" t="s">
        <v>845</v>
      </c>
      <c r="G1158" s="111" t="s">
        <v>1399</v>
      </c>
      <c r="H1158" s="36">
        <v>0.46</v>
      </c>
      <c r="I1158" s="36">
        <v>0.49</v>
      </c>
      <c r="J1158" s="112">
        <v>200</v>
      </c>
      <c r="K1158" s="122"/>
      <c r="L1158" s="123">
        <f t="shared" si="63"/>
        <v>0</v>
      </c>
      <c r="N1158" s="120"/>
    </row>
    <row r="1159" spans="2:14" s="22" customFormat="1" ht="15" customHeight="1" x14ac:dyDescent="0.3">
      <c r="B1159" s="125" t="s">
        <v>731</v>
      </c>
      <c r="C1159" s="104" t="s">
        <v>1378</v>
      </c>
      <c r="D1159" s="109" t="s">
        <v>56</v>
      </c>
      <c r="E1159" s="110" t="s">
        <v>730</v>
      </c>
      <c r="F1159" s="111" t="s">
        <v>1047</v>
      </c>
      <c r="G1159" s="111" t="s">
        <v>1399</v>
      </c>
      <c r="H1159" s="36">
        <v>0.26</v>
      </c>
      <c r="I1159" s="36">
        <v>0.27</v>
      </c>
      <c r="J1159" s="112">
        <v>600</v>
      </c>
      <c r="K1159" s="122"/>
      <c r="L1159" s="123">
        <f t="shared" si="63"/>
        <v>0</v>
      </c>
      <c r="N1159" s="120"/>
    </row>
    <row r="1160" spans="2:14" s="22" customFormat="1" ht="15" customHeight="1" x14ac:dyDescent="0.3">
      <c r="B1160" s="125" t="s">
        <v>729</v>
      </c>
      <c r="C1160" s="104" t="s">
        <v>1378</v>
      </c>
      <c r="D1160" s="109" t="s">
        <v>56</v>
      </c>
      <c r="E1160" s="110" t="s">
        <v>730</v>
      </c>
      <c r="F1160" s="111" t="s">
        <v>935</v>
      </c>
      <c r="G1160" s="111" t="s">
        <v>1399</v>
      </c>
      <c r="H1160" s="36">
        <v>0.36</v>
      </c>
      <c r="I1160" s="36">
        <v>0.37</v>
      </c>
      <c r="J1160" s="112">
        <v>400</v>
      </c>
      <c r="K1160" s="122"/>
      <c r="L1160" s="123">
        <f t="shared" si="63"/>
        <v>0</v>
      </c>
      <c r="N1160" s="120"/>
    </row>
    <row r="1161" spans="2:14" s="22" customFormat="1" ht="15" customHeight="1" x14ac:dyDescent="0.3">
      <c r="B1161" s="125" t="s">
        <v>732</v>
      </c>
      <c r="C1161" s="104" t="s">
        <v>1378</v>
      </c>
      <c r="D1161" s="109" t="s">
        <v>56</v>
      </c>
      <c r="E1161" s="110" t="s">
        <v>730</v>
      </c>
      <c r="F1161" s="111" t="s">
        <v>936</v>
      </c>
      <c r="G1161" s="111" t="s">
        <v>1399</v>
      </c>
      <c r="H1161" s="36">
        <v>0.41000000000000003</v>
      </c>
      <c r="I1161" s="36">
        <v>0.43</v>
      </c>
      <c r="J1161" s="112">
        <v>300</v>
      </c>
      <c r="K1161" s="122"/>
      <c r="L1161" s="123">
        <f t="shared" si="63"/>
        <v>0</v>
      </c>
      <c r="N1161" s="120"/>
    </row>
    <row r="1162" spans="2:14" s="22" customFormat="1" ht="15" customHeight="1" x14ac:dyDescent="0.3">
      <c r="B1162" s="125" t="s">
        <v>733</v>
      </c>
      <c r="C1162" s="104" t="s">
        <v>1378</v>
      </c>
      <c r="D1162" s="109" t="s">
        <v>56</v>
      </c>
      <c r="E1162" s="110" t="s">
        <v>730</v>
      </c>
      <c r="F1162" s="111" t="s">
        <v>845</v>
      </c>
      <c r="G1162" s="111" t="s">
        <v>1399</v>
      </c>
      <c r="H1162" s="36">
        <v>0.46</v>
      </c>
      <c r="I1162" s="36">
        <v>0.49</v>
      </c>
      <c r="J1162" s="112">
        <v>200</v>
      </c>
      <c r="K1162" s="122"/>
      <c r="L1162" s="123">
        <f t="shared" si="63"/>
        <v>0</v>
      </c>
      <c r="N1162" s="120"/>
    </row>
    <row r="1163" spans="2:14" s="22" customFormat="1" ht="15" customHeight="1" x14ac:dyDescent="0.3">
      <c r="B1163" s="125" t="s">
        <v>736</v>
      </c>
      <c r="C1163" s="104" t="s">
        <v>1378</v>
      </c>
      <c r="D1163" s="109" t="s">
        <v>26</v>
      </c>
      <c r="E1163" s="110" t="s">
        <v>735</v>
      </c>
      <c r="F1163" s="111" t="s">
        <v>1047</v>
      </c>
      <c r="G1163" s="111" t="s">
        <v>1399</v>
      </c>
      <c r="H1163" s="36">
        <v>0.27</v>
      </c>
      <c r="I1163" s="36">
        <v>0.28000000000000003</v>
      </c>
      <c r="J1163" s="112">
        <v>600</v>
      </c>
      <c r="K1163" s="122"/>
      <c r="L1163" s="123">
        <f t="shared" si="63"/>
        <v>0</v>
      </c>
      <c r="N1163" s="120"/>
    </row>
    <row r="1164" spans="2:14" s="22" customFormat="1" ht="15" customHeight="1" x14ac:dyDescent="0.3">
      <c r="B1164" s="125" t="s">
        <v>734</v>
      </c>
      <c r="C1164" s="104" t="s">
        <v>1378</v>
      </c>
      <c r="D1164" s="109" t="s">
        <v>26</v>
      </c>
      <c r="E1164" s="110" t="s">
        <v>735</v>
      </c>
      <c r="F1164" s="111" t="s">
        <v>935</v>
      </c>
      <c r="G1164" s="111" t="s">
        <v>1399</v>
      </c>
      <c r="H1164" s="36">
        <v>0.37</v>
      </c>
      <c r="I1164" s="36">
        <v>0.39</v>
      </c>
      <c r="J1164" s="112">
        <v>400</v>
      </c>
      <c r="K1164" s="122"/>
      <c r="L1164" s="123">
        <f t="shared" si="63"/>
        <v>0</v>
      </c>
      <c r="N1164" s="120"/>
    </row>
    <row r="1165" spans="2:14" s="22" customFormat="1" ht="15" customHeight="1" x14ac:dyDescent="0.3">
      <c r="B1165" s="125" t="s">
        <v>737</v>
      </c>
      <c r="C1165" s="104" t="s">
        <v>1378</v>
      </c>
      <c r="D1165" s="109" t="s">
        <v>26</v>
      </c>
      <c r="E1165" s="110" t="s">
        <v>735</v>
      </c>
      <c r="F1165" s="111" t="s">
        <v>936</v>
      </c>
      <c r="G1165" s="111" t="s">
        <v>1399</v>
      </c>
      <c r="H1165" s="36">
        <v>0.42</v>
      </c>
      <c r="I1165" s="36">
        <v>0.44</v>
      </c>
      <c r="J1165" s="112">
        <v>300</v>
      </c>
      <c r="K1165" s="122"/>
      <c r="L1165" s="123">
        <f t="shared" si="63"/>
        <v>0</v>
      </c>
      <c r="N1165" s="120"/>
    </row>
    <row r="1166" spans="2:14" s="22" customFormat="1" ht="15" customHeight="1" x14ac:dyDescent="0.3">
      <c r="B1166" s="125" t="s">
        <v>738</v>
      </c>
      <c r="C1166" s="104" t="s">
        <v>1378</v>
      </c>
      <c r="D1166" s="109" t="s">
        <v>26</v>
      </c>
      <c r="E1166" s="110" t="s">
        <v>735</v>
      </c>
      <c r="F1166" s="111" t="s">
        <v>845</v>
      </c>
      <c r="G1166" s="111" t="s">
        <v>1399</v>
      </c>
      <c r="H1166" s="36">
        <v>0.48</v>
      </c>
      <c r="I1166" s="36">
        <v>0.51</v>
      </c>
      <c r="J1166" s="112">
        <v>200</v>
      </c>
      <c r="K1166" s="122"/>
      <c r="L1166" s="123">
        <f t="shared" si="63"/>
        <v>0</v>
      </c>
      <c r="N1166" s="120"/>
    </row>
    <row r="1167" spans="2:14" s="22" customFormat="1" ht="15" customHeight="1" x14ac:dyDescent="0.3">
      <c r="B1167" s="125" t="s">
        <v>741</v>
      </c>
      <c r="C1167" s="104" t="s">
        <v>1378</v>
      </c>
      <c r="D1167" s="109" t="s">
        <v>56</v>
      </c>
      <c r="E1167" s="110" t="s">
        <v>740</v>
      </c>
      <c r="F1167" s="111" t="s">
        <v>1047</v>
      </c>
      <c r="G1167" s="111" t="s">
        <v>1399</v>
      </c>
      <c r="H1167" s="36">
        <v>0.26</v>
      </c>
      <c r="I1167" s="36">
        <v>0.27</v>
      </c>
      <c r="J1167" s="112">
        <v>600</v>
      </c>
      <c r="K1167" s="122"/>
      <c r="L1167" s="123">
        <f t="shared" si="63"/>
        <v>0</v>
      </c>
      <c r="N1167" s="120"/>
    </row>
    <row r="1168" spans="2:14" s="22" customFormat="1" ht="15" customHeight="1" x14ac:dyDescent="0.3">
      <c r="B1168" s="125" t="s">
        <v>739</v>
      </c>
      <c r="C1168" s="104" t="s">
        <v>1378</v>
      </c>
      <c r="D1168" s="109" t="s">
        <v>56</v>
      </c>
      <c r="E1168" s="110" t="s">
        <v>740</v>
      </c>
      <c r="F1168" s="111" t="s">
        <v>935</v>
      </c>
      <c r="G1168" s="111" t="s">
        <v>1399</v>
      </c>
      <c r="H1168" s="36">
        <v>0.36</v>
      </c>
      <c r="I1168" s="36">
        <v>0.37</v>
      </c>
      <c r="J1168" s="112">
        <v>400</v>
      </c>
      <c r="K1168" s="122"/>
      <c r="L1168" s="123">
        <f t="shared" si="63"/>
        <v>0</v>
      </c>
      <c r="N1168" s="120"/>
    </row>
    <row r="1169" spans="2:14" s="22" customFormat="1" ht="15" customHeight="1" x14ac:dyDescent="0.3">
      <c r="B1169" s="125" t="s">
        <v>742</v>
      </c>
      <c r="C1169" s="104" t="s">
        <v>1378</v>
      </c>
      <c r="D1169" s="109" t="s">
        <v>56</v>
      </c>
      <c r="E1169" s="110" t="s">
        <v>740</v>
      </c>
      <c r="F1169" s="111" t="s">
        <v>936</v>
      </c>
      <c r="G1169" s="111" t="s">
        <v>1399</v>
      </c>
      <c r="H1169" s="36">
        <v>0.41000000000000003</v>
      </c>
      <c r="I1169" s="36">
        <v>0.43</v>
      </c>
      <c r="J1169" s="112">
        <v>300</v>
      </c>
      <c r="K1169" s="122"/>
      <c r="L1169" s="123">
        <f t="shared" si="63"/>
        <v>0</v>
      </c>
      <c r="N1169" s="120"/>
    </row>
    <row r="1170" spans="2:14" s="22" customFormat="1" ht="15" customHeight="1" x14ac:dyDescent="0.3">
      <c r="B1170" s="125" t="s">
        <v>743</v>
      </c>
      <c r="C1170" s="104" t="s">
        <v>1378</v>
      </c>
      <c r="D1170" s="109" t="s">
        <v>56</v>
      </c>
      <c r="E1170" s="110" t="s">
        <v>740</v>
      </c>
      <c r="F1170" s="111" t="s">
        <v>845</v>
      </c>
      <c r="G1170" s="111" t="s">
        <v>1399</v>
      </c>
      <c r="H1170" s="36">
        <v>0.46</v>
      </c>
      <c r="I1170" s="36">
        <v>0.49</v>
      </c>
      <c r="J1170" s="112">
        <v>200</v>
      </c>
      <c r="K1170" s="122"/>
      <c r="L1170" s="123">
        <f t="shared" si="63"/>
        <v>0</v>
      </c>
      <c r="N1170" s="120"/>
    </row>
    <row r="1171" spans="2:14" s="22" customFormat="1" ht="15" customHeight="1" x14ac:dyDescent="0.3">
      <c r="B1171" s="125" t="s">
        <v>746</v>
      </c>
      <c r="C1171" s="104" t="s">
        <v>1378</v>
      </c>
      <c r="D1171" s="109" t="s">
        <v>26</v>
      </c>
      <c r="E1171" s="110" t="s">
        <v>745</v>
      </c>
      <c r="F1171" s="111" t="s">
        <v>1047</v>
      </c>
      <c r="G1171" s="111" t="s">
        <v>1399</v>
      </c>
      <c r="H1171" s="36">
        <v>0.27</v>
      </c>
      <c r="I1171" s="36">
        <v>0.28000000000000003</v>
      </c>
      <c r="J1171" s="112">
        <v>600</v>
      </c>
      <c r="K1171" s="122"/>
      <c r="L1171" s="123">
        <f t="shared" si="63"/>
        <v>0</v>
      </c>
      <c r="N1171" s="120"/>
    </row>
    <row r="1172" spans="2:14" s="22" customFormat="1" ht="15" customHeight="1" x14ac:dyDescent="0.3">
      <c r="B1172" s="125" t="s">
        <v>744</v>
      </c>
      <c r="C1172" s="104" t="s">
        <v>1378</v>
      </c>
      <c r="D1172" s="109" t="s">
        <v>26</v>
      </c>
      <c r="E1172" s="110" t="s">
        <v>745</v>
      </c>
      <c r="F1172" s="111" t="s">
        <v>935</v>
      </c>
      <c r="G1172" s="111" t="s">
        <v>1399</v>
      </c>
      <c r="H1172" s="36">
        <v>0.37</v>
      </c>
      <c r="I1172" s="36">
        <v>0.39</v>
      </c>
      <c r="J1172" s="112">
        <v>400</v>
      </c>
      <c r="K1172" s="122"/>
      <c r="L1172" s="123">
        <f t="shared" si="63"/>
        <v>0</v>
      </c>
      <c r="N1172" s="120"/>
    </row>
    <row r="1173" spans="2:14" s="22" customFormat="1" ht="15" customHeight="1" x14ac:dyDescent="0.3">
      <c r="B1173" s="125" t="s">
        <v>747</v>
      </c>
      <c r="C1173" s="104" t="s">
        <v>1378</v>
      </c>
      <c r="D1173" s="109" t="s">
        <v>26</v>
      </c>
      <c r="E1173" s="110" t="s">
        <v>745</v>
      </c>
      <c r="F1173" s="111" t="s">
        <v>936</v>
      </c>
      <c r="G1173" s="111" t="s">
        <v>1399</v>
      </c>
      <c r="H1173" s="36">
        <v>0.42</v>
      </c>
      <c r="I1173" s="36">
        <v>0.44</v>
      </c>
      <c r="J1173" s="112">
        <v>300</v>
      </c>
      <c r="K1173" s="122"/>
      <c r="L1173" s="123">
        <f t="shared" si="63"/>
        <v>0</v>
      </c>
      <c r="N1173" s="120"/>
    </row>
    <row r="1174" spans="2:14" s="22" customFormat="1" ht="15" customHeight="1" x14ac:dyDescent="0.3">
      <c r="B1174" s="125" t="s">
        <v>748</v>
      </c>
      <c r="C1174" s="104" t="s">
        <v>1378</v>
      </c>
      <c r="D1174" s="109" t="s">
        <v>26</v>
      </c>
      <c r="E1174" s="110" t="s">
        <v>745</v>
      </c>
      <c r="F1174" s="111" t="s">
        <v>845</v>
      </c>
      <c r="G1174" s="111" t="s">
        <v>1399</v>
      </c>
      <c r="H1174" s="36">
        <v>0.48</v>
      </c>
      <c r="I1174" s="36">
        <v>0.51</v>
      </c>
      <c r="J1174" s="112">
        <v>200</v>
      </c>
      <c r="K1174" s="122"/>
      <c r="L1174" s="123">
        <f t="shared" si="63"/>
        <v>0</v>
      </c>
      <c r="N1174" s="120"/>
    </row>
    <row r="1175" spans="2:14" s="22" customFormat="1" ht="15" customHeight="1" x14ac:dyDescent="0.3">
      <c r="B1175" s="125" t="s">
        <v>751</v>
      </c>
      <c r="C1175" s="104" t="s">
        <v>1378</v>
      </c>
      <c r="D1175" s="109" t="s">
        <v>56</v>
      </c>
      <c r="E1175" s="110" t="s">
        <v>750</v>
      </c>
      <c r="F1175" s="111" t="s">
        <v>1047</v>
      </c>
      <c r="G1175" s="111" t="s">
        <v>1399</v>
      </c>
      <c r="H1175" s="36">
        <v>0.26</v>
      </c>
      <c r="I1175" s="36">
        <v>0.27</v>
      </c>
      <c r="J1175" s="112">
        <v>600</v>
      </c>
      <c r="K1175" s="122"/>
      <c r="L1175" s="123">
        <f t="shared" ref="L1175:L1238" si="64">IF(K1175&lt;5,I1175*K1175*J1175,H1175*K1175*J1175)</f>
        <v>0</v>
      </c>
      <c r="N1175" s="120"/>
    </row>
    <row r="1176" spans="2:14" s="22" customFormat="1" ht="15" customHeight="1" x14ac:dyDescent="0.3">
      <c r="B1176" s="125" t="s">
        <v>749</v>
      </c>
      <c r="C1176" s="104" t="s">
        <v>1378</v>
      </c>
      <c r="D1176" s="109" t="s">
        <v>56</v>
      </c>
      <c r="E1176" s="110" t="s">
        <v>750</v>
      </c>
      <c r="F1176" s="111" t="s">
        <v>935</v>
      </c>
      <c r="G1176" s="111" t="s">
        <v>1399</v>
      </c>
      <c r="H1176" s="36">
        <v>0.36</v>
      </c>
      <c r="I1176" s="36">
        <v>0.37</v>
      </c>
      <c r="J1176" s="112">
        <v>400</v>
      </c>
      <c r="K1176" s="122"/>
      <c r="L1176" s="123">
        <f t="shared" si="64"/>
        <v>0</v>
      </c>
      <c r="N1176" s="120"/>
    </row>
    <row r="1177" spans="2:14" s="22" customFormat="1" ht="15" customHeight="1" x14ac:dyDescent="0.3">
      <c r="B1177" s="125" t="s">
        <v>752</v>
      </c>
      <c r="C1177" s="104" t="s">
        <v>1378</v>
      </c>
      <c r="D1177" s="109" t="s">
        <v>56</v>
      </c>
      <c r="E1177" s="110" t="s">
        <v>750</v>
      </c>
      <c r="F1177" s="111" t="s">
        <v>936</v>
      </c>
      <c r="G1177" s="111" t="s">
        <v>1399</v>
      </c>
      <c r="H1177" s="36">
        <v>0.41000000000000003</v>
      </c>
      <c r="I1177" s="36">
        <v>0.43</v>
      </c>
      <c r="J1177" s="112">
        <v>300</v>
      </c>
      <c r="K1177" s="122"/>
      <c r="L1177" s="123">
        <f t="shared" si="64"/>
        <v>0</v>
      </c>
      <c r="N1177" s="120"/>
    </row>
    <row r="1178" spans="2:14" s="22" customFormat="1" ht="15" customHeight="1" x14ac:dyDescent="0.3">
      <c r="B1178" s="125" t="s">
        <v>753</v>
      </c>
      <c r="C1178" s="104" t="s">
        <v>1378</v>
      </c>
      <c r="D1178" s="109" t="s">
        <v>56</v>
      </c>
      <c r="E1178" s="110" t="s">
        <v>750</v>
      </c>
      <c r="F1178" s="111" t="s">
        <v>845</v>
      </c>
      <c r="G1178" s="111" t="s">
        <v>1399</v>
      </c>
      <c r="H1178" s="36">
        <v>0.46</v>
      </c>
      <c r="I1178" s="36">
        <v>0.49</v>
      </c>
      <c r="J1178" s="112">
        <v>200</v>
      </c>
      <c r="K1178" s="122"/>
      <c r="L1178" s="123">
        <f t="shared" si="64"/>
        <v>0</v>
      </c>
      <c r="N1178" s="120"/>
    </row>
    <row r="1179" spans="2:14" s="22" customFormat="1" ht="15" customHeight="1" x14ac:dyDescent="0.3">
      <c r="B1179" s="125" t="s">
        <v>756</v>
      </c>
      <c r="C1179" s="104" t="s">
        <v>1378</v>
      </c>
      <c r="D1179" s="109" t="s">
        <v>26</v>
      </c>
      <c r="E1179" s="110" t="s">
        <v>755</v>
      </c>
      <c r="F1179" s="111" t="s">
        <v>1047</v>
      </c>
      <c r="G1179" s="111" t="s">
        <v>1399</v>
      </c>
      <c r="H1179" s="36">
        <v>0.27</v>
      </c>
      <c r="I1179" s="36">
        <v>0.28000000000000003</v>
      </c>
      <c r="J1179" s="112">
        <v>600</v>
      </c>
      <c r="K1179" s="122"/>
      <c r="L1179" s="123">
        <f t="shared" si="64"/>
        <v>0</v>
      </c>
      <c r="N1179" s="120"/>
    </row>
    <row r="1180" spans="2:14" s="22" customFormat="1" ht="15" customHeight="1" x14ac:dyDescent="0.3">
      <c r="B1180" s="125" t="s">
        <v>754</v>
      </c>
      <c r="C1180" s="104" t="s">
        <v>1378</v>
      </c>
      <c r="D1180" s="109" t="s">
        <v>26</v>
      </c>
      <c r="E1180" s="110" t="s">
        <v>755</v>
      </c>
      <c r="F1180" s="111" t="s">
        <v>935</v>
      </c>
      <c r="G1180" s="111" t="s">
        <v>1399</v>
      </c>
      <c r="H1180" s="36">
        <v>0.37</v>
      </c>
      <c r="I1180" s="36">
        <v>0.39</v>
      </c>
      <c r="J1180" s="112">
        <v>400</v>
      </c>
      <c r="K1180" s="122"/>
      <c r="L1180" s="123">
        <f t="shared" si="64"/>
        <v>0</v>
      </c>
      <c r="N1180" s="120"/>
    </row>
    <row r="1181" spans="2:14" s="22" customFormat="1" ht="15" customHeight="1" x14ac:dyDescent="0.3">
      <c r="B1181" s="125" t="s">
        <v>757</v>
      </c>
      <c r="C1181" s="104" t="s">
        <v>1378</v>
      </c>
      <c r="D1181" s="109" t="s">
        <v>26</v>
      </c>
      <c r="E1181" s="110" t="s">
        <v>755</v>
      </c>
      <c r="F1181" s="111" t="s">
        <v>936</v>
      </c>
      <c r="G1181" s="111" t="s">
        <v>1399</v>
      </c>
      <c r="H1181" s="36">
        <v>0.42</v>
      </c>
      <c r="I1181" s="36">
        <v>0.44</v>
      </c>
      <c r="J1181" s="112">
        <v>300</v>
      </c>
      <c r="K1181" s="122"/>
      <c r="L1181" s="123">
        <f t="shared" si="64"/>
        <v>0</v>
      </c>
      <c r="N1181" s="120"/>
    </row>
    <row r="1182" spans="2:14" s="22" customFormat="1" ht="15" customHeight="1" x14ac:dyDescent="0.3">
      <c r="B1182" s="125" t="s">
        <v>758</v>
      </c>
      <c r="C1182" s="104" t="s">
        <v>1378</v>
      </c>
      <c r="D1182" s="109" t="s">
        <v>26</v>
      </c>
      <c r="E1182" s="110" t="s">
        <v>755</v>
      </c>
      <c r="F1182" s="111" t="s">
        <v>845</v>
      </c>
      <c r="G1182" s="111" t="s">
        <v>1399</v>
      </c>
      <c r="H1182" s="36">
        <v>0.48</v>
      </c>
      <c r="I1182" s="36">
        <v>0.51</v>
      </c>
      <c r="J1182" s="112">
        <v>200</v>
      </c>
      <c r="K1182" s="122"/>
      <c r="L1182" s="123">
        <f t="shared" si="64"/>
        <v>0</v>
      </c>
      <c r="N1182" s="120"/>
    </row>
    <row r="1183" spans="2:14" s="22" customFormat="1" ht="15" customHeight="1" x14ac:dyDescent="0.3">
      <c r="B1183" s="125" t="s">
        <v>761</v>
      </c>
      <c r="C1183" s="104" t="s">
        <v>1378</v>
      </c>
      <c r="D1183" s="109" t="s">
        <v>26</v>
      </c>
      <c r="E1183" s="110" t="s">
        <v>760</v>
      </c>
      <c r="F1183" s="111" t="s">
        <v>1047</v>
      </c>
      <c r="G1183" s="111" t="s">
        <v>1399</v>
      </c>
      <c r="H1183" s="36">
        <v>0.27</v>
      </c>
      <c r="I1183" s="36">
        <v>0.28000000000000003</v>
      </c>
      <c r="J1183" s="112">
        <v>600</v>
      </c>
      <c r="K1183" s="122"/>
      <c r="L1183" s="123">
        <f t="shared" si="64"/>
        <v>0</v>
      </c>
      <c r="N1183" s="120"/>
    </row>
    <row r="1184" spans="2:14" s="22" customFormat="1" ht="15" customHeight="1" x14ac:dyDescent="0.3">
      <c r="B1184" s="125" t="s">
        <v>759</v>
      </c>
      <c r="C1184" s="104" t="s">
        <v>1378</v>
      </c>
      <c r="D1184" s="109" t="s">
        <v>26</v>
      </c>
      <c r="E1184" s="110" t="s">
        <v>760</v>
      </c>
      <c r="F1184" s="111" t="s">
        <v>935</v>
      </c>
      <c r="G1184" s="111" t="s">
        <v>1399</v>
      </c>
      <c r="H1184" s="36">
        <v>0.37</v>
      </c>
      <c r="I1184" s="36">
        <v>0.39</v>
      </c>
      <c r="J1184" s="112">
        <v>400</v>
      </c>
      <c r="K1184" s="122"/>
      <c r="L1184" s="123">
        <f t="shared" si="64"/>
        <v>0</v>
      </c>
      <c r="N1184" s="120"/>
    </row>
    <row r="1185" spans="2:14" s="22" customFormat="1" ht="15" customHeight="1" x14ac:dyDescent="0.3">
      <c r="B1185" s="125" t="s">
        <v>762</v>
      </c>
      <c r="C1185" s="104" t="s">
        <v>1378</v>
      </c>
      <c r="D1185" s="109" t="s">
        <v>26</v>
      </c>
      <c r="E1185" s="110" t="s">
        <v>760</v>
      </c>
      <c r="F1185" s="111" t="s">
        <v>936</v>
      </c>
      <c r="G1185" s="111" t="s">
        <v>1399</v>
      </c>
      <c r="H1185" s="36">
        <v>0.42</v>
      </c>
      <c r="I1185" s="36">
        <v>0.44</v>
      </c>
      <c r="J1185" s="112">
        <v>300</v>
      </c>
      <c r="K1185" s="122"/>
      <c r="L1185" s="123">
        <f t="shared" si="64"/>
        <v>0</v>
      </c>
      <c r="N1185" s="120"/>
    </row>
    <row r="1186" spans="2:14" s="22" customFormat="1" ht="15" customHeight="1" x14ac:dyDescent="0.3">
      <c r="B1186" s="125" t="s">
        <v>763</v>
      </c>
      <c r="C1186" s="104" t="s">
        <v>1378</v>
      </c>
      <c r="D1186" s="109" t="s">
        <v>26</v>
      </c>
      <c r="E1186" s="110" t="s">
        <v>760</v>
      </c>
      <c r="F1186" s="111" t="s">
        <v>845</v>
      </c>
      <c r="G1186" s="111" t="s">
        <v>1399</v>
      </c>
      <c r="H1186" s="36">
        <v>0.48</v>
      </c>
      <c r="I1186" s="36">
        <v>0.51</v>
      </c>
      <c r="J1186" s="112">
        <v>200</v>
      </c>
      <c r="K1186" s="122"/>
      <c r="L1186" s="123">
        <f t="shared" si="64"/>
        <v>0</v>
      </c>
      <c r="N1186" s="120"/>
    </row>
    <row r="1187" spans="2:14" s="22" customFormat="1" ht="15" customHeight="1" x14ac:dyDescent="0.3">
      <c r="B1187" s="125" t="s">
        <v>766</v>
      </c>
      <c r="C1187" s="104" t="s">
        <v>1378</v>
      </c>
      <c r="D1187" s="109" t="s">
        <v>26</v>
      </c>
      <c r="E1187" s="110" t="s">
        <v>765</v>
      </c>
      <c r="F1187" s="111" t="s">
        <v>1047</v>
      </c>
      <c r="G1187" s="111" t="s">
        <v>1399</v>
      </c>
      <c r="H1187" s="36">
        <v>0.27</v>
      </c>
      <c r="I1187" s="36">
        <v>0.28000000000000003</v>
      </c>
      <c r="J1187" s="112">
        <v>600</v>
      </c>
      <c r="K1187" s="122"/>
      <c r="L1187" s="123">
        <f t="shared" si="64"/>
        <v>0</v>
      </c>
      <c r="N1187" s="120"/>
    </row>
    <row r="1188" spans="2:14" s="22" customFormat="1" ht="15" customHeight="1" x14ac:dyDescent="0.3">
      <c r="B1188" s="125" t="s">
        <v>764</v>
      </c>
      <c r="C1188" s="104" t="s">
        <v>1378</v>
      </c>
      <c r="D1188" s="109" t="s">
        <v>26</v>
      </c>
      <c r="E1188" s="110" t="s">
        <v>765</v>
      </c>
      <c r="F1188" s="111" t="s">
        <v>935</v>
      </c>
      <c r="G1188" s="111" t="s">
        <v>1399</v>
      </c>
      <c r="H1188" s="36">
        <v>0.37</v>
      </c>
      <c r="I1188" s="36">
        <v>0.39</v>
      </c>
      <c r="J1188" s="112">
        <v>400</v>
      </c>
      <c r="K1188" s="122"/>
      <c r="L1188" s="123">
        <f t="shared" si="64"/>
        <v>0</v>
      </c>
      <c r="N1188" s="120"/>
    </row>
    <row r="1189" spans="2:14" s="22" customFormat="1" ht="15" customHeight="1" x14ac:dyDescent="0.3">
      <c r="B1189" s="125" t="s">
        <v>767</v>
      </c>
      <c r="C1189" s="104" t="s">
        <v>1378</v>
      </c>
      <c r="D1189" s="109" t="s">
        <v>26</v>
      </c>
      <c r="E1189" s="110" t="s">
        <v>765</v>
      </c>
      <c r="F1189" s="111" t="s">
        <v>936</v>
      </c>
      <c r="G1189" s="111" t="s">
        <v>1399</v>
      </c>
      <c r="H1189" s="36">
        <v>0.42</v>
      </c>
      <c r="I1189" s="36">
        <v>0.44</v>
      </c>
      <c r="J1189" s="112">
        <v>300</v>
      </c>
      <c r="K1189" s="122"/>
      <c r="L1189" s="123">
        <f t="shared" si="64"/>
        <v>0</v>
      </c>
      <c r="N1189" s="120"/>
    </row>
    <row r="1190" spans="2:14" s="22" customFormat="1" ht="15" customHeight="1" x14ac:dyDescent="0.3">
      <c r="B1190" s="125" t="s">
        <v>768</v>
      </c>
      <c r="C1190" s="104" t="s">
        <v>1378</v>
      </c>
      <c r="D1190" s="109" t="s">
        <v>26</v>
      </c>
      <c r="E1190" s="110" t="s">
        <v>765</v>
      </c>
      <c r="F1190" s="111" t="s">
        <v>845</v>
      </c>
      <c r="G1190" s="111" t="s">
        <v>1399</v>
      </c>
      <c r="H1190" s="36">
        <v>0.48</v>
      </c>
      <c r="I1190" s="36">
        <v>0.51</v>
      </c>
      <c r="J1190" s="112">
        <v>200</v>
      </c>
      <c r="K1190" s="122"/>
      <c r="L1190" s="123">
        <f t="shared" si="64"/>
        <v>0</v>
      </c>
      <c r="N1190" s="120"/>
    </row>
    <row r="1191" spans="2:14" s="22" customFormat="1" ht="15" customHeight="1" x14ac:dyDescent="0.3">
      <c r="B1191" s="125" t="s">
        <v>771</v>
      </c>
      <c r="C1191" s="104" t="s">
        <v>1378</v>
      </c>
      <c r="D1191" s="109" t="s">
        <v>26</v>
      </c>
      <c r="E1191" s="110" t="s">
        <v>770</v>
      </c>
      <c r="F1191" s="111" t="s">
        <v>1047</v>
      </c>
      <c r="G1191" s="111" t="s">
        <v>1399</v>
      </c>
      <c r="H1191" s="36">
        <v>0.27</v>
      </c>
      <c r="I1191" s="36">
        <v>0.28000000000000003</v>
      </c>
      <c r="J1191" s="112">
        <v>600</v>
      </c>
      <c r="K1191" s="122"/>
      <c r="L1191" s="123">
        <f t="shared" si="64"/>
        <v>0</v>
      </c>
      <c r="N1191" s="120"/>
    </row>
    <row r="1192" spans="2:14" s="22" customFormat="1" ht="15" customHeight="1" x14ac:dyDescent="0.3">
      <c r="B1192" s="125" t="s">
        <v>769</v>
      </c>
      <c r="C1192" s="104" t="s">
        <v>1378</v>
      </c>
      <c r="D1192" s="109" t="s">
        <v>26</v>
      </c>
      <c r="E1192" s="110" t="s">
        <v>770</v>
      </c>
      <c r="F1192" s="111" t="s">
        <v>935</v>
      </c>
      <c r="G1192" s="111" t="s">
        <v>1399</v>
      </c>
      <c r="H1192" s="36">
        <v>0.37</v>
      </c>
      <c r="I1192" s="36">
        <v>0.39</v>
      </c>
      <c r="J1192" s="112">
        <v>400</v>
      </c>
      <c r="K1192" s="122"/>
      <c r="L1192" s="123">
        <f t="shared" si="64"/>
        <v>0</v>
      </c>
      <c r="N1192" s="120"/>
    </row>
    <row r="1193" spans="2:14" s="22" customFormat="1" ht="15" customHeight="1" x14ac:dyDescent="0.3">
      <c r="B1193" s="125" t="s">
        <v>772</v>
      </c>
      <c r="C1193" s="104" t="s">
        <v>1378</v>
      </c>
      <c r="D1193" s="109" t="s">
        <v>26</v>
      </c>
      <c r="E1193" s="110" t="s">
        <v>770</v>
      </c>
      <c r="F1193" s="111" t="s">
        <v>936</v>
      </c>
      <c r="G1193" s="111" t="s">
        <v>1399</v>
      </c>
      <c r="H1193" s="36">
        <v>0.42</v>
      </c>
      <c r="I1193" s="36">
        <v>0.44</v>
      </c>
      <c r="J1193" s="112">
        <v>300</v>
      </c>
      <c r="K1193" s="122"/>
      <c r="L1193" s="123">
        <f t="shared" si="64"/>
        <v>0</v>
      </c>
      <c r="N1193" s="120"/>
    </row>
    <row r="1194" spans="2:14" s="22" customFormat="1" ht="15" customHeight="1" x14ac:dyDescent="0.3">
      <c r="B1194" s="125" t="s">
        <v>773</v>
      </c>
      <c r="C1194" s="104" t="s">
        <v>1378</v>
      </c>
      <c r="D1194" s="109" t="s">
        <v>26</v>
      </c>
      <c r="E1194" s="110" t="s">
        <v>770</v>
      </c>
      <c r="F1194" s="111" t="s">
        <v>845</v>
      </c>
      <c r="G1194" s="111" t="s">
        <v>1399</v>
      </c>
      <c r="H1194" s="36">
        <v>0.48</v>
      </c>
      <c r="I1194" s="36">
        <v>0.51</v>
      </c>
      <c r="J1194" s="112">
        <v>200</v>
      </c>
      <c r="K1194" s="122"/>
      <c r="L1194" s="123">
        <f t="shared" si="64"/>
        <v>0</v>
      </c>
      <c r="N1194" s="120"/>
    </row>
    <row r="1195" spans="2:14" s="22" customFormat="1" ht="15" customHeight="1" x14ac:dyDescent="0.3">
      <c r="B1195" s="125" t="s">
        <v>776</v>
      </c>
      <c r="C1195" s="104" t="s">
        <v>1378</v>
      </c>
      <c r="D1195" s="109" t="s">
        <v>56</v>
      </c>
      <c r="E1195" s="110" t="s">
        <v>775</v>
      </c>
      <c r="F1195" s="111" t="s">
        <v>1047</v>
      </c>
      <c r="G1195" s="111" t="s">
        <v>1399</v>
      </c>
      <c r="H1195" s="36">
        <v>0.26</v>
      </c>
      <c r="I1195" s="36">
        <v>0.27</v>
      </c>
      <c r="J1195" s="112">
        <v>600</v>
      </c>
      <c r="K1195" s="122"/>
      <c r="L1195" s="123">
        <f t="shared" si="64"/>
        <v>0</v>
      </c>
      <c r="N1195" s="120"/>
    </row>
    <row r="1196" spans="2:14" s="22" customFormat="1" ht="15" customHeight="1" x14ac:dyDescent="0.3">
      <c r="B1196" s="125" t="s">
        <v>774</v>
      </c>
      <c r="C1196" s="104" t="s">
        <v>1378</v>
      </c>
      <c r="D1196" s="109" t="s">
        <v>56</v>
      </c>
      <c r="E1196" s="110" t="s">
        <v>775</v>
      </c>
      <c r="F1196" s="111" t="s">
        <v>935</v>
      </c>
      <c r="G1196" s="111" t="s">
        <v>1399</v>
      </c>
      <c r="H1196" s="36">
        <v>0.36</v>
      </c>
      <c r="I1196" s="36">
        <v>0.37</v>
      </c>
      <c r="J1196" s="112">
        <v>400</v>
      </c>
      <c r="K1196" s="122"/>
      <c r="L1196" s="123">
        <f t="shared" si="64"/>
        <v>0</v>
      </c>
      <c r="N1196" s="120"/>
    </row>
    <row r="1197" spans="2:14" s="22" customFormat="1" ht="15" customHeight="1" x14ac:dyDescent="0.3">
      <c r="B1197" s="125" t="s">
        <v>777</v>
      </c>
      <c r="C1197" s="104" t="s">
        <v>1378</v>
      </c>
      <c r="D1197" s="109" t="s">
        <v>56</v>
      </c>
      <c r="E1197" s="110" t="s">
        <v>775</v>
      </c>
      <c r="F1197" s="111" t="s">
        <v>936</v>
      </c>
      <c r="G1197" s="111" t="s">
        <v>1399</v>
      </c>
      <c r="H1197" s="36">
        <v>0.41000000000000003</v>
      </c>
      <c r="I1197" s="36">
        <v>0.43</v>
      </c>
      <c r="J1197" s="112">
        <v>300</v>
      </c>
      <c r="K1197" s="122"/>
      <c r="L1197" s="123">
        <f t="shared" si="64"/>
        <v>0</v>
      </c>
      <c r="N1197" s="120"/>
    </row>
    <row r="1198" spans="2:14" s="22" customFormat="1" ht="15" customHeight="1" x14ac:dyDescent="0.3">
      <c r="B1198" s="125" t="s">
        <v>778</v>
      </c>
      <c r="C1198" s="104" t="s">
        <v>1378</v>
      </c>
      <c r="D1198" s="109" t="s">
        <v>56</v>
      </c>
      <c r="E1198" s="110" t="s">
        <v>775</v>
      </c>
      <c r="F1198" s="111" t="s">
        <v>845</v>
      </c>
      <c r="G1198" s="111" t="s">
        <v>1399</v>
      </c>
      <c r="H1198" s="36">
        <v>0.46</v>
      </c>
      <c r="I1198" s="36">
        <v>0.49</v>
      </c>
      <c r="J1198" s="112">
        <v>200</v>
      </c>
      <c r="K1198" s="122"/>
      <c r="L1198" s="123">
        <f t="shared" si="64"/>
        <v>0</v>
      </c>
      <c r="N1198" s="120"/>
    </row>
    <row r="1199" spans="2:14" s="22" customFormat="1" ht="15" customHeight="1" x14ac:dyDescent="0.3">
      <c r="B1199" s="125" t="s">
        <v>781</v>
      </c>
      <c r="C1199" s="104" t="s">
        <v>1378</v>
      </c>
      <c r="D1199" s="109" t="s">
        <v>56</v>
      </c>
      <c r="E1199" s="110" t="s">
        <v>780</v>
      </c>
      <c r="F1199" s="111" t="s">
        <v>1047</v>
      </c>
      <c r="G1199" s="111" t="s">
        <v>1399</v>
      </c>
      <c r="H1199" s="36">
        <v>0.26</v>
      </c>
      <c r="I1199" s="36">
        <v>0.27</v>
      </c>
      <c r="J1199" s="112">
        <v>600</v>
      </c>
      <c r="K1199" s="122"/>
      <c r="L1199" s="123">
        <f t="shared" si="64"/>
        <v>0</v>
      </c>
      <c r="N1199" s="120"/>
    </row>
    <row r="1200" spans="2:14" s="22" customFormat="1" ht="15" customHeight="1" x14ac:dyDescent="0.3">
      <c r="B1200" s="125" t="s">
        <v>779</v>
      </c>
      <c r="C1200" s="104" t="s">
        <v>1378</v>
      </c>
      <c r="D1200" s="109" t="s">
        <v>56</v>
      </c>
      <c r="E1200" s="110" t="s">
        <v>780</v>
      </c>
      <c r="F1200" s="111" t="s">
        <v>935</v>
      </c>
      <c r="G1200" s="111" t="s">
        <v>1399</v>
      </c>
      <c r="H1200" s="36">
        <v>0.36</v>
      </c>
      <c r="I1200" s="36">
        <v>0.37</v>
      </c>
      <c r="J1200" s="112">
        <v>400</v>
      </c>
      <c r="K1200" s="122"/>
      <c r="L1200" s="123">
        <f t="shared" si="64"/>
        <v>0</v>
      </c>
      <c r="N1200" s="120"/>
    </row>
    <row r="1201" spans="2:14" s="22" customFormat="1" ht="15" customHeight="1" x14ac:dyDescent="0.3">
      <c r="B1201" s="125" t="s">
        <v>782</v>
      </c>
      <c r="C1201" s="104" t="s">
        <v>1378</v>
      </c>
      <c r="D1201" s="109" t="s">
        <v>56</v>
      </c>
      <c r="E1201" s="110" t="s">
        <v>780</v>
      </c>
      <c r="F1201" s="111" t="s">
        <v>936</v>
      </c>
      <c r="G1201" s="111" t="s">
        <v>1399</v>
      </c>
      <c r="H1201" s="36">
        <v>0.41000000000000003</v>
      </c>
      <c r="I1201" s="36">
        <v>0.43</v>
      </c>
      <c r="J1201" s="112">
        <v>300</v>
      </c>
      <c r="K1201" s="122"/>
      <c r="L1201" s="123">
        <f t="shared" si="64"/>
        <v>0</v>
      </c>
      <c r="N1201" s="120"/>
    </row>
    <row r="1202" spans="2:14" s="22" customFormat="1" ht="15" customHeight="1" x14ac:dyDescent="0.3">
      <c r="B1202" s="125" t="s">
        <v>783</v>
      </c>
      <c r="C1202" s="104" t="s">
        <v>1378</v>
      </c>
      <c r="D1202" s="109" t="s">
        <v>56</v>
      </c>
      <c r="E1202" s="110" t="s">
        <v>780</v>
      </c>
      <c r="F1202" s="111" t="s">
        <v>845</v>
      </c>
      <c r="G1202" s="111" t="s">
        <v>1399</v>
      </c>
      <c r="H1202" s="36">
        <v>0.46</v>
      </c>
      <c r="I1202" s="36">
        <v>0.49</v>
      </c>
      <c r="J1202" s="112">
        <v>200</v>
      </c>
      <c r="K1202" s="122"/>
      <c r="L1202" s="123">
        <f t="shared" si="64"/>
        <v>0</v>
      </c>
      <c r="N1202" s="120"/>
    </row>
    <row r="1203" spans="2:14" s="22" customFormat="1" ht="15" customHeight="1" x14ac:dyDescent="0.3">
      <c r="B1203" s="125" t="s">
        <v>786</v>
      </c>
      <c r="C1203" s="104" t="s">
        <v>1378</v>
      </c>
      <c r="D1203" s="109" t="s">
        <v>56</v>
      </c>
      <c r="E1203" s="110" t="s">
        <v>785</v>
      </c>
      <c r="F1203" s="111" t="s">
        <v>1047</v>
      </c>
      <c r="G1203" s="111" t="s">
        <v>1399</v>
      </c>
      <c r="H1203" s="36">
        <v>0.26</v>
      </c>
      <c r="I1203" s="36">
        <v>0.27</v>
      </c>
      <c r="J1203" s="112">
        <v>600</v>
      </c>
      <c r="K1203" s="122"/>
      <c r="L1203" s="123">
        <f t="shared" si="64"/>
        <v>0</v>
      </c>
      <c r="N1203" s="120"/>
    </row>
    <row r="1204" spans="2:14" s="22" customFormat="1" ht="15" customHeight="1" x14ac:dyDescent="0.3">
      <c r="B1204" s="125" t="s">
        <v>784</v>
      </c>
      <c r="C1204" s="104" t="s">
        <v>1378</v>
      </c>
      <c r="D1204" s="109" t="s">
        <v>56</v>
      </c>
      <c r="E1204" s="110" t="s">
        <v>785</v>
      </c>
      <c r="F1204" s="111" t="s">
        <v>935</v>
      </c>
      <c r="G1204" s="111" t="s">
        <v>1399</v>
      </c>
      <c r="H1204" s="36">
        <v>0.36</v>
      </c>
      <c r="I1204" s="36">
        <v>0.37</v>
      </c>
      <c r="J1204" s="112">
        <v>400</v>
      </c>
      <c r="K1204" s="122"/>
      <c r="L1204" s="123">
        <f t="shared" si="64"/>
        <v>0</v>
      </c>
      <c r="N1204" s="120"/>
    </row>
    <row r="1205" spans="2:14" s="22" customFormat="1" ht="15" customHeight="1" x14ac:dyDescent="0.3">
      <c r="B1205" s="125" t="s">
        <v>787</v>
      </c>
      <c r="C1205" s="104" t="s">
        <v>1378</v>
      </c>
      <c r="D1205" s="109" t="s">
        <v>56</v>
      </c>
      <c r="E1205" s="110" t="s">
        <v>785</v>
      </c>
      <c r="F1205" s="111" t="s">
        <v>936</v>
      </c>
      <c r="G1205" s="111" t="s">
        <v>1399</v>
      </c>
      <c r="H1205" s="36">
        <v>0.41000000000000003</v>
      </c>
      <c r="I1205" s="36">
        <v>0.43</v>
      </c>
      <c r="J1205" s="112">
        <v>300</v>
      </c>
      <c r="K1205" s="122"/>
      <c r="L1205" s="123">
        <f t="shared" si="64"/>
        <v>0</v>
      </c>
      <c r="N1205" s="120"/>
    </row>
    <row r="1206" spans="2:14" s="22" customFormat="1" ht="15" customHeight="1" x14ac:dyDescent="0.3">
      <c r="B1206" s="125" t="s">
        <v>788</v>
      </c>
      <c r="C1206" s="104" t="s">
        <v>1378</v>
      </c>
      <c r="D1206" s="109" t="s">
        <v>56</v>
      </c>
      <c r="E1206" s="110" t="s">
        <v>785</v>
      </c>
      <c r="F1206" s="111" t="s">
        <v>845</v>
      </c>
      <c r="G1206" s="111" t="s">
        <v>1399</v>
      </c>
      <c r="H1206" s="36">
        <v>0.46</v>
      </c>
      <c r="I1206" s="36">
        <v>0.49</v>
      </c>
      <c r="J1206" s="112">
        <v>200</v>
      </c>
      <c r="K1206" s="122"/>
      <c r="L1206" s="123">
        <f t="shared" si="64"/>
        <v>0</v>
      </c>
      <c r="N1206" s="120"/>
    </row>
    <row r="1207" spans="2:14" s="22" customFormat="1" ht="15" customHeight="1" x14ac:dyDescent="0.3">
      <c r="B1207" s="125" t="s">
        <v>791</v>
      </c>
      <c r="C1207" s="104" t="s">
        <v>1378</v>
      </c>
      <c r="D1207" s="109" t="s">
        <v>26</v>
      </c>
      <c r="E1207" s="110" t="s">
        <v>790</v>
      </c>
      <c r="F1207" s="111" t="s">
        <v>1047</v>
      </c>
      <c r="G1207" s="111" t="s">
        <v>1399</v>
      </c>
      <c r="H1207" s="36">
        <v>0.27</v>
      </c>
      <c r="I1207" s="36">
        <v>0.28000000000000003</v>
      </c>
      <c r="J1207" s="112">
        <v>600</v>
      </c>
      <c r="K1207" s="122"/>
      <c r="L1207" s="123">
        <f t="shared" si="64"/>
        <v>0</v>
      </c>
      <c r="N1207" s="120"/>
    </row>
    <row r="1208" spans="2:14" s="22" customFormat="1" ht="15" customHeight="1" x14ac:dyDescent="0.3">
      <c r="B1208" s="125" t="s">
        <v>789</v>
      </c>
      <c r="C1208" s="104" t="s">
        <v>1378</v>
      </c>
      <c r="D1208" s="109" t="s">
        <v>26</v>
      </c>
      <c r="E1208" s="110" t="s">
        <v>790</v>
      </c>
      <c r="F1208" s="111" t="s">
        <v>935</v>
      </c>
      <c r="G1208" s="111" t="s">
        <v>1399</v>
      </c>
      <c r="H1208" s="36">
        <v>0.37</v>
      </c>
      <c r="I1208" s="36">
        <v>0.39</v>
      </c>
      <c r="J1208" s="112">
        <v>400</v>
      </c>
      <c r="K1208" s="122"/>
      <c r="L1208" s="123">
        <f t="shared" si="64"/>
        <v>0</v>
      </c>
      <c r="N1208" s="120"/>
    </row>
    <row r="1209" spans="2:14" s="22" customFormat="1" ht="15" customHeight="1" x14ac:dyDescent="0.3">
      <c r="B1209" s="125" t="s">
        <v>792</v>
      </c>
      <c r="C1209" s="104" t="s">
        <v>1378</v>
      </c>
      <c r="D1209" s="109" t="s">
        <v>26</v>
      </c>
      <c r="E1209" s="110" t="s">
        <v>790</v>
      </c>
      <c r="F1209" s="111" t="s">
        <v>936</v>
      </c>
      <c r="G1209" s="111" t="s">
        <v>1399</v>
      </c>
      <c r="H1209" s="36">
        <v>0.42</v>
      </c>
      <c r="I1209" s="36">
        <v>0.44</v>
      </c>
      <c r="J1209" s="112">
        <v>300</v>
      </c>
      <c r="K1209" s="122"/>
      <c r="L1209" s="123">
        <f t="shared" si="64"/>
        <v>0</v>
      </c>
      <c r="N1209" s="120"/>
    </row>
    <row r="1210" spans="2:14" s="22" customFormat="1" ht="15" customHeight="1" x14ac:dyDescent="0.3">
      <c r="B1210" s="125" t="s">
        <v>793</v>
      </c>
      <c r="C1210" s="104" t="s">
        <v>1378</v>
      </c>
      <c r="D1210" s="109" t="s">
        <v>26</v>
      </c>
      <c r="E1210" s="110" t="s">
        <v>790</v>
      </c>
      <c r="F1210" s="111" t="s">
        <v>845</v>
      </c>
      <c r="G1210" s="111" t="s">
        <v>1399</v>
      </c>
      <c r="H1210" s="36">
        <v>0.48</v>
      </c>
      <c r="I1210" s="36">
        <v>0.51</v>
      </c>
      <c r="J1210" s="112">
        <v>200</v>
      </c>
      <c r="K1210" s="122"/>
      <c r="L1210" s="123">
        <f t="shared" si="64"/>
        <v>0</v>
      </c>
      <c r="N1210" s="120"/>
    </row>
    <row r="1211" spans="2:14" s="22" customFormat="1" ht="15" customHeight="1" x14ac:dyDescent="0.3">
      <c r="B1211" s="125" t="s">
        <v>796</v>
      </c>
      <c r="C1211" s="104" t="s">
        <v>1378</v>
      </c>
      <c r="D1211" s="109" t="s">
        <v>56</v>
      </c>
      <c r="E1211" s="110" t="s">
        <v>795</v>
      </c>
      <c r="F1211" s="111" t="s">
        <v>1047</v>
      </c>
      <c r="G1211" s="111" t="s">
        <v>1399</v>
      </c>
      <c r="H1211" s="36">
        <v>0.26</v>
      </c>
      <c r="I1211" s="36">
        <v>0.27</v>
      </c>
      <c r="J1211" s="112">
        <v>600</v>
      </c>
      <c r="K1211" s="122"/>
      <c r="L1211" s="123">
        <f t="shared" si="64"/>
        <v>0</v>
      </c>
      <c r="N1211" s="120"/>
    </row>
    <row r="1212" spans="2:14" s="22" customFormat="1" ht="15" customHeight="1" x14ac:dyDescent="0.3">
      <c r="B1212" s="125" t="s">
        <v>794</v>
      </c>
      <c r="C1212" s="104" t="s">
        <v>1378</v>
      </c>
      <c r="D1212" s="109" t="s">
        <v>56</v>
      </c>
      <c r="E1212" s="110" t="s">
        <v>795</v>
      </c>
      <c r="F1212" s="111" t="s">
        <v>935</v>
      </c>
      <c r="G1212" s="111" t="s">
        <v>1399</v>
      </c>
      <c r="H1212" s="36">
        <v>0.36</v>
      </c>
      <c r="I1212" s="36">
        <v>0.37</v>
      </c>
      <c r="J1212" s="112">
        <v>400</v>
      </c>
      <c r="K1212" s="122"/>
      <c r="L1212" s="123">
        <f t="shared" si="64"/>
        <v>0</v>
      </c>
      <c r="N1212" s="120"/>
    </row>
    <row r="1213" spans="2:14" s="22" customFormat="1" ht="15" customHeight="1" x14ac:dyDescent="0.3">
      <c r="B1213" s="125" t="s">
        <v>797</v>
      </c>
      <c r="C1213" s="104" t="s">
        <v>1378</v>
      </c>
      <c r="D1213" s="109" t="s">
        <v>56</v>
      </c>
      <c r="E1213" s="110" t="s">
        <v>795</v>
      </c>
      <c r="F1213" s="111" t="s">
        <v>936</v>
      </c>
      <c r="G1213" s="111" t="s">
        <v>1399</v>
      </c>
      <c r="H1213" s="36">
        <v>0.41000000000000003</v>
      </c>
      <c r="I1213" s="36">
        <v>0.43</v>
      </c>
      <c r="J1213" s="112">
        <v>300</v>
      </c>
      <c r="K1213" s="122"/>
      <c r="L1213" s="123">
        <f t="shared" si="64"/>
        <v>0</v>
      </c>
      <c r="N1213" s="120"/>
    </row>
    <row r="1214" spans="2:14" s="22" customFormat="1" ht="15" customHeight="1" x14ac:dyDescent="0.3">
      <c r="B1214" s="125" t="s">
        <v>798</v>
      </c>
      <c r="C1214" s="104" t="s">
        <v>1378</v>
      </c>
      <c r="D1214" s="109" t="s">
        <v>56</v>
      </c>
      <c r="E1214" s="110" t="s">
        <v>795</v>
      </c>
      <c r="F1214" s="111" t="s">
        <v>845</v>
      </c>
      <c r="G1214" s="111" t="s">
        <v>1399</v>
      </c>
      <c r="H1214" s="36">
        <v>0.46</v>
      </c>
      <c r="I1214" s="36">
        <v>0.49</v>
      </c>
      <c r="J1214" s="112">
        <v>200</v>
      </c>
      <c r="K1214" s="122"/>
      <c r="L1214" s="123">
        <f t="shared" si="64"/>
        <v>0</v>
      </c>
      <c r="N1214" s="120"/>
    </row>
    <row r="1215" spans="2:14" s="22" customFormat="1" ht="15" customHeight="1" x14ac:dyDescent="0.3">
      <c r="B1215" s="125" t="s">
        <v>801</v>
      </c>
      <c r="C1215" s="104" t="s">
        <v>1378</v>
      </c>
      <c r="D1215" s="109" t="s">
        <v>56</v>
      </c>
      <c r="E1215" s="110" t="s">
        <v>800</v>
      </c>
      <c r="F1215" s="111" t="s">
        <v>1047</v>
      </c>
      <c r="G1215" s="111" t="s">
        <v>1399</v>
      </c>
      <c r="H1215" s="36">
        <v>0.26</v>
      </c>
      <c r="I1215" s="36">
        <v>0.27</v>
      </c>
      <c r="J1215" s="112">
        <v>600</v>
      </c>
      <c r="K1215" s="122"/>
      <c r="L1215" s="123">
        <f t="shared" si="64"/>
        <v>0</v>
      </c>
      <c r="N1215" s="120"/>
    </row>
    <row r="1216" spans="2:14" s="22" customFormat="1" ht="15" customHeight="1" x14ac:dyDescent="0.3">
      <c r="B1216" s="125" t="s">
        <v>799</v>
      </c>
      <c r="C1216" s="104" t="s">
        <v>1378</v>
      </c>
      <c r="D1216" s="109" t="s">
        <v>56</v>
      </c>
      <c r="E1216" s="110" t="s">
        <v>800</v>
      </c>
      <c r="F1216" s="111" t="s">
        <v>935</v>
      </c>
      <c r="G1216" s="111" t="s">
        <v>1399</v>
      </c>
      <c r="H1216" s="36">
        <v>0.36</v>
      </c>
      <c r="I1216" s="36">
        <v>0.37</v>
      </c>
      <c r="J1216" s="112">
        <v>400</v>
      </c>
      <c r="K1216" s="122"/>
      <c r="L1216" s="123">
        <f t="shared" si="64"/>
        <v>0</v>
      </c>
      <c r="N1216" s="120"/>
    </row>
    <row r="1217" spans="2:14" s="22" customFormat="1" ht="15" customHeight="1" x14ac:dyDescent="0.3">
      <c r="B1217" s="125" t="s">
        <v>802</v>
      </c>
      <c r="C1217" s="104" t="s">
        <v>1378</v>
      </c>
      <c r="D1217" s="109" t="s">
        <v>56</v>
      </c>
      <c r="E1217" s="110" t="s">
        <v>800</v>
      </c>
      <c r="F1217" s="111" t="s">
        <v>936</v>
      </c>
      <c r="G1217" s="111" t="s">
        <v>1399</v>
      </c>
      <c r="H1217" s="36">
        <v>0.41000000000000003</v>
      </c>
      <c r="I1217" s="36">
        <v>0.43</v>
      </c>
      <c r="J1217" s="112">
        <v>300</v>
      </c>
      <c r="K1217" s="122"/>
      <c r="L1217" s="123">
        <f t="shared" si="64"/>
        <v>0</v>
      </c>
      <c r="N1217" s="120"/>
    </row>
    <row r="1218" spans="2:14" s="22" customFormat="1" ht="15" customHeight="1" x14ac:dyDescent="0.3">
      <c r="B1218" s="125" t="s">
        <v>803</v>
      </c>
      <c r="C1218" s="104" t="s">
        <v>1378</v>
      </c>
      <c r="D1218" s="109" t="s">
        <v>56</v>
      </c>
      <c r="E1218" s="110" t="s">
        <v>800</v>
      </c>
      <c r="F1218" s="111" t="s">
        <v>845</v>
      </c>
      <c r="G1218" s="111" t="s">
        <v>1399</v>
      </c>
      <c r="H1218" s="36">
        <v>0.46</v>
      </c>
      <c r="I1218" s="36">
        <v>0.49</v>
      </c>
      <c r="J1218" s="112">
        <v>200</v>
      </c>
      <c r="K1218" s="122"/>
      <c r="L1218" s="123">
        <f t="shared" si="64"/>
        <v>0</v>
      </c>
      <c r="N1218" s="120"/>
    </row>
    <row r="1219" spans="2:14" s="22" customFormat="1" ht="15" customHeight="1" x14ac:dyDescent="0.3">
      <c r="B1219" s="125" t="s">
        <v>1310</v>
      </c>
      <c r="C1219" s="104" t="s">
        <v>1378</v>
      </c>
      <c r="D1219" s="109" t="s">
        <v>39</v>
      </c>
      <c r="E1219" s="110" t="s">
        <v>804</v>
      </c>
      <c r="F1219" s="111" t="s">
        <v>935</v>
      </c>
      <c r="G1219" s="111" t="s">
        <v>1399</v>
      </c>
      <c r="H1219" s="36">
        <v>0.24000000000000002</v>
      </c>
      <c r="I1219" s="36">
        <v>0.26</v>
      </c>
      <c r="J1219" s="112">
        <v>400</v>
      </c>
      <c r="K1219" s="122"/>
      <c r="L1219" s="123">
        <f t="shared" si="64"/>
        <v>0</v>
      </c>
      <c r="N1219" s="120"/>
    </row>
    <row r="1220" spans="2:14" s="22" customFormat="1" ht="15" customHeight="1" x14ac:dyDescent="0.3">
      <c r="B1220" s="125" t="s">
        <v>1311</v>
      </c>
      <c r="C1220" s="104" t="s">
        <v>1378</v>
      </c>
      <c r="D1220" s="109" t="s">
        <v>39</v>
      </c>
      <c r="E1220" s="110" t="s">
        <v>804</v>
      </c>
      <c r="F1220" s="111" t="s">
        <v>936</v>
      </c>
      <c r="G1220" s="111" t="s">
        <v>1399</v>
      </c>
      <c r="H1220" s="36">
        <v>0.32</v>
      </c>
      <c r="I1220" s="36">
        <v>0.35000000000000003</v>
      </c>
      <c r="J1220" s="112">
        <v>300</v>
      </c>
      <c r="K1220" s="122"/>
      <c r="L1220" s="123">
        <f t="shared" si="64"/>
        <v>0</v>
      </c>
      <c r="N1220" s="120"/>
    </row>
    <row r="1221" spans="2:14" s="22" customFormat="1" ht="15" customHeight="1" x14ac:dyDescent="0.3">
      <c r="B1221" s="125" t="s">
        <v>1312</v>
      </c>
      <c r="C1221" s="104" t="s">
        <v>1378</v>
      </c>
      <c r="D1221" s="109" t="s">
        <v>39</v>
      </c>
      <c r="E1221" s="110" t="s">
        <v>804</v>
      </c>
      <c r="F1221" s="111" t="s">
        <v>845</v>
      </c>
      <c r="G1221" s="111" t="s">
        <v>1399</v>
      </c>
      <c r="H1221" s="36">
        <v>0.45</v>
      </c>
      <c r="I1221" s="36">
        <v>0.51</v>
      </c>
      <c r="J1221" s="112">
        <v>200</v>
      </c>
      <c r="K1221" s="122"/>
      <c r="L1221" s="123">
        <f t="shared" si="64"/>
        <v>0</v>
      </c>
      <c r="N1221" s="120"/>
    </row>
    <row r="1222" spans="2:14" s="22" customFormat="1" ht="15" customHeight="1" x14ac:dyDescent="0.3">
      <c r="B1222" s="125" t="s">
        <v>805</v>
      </c>
      <c r="C1222" s="104" t="s">
        <v>1378</v>
      </c>
      <c r="D1222" s="109" t="s">
        <v>39</v>
      </c>
      <c r="E1222" s="110" t="s">
        <v>806</v>
      </c>
      <c r="F1222" s="111" t="s">
        <v>935</v>
      </c>
      <c r="G1222" s="111" t="s">
        <v>1399</v>
      </c>
      <c r="H1222" s="36">
        <v>0.26</v>
      </c>
      <c r="I1222" s="36">
        <v>0.27</v>
      </c>
      <c r="J1222" s="112">
        <v>400</v>
      </c>
      <c r="K1222" s="122"/>
      <c r="L1222" s="123">
        <f t="shared" si="64"/>
        <v>0</v>
      </c>
      <c r="N1222" s="120"/>
    </row>
    <row r="1223" spans="2:14" s="22" customFormat="1" ht="15" customHeight="1" x14ac:dyDescent="0.3">
      <c r="B1223" s="125" t="s">
        <v>807</v>
      </c>
      <c r="C1223" s="104" t="s">
        <v>1378</v>
      </c>
      <c r="D1223" s="109" t="s">
        <v>39</v>
      </c>
      <c r="E1223" s="110" t="s">
        <v>806</v>
      </c>
      <c r="F1223" s="111" t="s">
        <v>936</v>
      </c>
      <c r="G1223" s="111" t="s">
        <v>1399</v>
      </c>
      <c r="H1223" s="36">
        <v>0.32</v>
      </c>
      <c r="I1223" s="36">
        <v>0.35000000000000003</v>
      </c>
      <c r="J1223" s="112">
        <v>300</v>
      </c>
      <c r="K1223" s="122"/>
      <c r="L1223" s="123">
        <f t="shared" si="64"/>
        <v>0</v>
      </c>
      <c r="N1223" s="120"/>
    </row>
    <row r="1224" spans="2:14" s="22" customFormat="1" ht="15" customHeight="1" x14ac:dyDescent="0.3">
      <c r="B1224" s="125" t="s">
        <v>808</v>
      </c>
      <c r="C1224" s="104" t="s">
        <v>1378</v>
      </c>
      <c r="D1224" s="109" t="s">
        <v>39</v>
      </c>
      <c r="E1224" s="110" t="s">
        <v>806</v>
      </c>
      <c r="F1224" s="111" t="s">
        <v>845</v>
      </c>
      <c r="G1224" s="111" t="s">
        <v>1399</v>
      </c>
      <c r="H1224" s="36">
        <v>0.46</v>
      </c>
      <c r="I1224" s="36">
        <v>0.49</v>
      </c>
      <c r="J1224" s="112">
        <v>200</v>
      </c>
      <c r="K1224" s="122"/>
      <c r="L1224" s="123">
        <f t="shared" si="64"/>
        <v>0</v>
      </c>
      <c r="N1224" s="120"/>
    </row>
    <row r="1225" spans="2:14" s="22" customFormat="1" ht="15" customHeight="1" x14ac:dyDescent="0.3">
      <c r="B1225" s="125" t="s">
        <v>809</v>
      </c>
      <c r="C1225" s="104" t="s">
        <v>1378</v>
      </c>
      <c r="D1225" s="109" t="s">
        <v>39</v>
      </c>
      <c r="E1225" s="110" t="s">
        <v>810</v>
      </c>
      <c r="F1225" s="111" t="s">
        <v>935</v>
      </c>
      <c r="G1225" s="111" t="s">
        <v>1399</v>
      </c>
      <c r="H1225" s="36">
        <v>0.24000000000000002</v>
      </c>
      <c r="I1225" s="36">
        <v>0.26</v>
      </c>
      <c r="J1225" s="112">
        <v>400</v>
      </c>
      <c r="K1225" s="122"/>
      <c r="L1225" s="123">
        <f t="shared" si="64"/>
        <v>0</v>
      </c>
      <c r="N1225" s="120"/>
    </row>
    <row r="1226" spans="2:14" s="22" customFormat="1" ht="15" customHeight="1" x14ac:dyDescent="0.3">
      <c r="B1226" s="125" t="s">
        <v>811</v>
      </c>
      <c r="C1226" s="104" t="s">
        <v>1378</v>
      </c>
      <c r="D1226" s="109" t="s">
        <v>39</v>
      </c>
      <c r="E1226" s="110" t="s">
        <v>810</v>
      </c>
      <c r="F1226" s="111" t="s">
        <v>936</v>
      </c>
      <c r="G1226" s="111" t="s">
        <v>1399</v>
      </c>
      <c r="H1226" s="36">
        <v>0.32</v>
      </c>
      <c r="I1226" s="36">
        <v>0.35000000000000003</v>
      </c>
      <c r="J1226" s="112">
        <v>300</v>
      </c>
      <c r="K1226" s="122"/>
      <c r="L1226" s="123">
        <f t="shared" si="64"/>
        <v>0</v>
      </c>
      <c r="N1226" s="120"/>
    </row>
    <row r="1227" spans="2:14" s="22" customFormat="1" ht="15" customHeight="1" x14ac:dyDescent="0.3">
      <c r="B1227" s="125" t="s">
        <v>812</v>
      </c>
      <c r="C1227" s="104" t="s">
        <v>1378</v>
      </c>
      <c r="D1227" s="109" t="s">
        <v>39</v>
      </c>
      <c r="E1227" s="110" t="s">
        <v>810</v>
      </c>
      <c r="F1227" s="111" t="s">
        <v>845</v>
      </c>
      <c r="G1227" s="111" t="s">
        <v>1399</v>
      </c>
      <c r="H1227" s="36">
        <v>0.43</v>
      </c>
      <c r="I1227" s="36">
        <v>0.46</v>
      </c>
      <c r="J1227" s="112">
        <v>200</v>
      </c>
      <c r="K1227" s="122"/>
      <c r="L1227" s="123">
        <f t="shared" si="64"/>
        <v>0</v>
      </c>
      <c r="N1227" s="120"/>
    </row>
    <row r="1228" spans="2:14" s="22" customFormat="1" ht="15" customHeight="1" x14ac:dyDescent="0.3">
      <c r="B1228" s="125" t="s">
        <v>813</v>
      </c>
      <c r="C1228" s="104" t="s">
        <v>1378</v>
      </c>
      <c r="D1228" s="109" t="s">
        <v>39</v>
      </c>
      <c r="E1228" s="110" t="s">
        <v>810</v>
      </c>
      <c r="F1228" s="111" t="s">
        <v>937</v>
      </c>
      <c r="G1228" s="111" t="s">
        <v>1399</v>
      </c>
      <c r="H1228" s="36">
        <v>0.54</v>
      </c>
      <c r="I1228" s="36">
        <v>0.59</v>
      </c>
      <c r="J1228" s="112">
        <v>150</v>
      </c>
      <c r="K1228" s="122"/>
      <c r="L1228" s="123">
        <f t="shared" si="64"/>
        <v>0</v>
      </c>
      <c r="N1228" s="120"/>
    </row>
    <row r="1229" spans="2:14" s="22" customFormat="1" ht="15" customHeight="1" x14ac:dyDescent="0.3">
      <c r="B1229" s="125" t="s">
        <v>1313</v>
      </c>
      <c r="C1229" s="104" t="s">
        <v>1378</v>
      </c>
      <c r="D1229" s="109" t="s">
        <v>39</v>
      </c>
      <c r="E1229" s="110" t="s">
        <v>810</v>
      </c>
      <c r="F1229" s="111" t="s">
        <v>939</v>
      </c>
      <c r="G1229" s="111" t="s">
        <v>1399</v>
      </c>
      <c r="H1229" s="36">
        <v>0.62</v>
      </c>
      <c r="I1229" s="36">
        <v>0.67</v>
      </c>
      <c r="J1229" s="112">
        <v>125</v>
      </c>
      <c r="K1229" s="122"/>
      <c r="L1229" s="123">
        <f t="shared" si="64"/>
        <v>0</v>
      </c>
      <c r="N1229" s="120"/>
    </row>
    <row r="1230" spans="2:14" s="22" customFormat="1" ht="15" customHeight="1" x14ac:dyDescent="0.3">
      <c r="B1230" s="125" t="s">
        <v>1314</v>
      </c>
      <c r="C1230" s="104" t="s">
        <v>1378</v>
      </c>
      <c r="D1230" s="109" t="s">
        <v>940</v>
      </c>
      <c r="E1230" s="110" t="s">
        <v>814</v>
      </c>
      <c r="F1230" s="111" t="s">
        <v>936</v>
      </c>
      <c r="G1230" s="111" t="s">
        <v>1399</v>
      </c>
      <c r="H1230" s="36">
        <v>0.46</v>
      </c>
      <c r="I1230" s="36">
        <v>0.48</v>
      </c>
      <c r="J1230" s="112">
        <v>300</v>
      </c>
      <c r="K1230" s="122"/>
      <c r="L1230" s="123">
        <f t="shared" si="64"/>
        <v>0</v>
      </c>
      <c r="N1230" s="120"/>
    </row>
    <row r="1231" spans="2:14" s="22" customFormat="1" ht="15" customHeight="1" x14ac:dyDescent="0.3">
      <c r="B1231" s="125" t="s">
        <v>1315</v>
      </c>
      <c r="C1231" s="104" t="s">
        <v>1378</v>
      </c>
      <c r="D1231" s="109" t="s">
        <v>940</v>
      </c>
      <c r="E1231" s="110" t="s">
        <v>814</v>
      </c>
      <c r="F1231" s="111" t="s">
        <v>845</v>
      </c>
      <c r="G1231" s="111" t="s">
        <v>1399</v>
      </c>
      <c r="H1231" s="36">
        <v>0.64</v>
      </c>
      <c r="I1231" s="36">
        <v>0.67</v>
      </c>
      <c r="J1231" s="112">
        <v>200</v>
      </c>
      <c r="K1231" s="122"/>
      <c r="L1231" s="123">
        <f t="shared" si="64"/>
        <v>0</v>
      </c>
      <c r="N1231" s="120"/>
    </row>
    <row r="1232" spans="2:14" s="22" customFormat="1" ht="15" customHeight="1" x14ac:dyDescent="0.3">
      <c r="B1232" s="125" t="s">
        <v>1316</v>
      </c>
      <c r="C1232" s="104" t="s">
        <v>1378</v>
      </c>
      <c r="D1232" s="109" t="s">
        <v>940</v>
      </c>
      <c r="E1232" s="110" t="s">
        <v>814</v>
      </c>
      <c r="F1232" s="111" t="s">
        <v>937</v>
      </c>
      <c r="G1232" s="111" t="s">
        <v>1399</v>
      </c>
      <c r="H1232" s="36">
        <v>0.81</v>
      </c>
      <c r="I1232" s="36">
        <v>0.85</v>
      </c>
      <c r="J1232" s="112">
        <v>150</v>
      </c>
      <c r="K1232" s="122"/>
      <c r="L1232" s="123">
        <f t="shared" si="64"/>
        <v>0</v>
      </c>
      <c r="N1232" s="120"/>
    </row>
    <row r="1233" spans="2:14" s="22" customFormat="1" ht="15" customHeight="1" x14ac:dyDescent="0.3">
      <c r="B1233" s="125" t="s">
        <v>815</v>
      </c>
      <c r="C1233" s="104" t="s">
        <v>1378</v>
      </c>
      <c r="D1233" s="109" t="s">
        <v>940</v>
      </c>
      <c r="E1233" s="110" t="s">
        <v>814</v>
      </c>
      <c r="F1233" s="111" t="s">
        <v>939</v>
      </c>
      <c r="G1233" s="111" t="s">
        <v>1399</v>
      </c>
      <c r="H1233" s="36">
        <v>0.87</v>
      </c>
      <c r="I1233" s="36">
        <v>0.92</v>
      </c>
      <c r="J1233" s="112">
        <v>125</v>
      </c>
      <c r="K1233" s="122"/>
      <c r="L1233" s="123">
        <f t="shared" si="64"/>
        <v>0</v>
      </c>
      <c r="N1233" s="120"/>
    </row>
    <row r="1234" spans="2:14" s="22" customFormat="1" ht="15" customHeight="1" x14ac:dyDescent="0.3">
      <c r="B1234" s="125" t="s">
        <v>816</v>
      </c>
      <c r="C1234" s="104" t="s">
        <v>1378</v>
      </c>
      <c r="D1234" s="109" t="s">
        <v>940</v>
      </c>
      <c r="E1234" s="110" t="s">
        <v>817</v>
      </c>
      <c r="F1234" s="111" t="s">
        <v>936</v>
      </c>
      <c r="G1234" s="111" t="s">
        <v>1399</v>
      </c>
      <c r="H1234" s="36">
        <v>0.42</v>
      </c>
      <c r="I1234" s="36">
        <v>0.44</v>
      </c>
      <c r="J1234" s="112">
        <v>300</v>
      </c>
      <c r="K1234" s="122"/>
      <c r="L1234" s="123">
        <f t="shared" si="64"/>
        <v>0</v>
      </c>
      <c r="N1234" s="120"/>
    </row>
    <row r="1235" spans="2:14" s="22" customFormat="1" ht="15" customHeight="1" x14ac:dyDescent="0.3">
      <c r="B1235" s="125" t="s">
        <v>818</v>
      </c>
      <c r="C1235" s="104" t="s">
        <v>1378</v>
      </c>
      <c r="D1235" s="109" t="s">
        <v>940</v>
      </c>
      <c r="E1235" s="110" t="s">
        <v>817</v>
      </c>
      <c r="F1235" s="111" t="s">
        <v>845</v>
      </c>
      <c r="G1235" s="111" t="s">
        <v>1399</v>
      </c>
      <c r="H1235" s="36">
        <v>0.61</v>
      </c>
      <c r="I1235" s="36">
        <v>0.64</v>
      </c>
      <c r="J1235" s="112">
        <v>200</v>
      </c>
      <c r="K1235" s="122"/>
      <c r="L1235" s="123">
        <f t="shared" si="64"/>
        <v>0</v>
      </c>
      <c r="N1235" s="120"/>
    </row>
    <row r="1236" spans="2:14" s="22" customFormat="1" ht="15" customHeight="1" x14ac:dyDescent="0.3">
      <c r="B1236" s="125" t="s">
        <v>819</v>
      </c>
      <c r="C1236" s="104" t="s">
        <v>1378</v>
      </c>
      <c r="D1236" s="109" t="s">
        <v>940</v>
      </c>
      <c r="E1236" s="110" t="s">
        <v>817</v>
      </c>
      <c r="F1236" s="111" t="s">
        <v>937</v>
      </c>
      <c r="G1236" s="111" t="s">
        <v>1399</v>
      </c>
      <c r="H1236" s="36">
        <v>0.81</v>
      </c>
      <c r="I1236" s="36">
        <v>0.85</v>
      </c>
      <c r="J1236" s="112">
        <v>150</v>
      </c>
      <c r="K1236" s="122"/>
      <c r="L1236" s="123">
        <f t="shared" si="64"/>
        <v>0</v>
      </c>
      <c r="N1236" s="120"/>
    </row>
    <row r="1237" spans="2:14" s="22" customFormat="1" ht="15" customHeight="1" x14ac:dyDescent="0.3">
      <c r="B1237" s="125" t="s">
        <v>820</v>
      </c>
      <c r="C1237" s="104" t="s">
        <v>1378</v>
      </c>
      <c r="D1237" s="109" t="s">
        <v>39</v>
      </c>
      <c r="E1237" s="110" t="s">
        <v>821</v>
      </c>
      <c r="F1237" s="111" t="s">
        <v>935</v>
      </c>
      <c r="G1237" s="111" t="s">
        <v>1399</v>
      </c>
      <c r="H1237" s="36">
        <v>0.24000000000000002</v>
      </c>
      <c r="I1237" s="36">
        <v>0.26</v>
      </c>
      <c r="J1237" s="112">
        <v>400</v>
      </c>
      <c r="K1237" s="122"/>
      <c r="L1237" s="123">
        <f t="shared" si="64"/>
        <v>0</v>
      </c>
      <c r="N1237" s="120"/>
    </row>
    <row r="1238" spans="2:14" s="22" customFormat="1" ht="15" customHeight="1" x14ac:dyDescent="0.3">
      <c r="B1238" s="125" t="s">
        <v>822</v>
      </c>
      <c r="C1238" s="104" t="s">
        <v>1378</v>
      </c>
      <c r="D1238" s="109" t="s">
        <v>39</v>
      </c>
      <c r="E1238" s="110" t="s">
        <v>821</v>
      </c>
      <c r="F1238" s="111" t="s">
        <v>936</v>
      </c>
      <c r="G1238" s="111" t="s">
        <v>1399</v>
      </c>
      <c r="H1238" s="36">
        <v>0.34</v>
      </c>
      <c r="I1238" s="36">
        <v>0.36</v>
      </c>
      <c r="J1238" s="112">
        <v>300</v>
      </c>
      <c r="K1238" s="122"/>
      <c r="L1238" s="123">
        <f t="shared" si="64"/>
        <v>0</v>
      </c>
      <c r="N1238" s="120"/>
    </row>
    <row r="1239" spans="2:14" s="22" customFormat="1" ht="15" customHeight="1" x14ac:dyDescent="0.3">
      <c r="B1239" s="125" t="s">
        <v>823</v>
      </c>
      <c r="C1239" s="104" t="s">
        <v>1378</v>
      </c>
      <c r="D1239" s="109" t="s">
        <v>39</v>
      </c>
      <c r="E1239" s="110" t="s">
        <v>821</v>
      </c>
      <c r="F1239" s="111" t="s">
        <v>845</v>
      </c>
      <c r="G1239" s="111" t="s">
        <v>1399</v>
      </c>
      <c r="H1239" s="36">
        <v>0.43</v>
      </c>
      <c r="I1239" s="36">
        <v>0.46</v>
      </c>
      <c r="J1239" s="112">
        <v>200</v>
      </c>
      <c r="K1239" s="122"/>
      <c r="L1239" s="123">
        <f t="shared" ref="L1239:L1296" si="65">IF(K1239&lt;5,I1239*K1239*J1239,H1239*K1239*J1239)</f>
        <v>0</v>
      </c>
      <c r="N1239" s="120"/>
    </row>
    <row r="1240" spans="2:14" s="22" customFormat="1" ht="15" customHeight="1" x14ac:dyDescent="0.3">
      <c r="B1240" s="125" t="s">
        <v>824</v>
      </c>
      <c r="C1240" s="104" t="s">
        <v>1378</v>
      </c>
      <c r="D1240" s="109" t="s">
        <v>39</v>
      </c>
      <c r="E1240" s="110" t="s">
        <v>821</v>
      </c>
      <c r="F1240" s="111" t="s">
        <v>937</v>
      </c>
      <c r="G1240" s="111" t="s">
        <v>1399</v>
      </c>
      <c r="H1240" s="36">
        <v>0.54</v>
      </c>
      <c r="I1240" s="36">
        <v>0.59</v>
      </c>
      <c r="J1240" s="112">
        <v>150</v>
      </c>
      <c r="K1240" s="122"/>
      <c r="L1240" s="123">
        <f t="shared" si="65"/>
        <v>0</v>
      </c>
      <c r="N1240" s="120"/>
    </row>
    <row r="1241" spans="2:14" s="22" customFormat="1" ht="15" customHeight="1" x14ac:dyDescent="0.3">
      <c r="B1241" s="125" t="s">
        <v>1317</v>
      </c>
      <c r="C1241" s="104" t="s">
        <v>1378</v>
      </c>
      <c r="D1241" s="109" t="s">
        <v>39</v>
      </c>
      <c r="E1241" s="110" t="s">
        <v>821</v>
      </c>
      <c r="F1241" s="111" t="s">
        <v>939</v>
      </c>
      <c r="G1241" s="111" t="s">
        <v>1399</v>
      </c>
      <c r="H1241" s="36">
        <v>0.62</v>
      </c>
      <c r="I1241" s="36">
        <v>0.67</v>
      </c>
      <c r="J1241" s="112">
        <v>125</v>
      </c>
      <c r="K1241" s="122"/>
      <c r="L1241" s="123">
        <f t="shared" si="65"/>
        <v>0</v>
      </c>
      <c r="N1241" s="120"/>
    </row>
    <row r="1242" spans="2:14" s="22" customFormat="1" hidden="1" x14ac:dyDescent="0.3">
      <c r="B1242" s="96" t="s">
        <v>1791</v>
      </c>
      <c r="C1242" s="104" t="s">
        <v>1378</v>
      </c>
      <c r="D1242" s="97" t="s">
        <v>56</v>
      </c>
      <c r="E1242" s="98" t="s">
        <v>1799</v>
      </c>
      <c r="F1242" s="99" t="s">
        <v>935</v>
      </c>
      <c r="G1242" s="117" t="s">
        <v>1399</v>
      </c>
      <c r="H1242" s="127">
        <v>0.37</v>
      </c>
      <c r="I1242" s="128"/>
      <c r="J1242" s="101">
        <v>400</v>
      </c>
      <c r="K1242" s="114"/>
      <c r="L1242" s="118">
        <f t="shared" ref="L1242:L1249" si="66">H1242*K1242*J1242</f>
        <v>0</v>
      </c>
      <c r="N1242" s="120"/>
    </row>
    <row r="1243" spans="2:14" s="22" customFormat="1" hidden="1" x14ac:dyDescent="0.3">
      <c r="B1243" s="96" t="s">
        <v>1792</v>
      </c>
      <c r="C1243" s="104" t="s">
        <v>1378</v>
      </c>
      <c r="D1243" s="97" t="s">
        <v>56</v>
      </c>
      <c r="E1243" s="98" t="s">
        <v>1799</v>
      </c>
      <c r="F1243" s="99" t="s">
        <v>936</v>
      </c>
      <c r="G1243" s="117" t="s">
        <v>1399</v>
      </c>
      <c r="H1243" s="127">
        <v>0.46</v>
      </c>
      <c r="I1243" s="128"/>
      <c r="J1243" s="101">
        <v>300</v>
      </c>
      <c r="K1243" s="114"/>
      <c r="L1243" s="118">
        <f t="shared" si="66"/>
        <v>0</v>
      </c>
      <c r="N1243" s="120"/>
    </row>
    <row r="1244" spans="2:14" s="22" customFormat="1" hidden="1" x14ac:dyDescent="0.3">
      <c r="B1244" s="96" t="s">
        <v>1793</v>
      </c>
      <c r="C1244" s="104" t="s">
        <v>1378</v>
      </c>
      <c r="D1244" s="97" t="s">
        <v>56</v>
      </c>
      <c r="E1244" s="98" t="s">
        <v>1800</v>
      </c>
      <c r="F1244" s="99" t="s">
        <v>935</v>
      </c>
      <c r="G1244" s="117" t="s">
        <v>1399</v>
      </c>
      <c r="H1244" s="127">
        <v>0.37</v>
      </c>
      <c r="I1244" s="128"/>
      <c r="J1244" s="101">
        <v>400</v>
      </c>
      <c r="K1244" s="114"/>
      <c r="L1244" s="118">
        <f t="shared" si="66"/>
        <v>0</v>
      </c>
      <c r="N1244" s="120"/>
    </row>
    <row r="1245" spans="2:14" s="22" customFormat="1" hidden="1" x14ac:dyDescent="0.3">
      <c r="B1245" s="96" t="s">
        <v>1794</v>
      </c>
      <c r="C1245" s="104" t="s">
        <v>1378</v>
      </c>
      <c r="D1245" s="97" t="s">
        <v>56</v>
      </c>
      <c r="E1245" s="98" t="s">
        <v>1800</v>
      </c>
      <c r="F1245" s="99" t="s">
        <v>936</v>
      </c>
      <c r="G1245" s="117" t="s">
        <v>1399</v>
      </c>
      <c r="H1245" s="127">
        <v>0.46</v>
      </c>
      <c r="I1245" s="128"/>
      <c r="J1245" s="101">
        <v>300</v>
      </c>
      <c r="K1245" s="114"/>
      <c r="L1245" s="118">
        <f t="shared" si="66"/>
        <v>0</v>
      </c>
      <c r="N1245" s="120"/>
    </row>
    <row r="1246" spans="2:14" s="22" customFormat="1" hidden="1" x14ac:dyDescent="0.3">
      <c r="B1246" s="96" t="s">
        <v>1795</v>
      </c>
      <c r="C1246" s="104" t="s">
        <v>1378</v>
      </c>
      <c r="D1246" s="97" t="s">
        <v>56</v>
      </c>
      <c r="E1246" s="98" t="s">
        <v>1801</v>
      </c>
      <c r="F1246" s="99" t="s">
        <v>935</v>
      </c>
      <c r="G1246" s="117" t="s">
        <v>1399</v>
      </c>
      <c r="H1246" s="127">
        <v>0.37</v>
      </c>
      <c r="I1246" s="128"/>
      <c r="J1246" s="101">
        <v>400</v>
      </c>
      <c r="K1246" s="114"/>
      <c r="L1246" s="118">
        <f t="shared" si="66"/>
        <v>0</v>
      </c>
      <c r="N1246" s="120"/>
    </row>
    <row r="1247" spans="2:14" s="22" customFormat="1" hidden="1" x14ac:dyDescent="0.3">
      <c r="B1247" s="96" t="s">
        <v>1796</v>
      </c>
      <c r="C1247" s="104" t="s">
        <v>1378</v>
      </c>
      <c r="D1247" s="97" t="s">
        <v>56</v>
      </c>
      <c r="E1247" s="98" t="s">
        <v>1801</v>
      </c>
      <c r="F1247" s="99" t="s">
        <v>936</v>
      </c>
      <c r="G1247" s="117" t="s">
        <v>1399</v>
      </c>
      <c r="H1247" s="127">
        <v>0.46</v>
      </c>
      <c r="I1247" s="128"/>
      <c r="J1247" s="101">
        <v>300</v>
      </c>
      <c r="K1247" s="114"/>
      <c r="L1247" s="118">
        <f t="shared" si="66"/>
        <v>0</v>
      </c>
      <c r="N1247" s="120"/>
    </row>
    <row r="1248" spans="2:14" s="22" customFormat="1" hidden="1" x14ac:dyDescent="0.3">
      <c r="B1248" s="96" t="s">
        <v>1797</v>
      </c>
      <c r="C1248" s="104" t="s">
        <v>1378</v>
      </c>
      <c r="D1248" s="97" t="s">
        <v>56</v>
      </c>
      <c r="E1248" s="98" t="s">
        <v>1802</v>
      </c>
      <c r="F1248" s="99" t="s">
        <v>935</v>
      </c>
      <c r="G1248" s="117" t="s">
        <v>1399</v>
      </c>
      <c r="H1248" s="127">
        <v>0.37</v>
      </c>
      <c r="I1248" s="128"/>
      <c r="J1248" s="101">
        <v>400</v>
      </c>
      <c r="K1248" s="114"/>
      <c r="L1248" s="118">
        <f t="shared" si="66"/>
        <v>0</v>
      </c>
      <c r="N1248" s="120"/>
    </row>
    <row r="1249" spans="2:14" s="22" customFormat="1" hidden="1" x14ac:dyDescent="0.3">
      <c r="B1249" s="96" t="s">
        <v>1798</v>
      </c>
      <c r="C1249" s="104" t="s">
        <v>1378</v>
      </c>
      <c r="D1249" s="97" t="s">
        <v>56</v>
      </c>
      <c r="E1249" s="98" t="s">
        <v>1802</v>
      </c>
      <c r="F1249" s="99" t="s">
        <v>936</v>
      </c>
      <c r="G1249" s="117" t="s">
        <v>1399</v>
      </c>
      <c r="H1249" s="127">
        <v>0.46</v>
      </c>
      <c r="I1249" s="128"/>
      <c r="J1249" s="101">
        <v>300</v>
      </c>
      <c r="K1249" s="114"/>
      <c r="L1249" s="118">
        <f t="shared" si="66"/>
        <v>0</v>
      </c>
      <c r="N1249" s="120"/>
    </row>
    <row r="1250" spans="2:14" s="22" customFormat="1" ht="15" customHeight="1" x14ac:dyDescent="0.3">
      <c r="B1250" s="125" t="s">
        <v>1318</v>
      </c>
      <c r="C1250" s="104" t="s">
        <v>1378</v>
      </c>
      <c r="D1250" s="109" t="s">
        <v>26</v>
      </c>
      <c r="E1250" s="110" t="s">
        <v>825</v>
      </c>
      <c r="F1250" s="111" t="s">
        <v>935</v>
      </c>
      <c r="G1250" s="111" t="s">
        <v>1399</v>
      </c>
      <c r="H1250" s="36">
        <v>0.26</v>
      </c>
      <c r="I1250" s="36">
        <v>0.27</v>
      </c>
      <c r="J1250" s="112">
        <v>400</v>
      </c>
      <c r="K1250" s="122"/>
      <c r="L1250" s="123">
        <f t="shared" si="65"/>
        <v>0</v>
      </c>
      <c r="N1250" s="120"/>
    </row>
    <row r="1251" spans="2:14" s="22" customFormat="1" ht="15" customHeight="1" x14ac:dyDescent="0.3">
      <c r="B1251" s="125" t="s">
        <v>1319</v>
      </c>
      <c r="C1251" s="104" t="s">
        <v>1378</v>
      </c>
      <c r="D1251" s="109" t="s">
        <v>26</v>
      </c>
      <c r="E1251" s="110" t="s">
        <v>825</v>
      </c>
      <c r="F1251" s="111" t="s">
        <v>936</v>
      </c>
      <c r="G1251" s="111" t="s">
        <v>1399</v>
      </c>
      <c r="H1251" s="36">
        <v>0.34</v>
      </c>
      <c r="I1251" s="36">
        <v>0.36</v>
      </c>
      <c r="J1251" s="112">
        <v>300</v>
      </c>
      <c r="K1251" s="122"/>
      <c r="L1251" s="123">
        <f t="shared" si="65"/>
        <v>0</v>
      </c>
      <c r="N1251" s="120"/>
    </row>
    <row r="1252" spans="2:14" s="22" customFormat="1" ht="15" customHeight="1" x14ac:dyDescent="0.3">
      <c r="B1252" s="125" t="s">
        <v>1320</v>
      </c>
      <c r="C1252" s="104" t="s">
        <v>1378</v>
      </c>
      <c r="D1252" s="109" t="s">
        <v>26</v>
      </c>
      <c r="E1252" s="110" t="s">
        <v>825</v>
      </c>
      <c r="F1252" s="111" t="s">
        <v>845</v>
      </c>
      <c r="G1252" s="111" t="s">
        <v>1399</v>
      </c>
      <c r="H1252" s="36">
        <v>0.44</v>
      </c>
      <c r="I1252" s="36">
        <v>0.47000000000000003</v>
      </c>
      <c r="J1252" s="112">
        <v>200</v>
      </c>
      <c r="K1252" s="122"/>
      <c r="L1252" s="123">
        <f t="shared" si="65"/>
        <v>0</v>
      </c>
      <c r="N1252" s="120"/>
    </row>
    <row r="1253" spans="2:14" s="22" customFormat="1" hidden="1" x14ac:dyDescent="0.3">
      <c r="B1253" s="96" t="s">
        <v>1803</v>
      </c>
      <c r="C1253" s="104" t="s">
        <v>1378</v>
      </c>
      <c r="D1253" s="97" t="s">
        <v>26</v>
      </c>
      <c r="E1253" s="98" t="s">
        <v>1807</v>
      </c>
      <c r="F1253" s="99" t="s">
        <v>935</v>
      </c>
      <c r="G1253" s="117" t="s">
        <v>1399</v>
      </c>
      <c r="H1253" s="127">
        <v>0.36</v>
      </c>
      <c r="I1253" s="128"/>
      <c r="J1253" s="101">
        <v>400</v>
      </c>
      <c r="K1253" s="114"/>
      <c r="L1253" s="118">
        <f t="shared" ref="L1253:L1256" si="67">H1253*K1253*J1253</f>
        <v>0</v>
      </c>
      <c r="N1253" s="120"/>
    </row>
    <row r="1254" spans="2:14" s="22" customFormat="1" hidden="1" x14ac:dyDescent="0.3">
      <c r="B1254" s="96" t="s">
        <v>1804</v>
      </c>
      <c r="C1254" s="104" t="s">
        <v>1378</v>
      </c>
      <c r="D1254" s="97" t="s">
        <v>26</v>
      </c>
      <c r="E1254" s="98" t="s">
        <v>1808</v>
      </c>
      <c r="F1254" s="99" t="s">
        <v>935</v>
      </c>
      <c r="G1254" s="117" t="s">
        <v>1399</v>
      </c>
      <c r="H1254" s="127">
        <v>0.36</v>
      </c>
      <c r="I1254" s="128"/>
      <c r="J1254" s="101">
        <v>400</v>
      </c>
      <c r="K1254" s="114"/>
      <c r="L1254" s="118">
        <f t="shared" si="67"/>
        <v>0</v>
      </c>
      <c r="N1254" s="120"/>
    </row>
    <row r="1255" spans="2:14" s="22" customFormat="1" hidden="1" x14ac:dyDescent="0.3">
      <c r="B1255" s="96" t="s">
        <v>1805</v>
      </c>
      <c r="C1255" s="104" t="s">
        <v>1378</v>
      </c>
      <c r="D1255" s="97" t="s">
        <v>26</v>
      </c>
      <c r="E1255" s="98" t="s">
        <v>1808</v>
      </c>
      <c r="F1255" s="99" t="s">
        <v>936</v>
      </c>
      <c r="G1255" s="117" t="s">
        <v>1399</v>
      </c>
      <c r="H1255" s="127">
        <v>0.47</v>
      </c>
      <c r="I1255" s="128"/>
      <c r="J1255" s="101">
        <v>300</v>
      </c>
      <c r="K1255" s="114"/>
      <c r="L1255" s="118">
        <f t="shared" si="67"/>
        <v>0</v>
      </c>
      <c r="N1255" s="120"/>
    </row>
    <row r="1256" spans="2:14" s="22" customFormat="1" hidden="1" x14ac:dyDescent="0.3">
      <c r="B1256" s="96" t="s">
        <v>1806</v>
      </c>
      <c r="C1256" s="104" t="s">
        <v>1378</v>
      </c>
      <c r="D1256" s="97" t="s">
        <v>26</v>
      </c>
      <c r="E1256" s="98" t="s">
        <v>1808</v>
      </c>
      <c r="F1256" s="99" t="s">
        <v>845</v>
      </c>
      <c r="G1256" s="117" t="s">
        <v>1399</v>
      </c>
      <c r="H1256" s="127">
        <v>0.63</v>
      </c>
      <c r="I1256" s="128"/>
      <c r="J1256" s="101">
        <v>200</v>
      </c>
      <c r="K1256" s="114"/>
      <c r="L1256" s="118">
        <f t="shared" si="67"/>
        <v>0</v>
      </c>
      <c r="N1256" s="120"/>
    </row>
    <row r="1257" spans="2:14" s="22" customFormat="1" ht="15" customHeight="1" x14ac:dyDescent="0.3">
      <c r="B1257" s="125" t="s">
        <v>1321</v>
      </c>
      <c r="C1257" s="104" t="s">
        <v>1378</v>
      </c>
      <c r="D1257" s="109" t="s">
        <v>940</v>
      </c>
      <c r="E1257" s="110" t="s">
        <v>1322</v>
      </c>
      <c r="F1257" s="111" t="s">
        <v>936</v>
      </c>
      <c r="G1257" s="111" t="s">
        <v>1399</v>
      </c>
      <c r="H1257" s="36">
        <v>0.41000000000000003</v>
      </c>
      <c r="I1257" s="36">
        <v>0.43</v>
      </c>
      <c r="J1257" s="112">
        <v>300</v>
      </c>
      <c r="K1257" s="122"/>
      <c r="L1257" s="123">
        <f t="shared" si="65"/>
        <v>0</v>
      </c>
      <c r="N1257" s="120"/>
    </row>
    <row r="1258" spans="2:14" s="22" customFormat="1" ht="15" customHeight="1" x14ac:dyDescent="0.3">
      <c r="B1258" s="125" t="s">
        <v>1323</v>
      </c>
      <c r="C1258" s="104" t="s">
        <v>1378</v>
      </c>
      <c r="D1258" s="109" t="s">
        <v>940</v>
      </c>
      <c r="E1258" s="110" t="s">
        <v>1322</v>
      </c>
      <c r="F1258" s="111" t="s">
        <v>845</v>
      </c>
      <c r="G1258" s="111" t="s">
        <v>1399</v>
      </c>
      <c r="H1258" s="36">
        <v>0.59</v>
      </c>
      <c r="I1258" s="36">
        <v>0.63</v>
      </c>
      <c r="J1258" s="112">
        <v>200</v>
      </c>
      <c r="K1258" s="122"/>
      <c r="L1258" s="123">
        <f t="shared" si="65"/>
        <v>0</v>
      </c>
      <c r="N1258" s="120"/>
    </row>
    <row r="1259" spans="2:14" s="22" customFormat="1" ht="15" customHeight="1" x14ac:dyDescent="0.3">
      <c r="B1259" s="125" t="s">
        <v>1324</v>
      </c>
      <c r="C1259" s="104" t="s">
        <v>1378</v>
      </c>
      <c r="D1259" s="109" t="s">
        <v>940</v>
      </c>
      <c r="E1259" s="110" t="s">
        <v>1322</v>
      </c>
      <c r="F1259" s="111" t="s">
        <v>937</v>
      </c>
      <c r="G1259" s="111" t="s">
        <v>1399</v>
      </c>
      <c r="H1259" s="36">
        <v>0.76</v>
      </c>
      <c r="I1259" s="36">
        <v>0.82000000000000006</v>
      </c>
      <c r="J1259" s="112">
        <v>150</v>
      </c>
      <c r="K1259" s="122"/>
      <c r="L1259" s="123">
        <f t="shared" si="65"/>
        <v>0</v>
      </c>
      <c r="N1259" s="120"/>
    </row>
    <row r="1260" spans="2:14" s="22" customFormat="1" ht="15" customHeight="1" x14ac:dyDescent="0.3">
      <c r="B1260" s="125" t="s">
        <v>1325</v>
      </c>
      <c r="C1260" s="104" t="s">
        <v>1378</v>
      </c>
      <c r="D1260" s="109" t="s">
        <v>940</v>
      </c>
      <c r="E1260" s="110" t="s">
        <v>1322</v>
      </c>
      <c r="F1260" s="111" t="s">
        <v>939</v>
      </c>
      <c r="G1260" s="111" t="s">
        <v>1399</v>
      </c>
      <c r="H1260" s="36">
        <v>0.87</v>
      </c>
      <c r="I1260" s="36">
        <v>0.95</v>
      </c>
      <c r="J1260" s="112">
        <v>125</v>
      </c>
      <c r="K1260" s="122"/>
      <c r="L1260" s="123">
        <f t="shared" si="65"/>
        <v>0</v>
      </c>
      <c r="N1260" s="120"/>
    </row>
    <row r="1261" spans="2:14" s="22" customFormat="1" ht="15" customHeight="1" x14ac:dyDescent="0.3">
      <c r="B1261" s="125" t="s">
        <v>1326</v>
      </c>
      <c r="C1261" s="104" t="s">
        <v>1378</v>
      </c>
      <c r="D1261" s="109" t="s">
        <v>940</v>
      </c>
      <c r="E1261" s="110" t="s">
        <v>1322</v>
      </c>
      <c r="F1261" s="111" t="s">
        <v>964</v>
      </c>
      <c r="G1261" s="111" t="s">
        <v>1399</v>
      </c>
      <c r="H1261" s="36">
        <v>0.95</v>
      </c>
      <c r="I1261" s="36">
        <v>1.01</v>
      </c>
      <c r="J1261" s="112">
        <v>100</v>
      </c>
      <c r="K1261" s="122"/>
      <c r="L1261" s="123">
        <f t="shared" si="65"/>
        <v>0</v>
      </c>
      <c r="N1261" s="120"/>
    </row>
    <row r="1262" spans="2:14" s="22" customFormat="1" ht="15" customHeight="1" x14ac:dyDescent="0.3">
      <c r="B1262" s="35" t="s">
        <v>1327</v>
      </c>
      <c r="C1262" s="104" t="s">
        <v>1378</v>
      </c>
      <c r="D1262" s="10" t="s">
        <v>39</v>
      </c>
      <c r="E1262" s="90" t="s">
        <v>1328</v>
      </c>
      <c r="F1262" s="91" t="s">
        <v>845</v>
      </c>
      <c r="G1262" s="91" t="s">
        <v>1399</v>
      </c>
      <c r="H1262" s="36">
        <v>0.45</v>
      </c>
      <c r="I1262" s="36">
        <v>0.51</v>
      </c>
      <c r="J1262" s="11">
        <v>200</v>
      </c>
      <c r="K1262" s="37"/>
      <c r="L1262" s="38">
        <f t="shared" si="65"/>
        <v>0</v>
      </c>
      <c r="N1262" s="120"/>
    </row>
    <row r="1263" spans="2:14" s="22" customFormat="1" hidden="1" x14ac:dyDescent="0.3">
      <c r="B1263" s="96" t="s">
        <v>1809</v>
      </c>
      <c r="C1263" s="104" t="s">
        <v>1378</v>
      </c>
      <c r="D1263" s="97" t="s">
        <v>1812</v>
      </c>
      <c r="E1263" s="98" t="s">
        <v>1813</v>
      </c>
      <c r="F1263" s="99" t="s">
        <v>935</v>
      </c>
      <c r="G1263" s="117" t="s">
        <v>1399</v>
      </c>
      <c r="H1263" s="127">
        <v>0.52</v>
      </c>
      <c r="I1263" s="128"/>
      <c r="J1263" s="101">
        <v>400</v>
      </c>
      <c r="K1263" s="114"/>
      <c r="L1263" s="118">
        <f t="shared" ref="L1263:L1265" si="68">H1263*K1263*J1263</f>
        <v>0</v>
      </c>
      <c r="N1263" s="120"/>
    </row>
    <row r="1264" spans="2:14" s="22" customFormat="1" hidden="1" x14ac:dyDescent="0.3">
      <c r="B1264" s="96" t="s">
        <v>1810</v>
      </c>
      <c r="C1264" s="104" t="s">
        <v>1378</v>
      </c>
      <c r="D1264" s="97" t="s">
        <v>1812</v>
      </c>
      <c r="E1264" s="98" t="s">
        <v>1813</v>
      </c>
      <c r="F1264" s="99" t="s">
        <v>936</v>
      </c>
      <c r="G1264" s="117" t="s">
        <v>1399</v>
      </c>
      <c r="H1264" s="127">
        <v>0.64</v>
      </c>
      <c r="I1264" s="128"/>
      <c r="J1264" s="101">
        <v>300</v>
      </c>
      <c r="K1264" s="114"/>
      <c r="L1264" s="118">
        <f t="shared" si="68"/>
        <v>0</v>
      </c>
      <c r="N1264" s="120"/>
    </row>
    <row r="1265" spans="2:14" s="22" customFormat="1" hidden="1" x14ac:dyDescent="0.3">
      <c r="B1265" s="96" t="s">
        <v>1811</v>
      </c>
      <c r="C1265" s="104" t="s">
        <v>1378</v>
      </c>
      <c r="D1265" s="97" t="s">
        <v>1812</v>
      </c>
      <c r="E1265" s="98" t="s">
        <v>1813</v>
      </c>
      <c r="F1265" s="99" t="s">
        <v>845</v>
      </c>
      <c r="G1265" s="117" t="s">
        <v>1399</v>
      </c>
      <c r="H1265" s="127">
        <v>0.8</v>
      </c>
      <c r="I1265" s="128"/>
      <c r="J1265" s="101">
        <v>200</v>
      </c>
      <c r="K1265" s="114"/>
      <c r="L1265" s="118">
        <f t="shared" si="68"/>
        <v>0</v>
      </c>
      <c r="N1265" s="120"/>
    </row>
    <row r="1266" spans="2:14" s="22" customFormat="1" ht="15" customHeight="1" x14ac:dyDescent="0.3">
      <c r="B1266" s="125" t="s">
        <v>826</v>
      </c>
      <c r="C1266" s="104" t="s">
        <v>1378</v>
      </c>
      <c r="D1266" s="109" t="s">
        <v>28</v>
      </c>
      <c r="E1266" s="110" t="s">
        <v>827</v>
      </c>
      <c r="F1266" s="111" t="s">
        <v>935</v>
      </c>
      <c r="G1266" s="111" t="s">
        <v>1399</v>
      </c>
      <c r="H1266" s="36">
        <v>0.29000000000000004</v>
      </c>
      <c r="I1266" s="36">
        <v>0.31</v>
      </c>
      <c r="J1266" s="112">
        <v>400</v>
      </c>
      <c r="K1266" s="122"/>
      <c r="L1266" s="123">
        <f t="shared" si="65"/>
        <v>0</v>
      </c>
      <c r="N1266" s="120"/>
    </row>
    <row r="1267" spans="2:14" s="22" customFormat="1" ht="15" customHeight="1" x14ac:dyDescent="0.3">
      <c r="B1267" s="125" t="s">
        <v>828</v>
      </c>
      <c r="C1267" s="104" t="s">
        <v>1378</v>
      </c>
      <c r="D1267" s="109" t="s">
        <v>28</v>
      </c>
      <c r="E1267" s="110" t="s">
        <v>827</v>
      </c>
      <c r="F1267" s="111" t="s">
        <v>936</v>
      </c>
      <c r="G1267" s="111" t="s">
        <v>1399</v>
      </c>
      <c r="H1267" s="36">
        <v>0.47000000000000003</v>
      </c>
      <c r="I1267" s="36">
        <v>0.49</v>
      </c>
      <c r="J1267" s="112">
        <v>300</v>
      </c>
      <c r="K1267" s="122"/>
      <c r="L1267" s="123">
        <f t="shared" si="65"/>
        <v>0</v>
      </c>
      <c r="N1267" s="120"/>
    </row>
    <row r="1268" spans="2:14" s="22" customFormat="1" ht="15" customHeight="1" x14ac:dyDescent="0.3">
      <c r="B1268" s="125" t="s">
        <v>829</v>
      </c>
      <c r="C1268" s="104" t="s">
        <v>1378</v>
      </c>
      <c r="D1268" s="109" t="s">
        <v>28</v>
      </c>
      <c r="E1268" s="110" t="s">
        <v>827</v>
      </c>
      <c r="F1268" s="111" t="s">
        <v>845</v>
      </c>
      <c r="G1268" s="111" t="s">
        <v>1399</v>
      </c>
      <c r="H1268" s="36">
        <v>0.66</v>
      </c>
      <c r="I1268" s="36">
        <v>0.69000000000000006</v>
      </c>
      <c r="J1268" s="112">
        <v>200</v>
      </c>
      <c r="K1268" s="122"/>
      <c r="L1268" s="123">
        <f t="shared" si="65"/>
        <v>0</v>
      </c>
      <c r="N1268" s="120"/>
    </row>
    <row r="1269" spans="2:14" s="22" customFormat="1" ht="15" customHeight="1" x14ac:dyDescent="0.3">
      <c r="B1269" s="125" t="s">
        <v>830</v>
      </c>
      <c r="C1269" s="104" t="s">
        <v>1378</v>
      </c>
      <c r="D1269" s="109" t="s">
        <v>28</v>
      </c>
      <c r="E1269" s="110" t="s">
        <v>827</v>
      </c>
      <c r="F1269" s="111" t="s">
        <v>937</v>
      </c>
      <c r="G1269" s="111" t="s">
        <v>1399</v>
      </c>
      <c r="H1269" s="36">
        <v>0.81</v>
      </c>
      <c r="I1269" s="36">
        <v>0.85</v>
      </c>
      <c r="J1269" s="112">
        <v>150</v>
      </c>
      <c r="K1269" s="122"/>
      <c r="L1269" s="123">
        <f t="shared" si="65"/>
        <v>0</v>
      </c>
      <c r="N1269" s="120"/>
    </row>
    <row r="1270" spans="2:14" s="22" customFormat="1" ht="15" customHeight="1" x14ac:dyDescent="0.3">
      <c r="B1270" s="125" t="s">
        <v>831</v>
      </c>
      <c r="C1270" s="104" t="s">
        <v>1378</v>
      </c>
      <c r="D1270" s="109" t="s">
        <v>28</v>
      </c>
      <c r="E1270" s="110" t="s">
        <v>827</v>
      </c>
      <c r="F1270" s="111" t="s">
        <v>939</v>
      </c>
      <c r="G1270" s="111" t="s">
        <v>1399</v>
      </c>
      <c r="H1270" s="36">
        <v>0.87</v>
      </c>
      <c r="I1270" s="36">
        <v>0.92</v>
      </c>
      <c r="J1270" s="112">
        <v>125</v>
      </c>
      <c r="K1270" s="122"/>
      <c r="L1270" s="123">
        <f t="shared" si="65"/>
        <v>0</v>
      </c>
      <c r="N1270" s="120"/>
    </row>
    <row r="1271" spans="2:14" s="22" customFormat="1" ht="15" customHeight="1" x14ac:dyDescent="0.3">
      <c r="B1271" s="125" t="s">
        <v>1329</v>
      </c>
      <c r="C1271" s="104" t="s">
        <v>1378</v>
      </c>
      <c r="D1271" s="109" t="s">
        <v>28</v>
      </c>
      <c r="E1271" s="110" t="s">
        <v>827</v>
      </c>
      <c r="F1271" s="111" t="s">
        <v>964</v>
      </c>
      <c r="G1271" s="111" t="s">
        <v>1399</v>
      </c>
      <c r="H1271" s="36">
        <v>0.93</v>
      </c>
      <c r="I1271" s="36">
        <v>0.99</v>
      </c>
      <c r="J1271" s="112">
        <v>100</v>
      </c>
      <c r="K1271" s="122"/>
      <c r="L1271" s="123">
        <f t="shared" si="65"/>
        <v>0</v>
      </c>
      <c r="N1271" s="120"/>
    </row>
    <row r="1272" spans="2:14" s="22" customFormat="1" ht="15" customHeight="1" x14ac:dyDescent="0.3">
      <c r="B1272" s="125" t="s">
        <v>832</v>
      </c>
      <c r="C1272" s="104" t="s">
        <v>1378</v>
      </c>
      <c r="D1272" s="109" t="s">
        <v>940</v>
      </c>
      <c r="E1272" s="110" t="s">
        <v>833</v>
      </c>
      <c r="F1272" s="111" t="s">
        <v>936</v>
      </c>
      <c r="G1272" s="111" t="s">
        <v>1399</v>
      </c>
      <c r="H1272" s="36">
        <v>0.39</v>
      </c>
      <c r="I1272" s="36">
        <v>0.41000000000000003</v>
      </c>
      <c r="J1272" s="112">
        <v>300</v>
      </c>
      <c r="K1272" s="122"/>
      <c r="L1272" s="123">
        <f t="shared" si="65"/>
        <v>0</v>
      </c>
      <c r="N1272" s="120"/>
    </row>
    <row r="1273" spans="2:14" s="22" customFormat="1" ht="15" customHeight="1" x14ac:dyDescent="0.3">
      <c r="B1273" s="125" t="s">
        <v>834</v>
      </c>
      <c r="C1273" s="104" t="s">
        <v>1378</v>
      </c>
      <c r="D1273" s="109" t="s">
        <v>940</v>
      </c>
      <c r="E1273" s="110" t="s">
        <v>833</v>
      </c>
      <c r="F1273" s="111" t="s">
        <v>845</v>
      </c>
      <c r="G1273" s="111" t="s">
        <v>1399</v>
      </c>
      <c r="H1273" s="36">
        <v>0.56000000000000005</v>
      </c>
      <c r="I1273" s="36">
        <v>0.59</v>
      </c>
      <c r="J1273" s="112">
        <v>200</v>
      </c>
      <c r="K1273" s="122"/>
      <c r="L1273" s="123">
        <f t="shared" si="65"/>
        <v>0</v>
      </c>
      <c r="N1273" s="120"/>
    </row>
    <row r="1274" spans="2:14" s="22" customFormat="1" ht="15" customHeight="1" x14ac:dyDescent="0.3">
      <c r="B1274" s="125" t="s">
        <v>835</v>
      </c>
      <c r="C1274" s="104" t="s">
        <v>1378</v>
      </c>
      <c r="D1274" s="109" t="s">
        <v>940</v>
      </c>
      <c r="E1274" s="110" t="s">
        <v>833</v>
      </c>
      <c r="F1274" s="111" t="s">
        <v>937</v>
      </c>
      <c r="G1274" s="111" t="s">
        <v>1399</v>
      </c>
      <c r="H1274" s="36">
        <v>0.69000000000000006</v>
      </c>
      <c r="I1274" s="36">
        <v>0.74</v>
      </c>
      <c r="J1274" s="112">
        <v>150</v>
      </c>
      <c r="K1274" s="122"/>
      <c r="L1274" s="123">
        <f t="shared" si="65"/>
        <v>0</v>
      </c>
      <c r="N1274" s="120"/>
    </row>
    <row r="1275" spans="2:14" s="22" customFormat="1" ht="15" customHeight="1" x14ac:dyDescent="0.3">
      <c r="B1275" s="125" t="s">
        <v>836</v>
      </c>
      <c r="C1275" s="104" t="s">
        <v>1378</v>
      </c>
      <c r="D1275" s="109" t="s">
        <v>940</v>
      </c>
      <c r="E1275" s="110" t="s">
        <v>833</v>
      </c>
      <c r="F1275" s="111" t="s">
        <v>939</v>
      </c>
      <c r="G1275" s="111" t="s">
        <v>1399</v>
      </c>
      <c r="H1275" s="36">
        <v>0.82000000000000006</v>
      </c>
      <c r="I1275" s="36">
        <v>0.87</v>
      </c>
      <c r="J1275" s="112">
        <v>125</v>
      </c>
      <c r="K1275" s="122"/>
      <c r="L1275" s="123">
        <f t="shared" si="65"/>
        <v>0</v>
      </c>
      <c r="N1275" s="120"/>
    </row>
    <row r="1276" spans="2:14" s="22" customFormat="1" ht="15" customHeight="1" x14ac:dyDescent="0.3">
      <c r="B1276" s="125" t="s">
        <v>1330</v>
      </c>
      <c r="C1276" s="104" t="s">
        <v>1378</v>
      </c>
      <c r="D1276" s="109" t="s">
        <v>940</v>
      </c>
      <c r="E1276" s="110" t="s">
        <v>833</v>
      </c>
      <c r="F1276" s="111" t="s">
        <v>964</v>
      </c>
      <c r="G1276" s="111" t="s">
        <v>1399</v>
      </c>
      <c r="H1276" s="36">
        <v>0.95</v>
      </c>
      <c r="I1276" s="36">
        <v>1.01</v>
      </c>
      <c r="J1276" s="112">
        <v>100</v>
      </c>
      <c r="K1276" s="122"/>
      <c r="L1276" s="123">
        <f t="shared" si="65"/>
        <v>0</v>
      </c>
      <c r="N1276" s="120"/>
    </row>
    <row r="1277" spans="2:14" s="22" customFormat="1" ht="15" customHeight="1" x14ac:dyDescent="0.3">
      <c r="B1277" s="125" t="s">
        <v>837</v>
      </c>
      <c r="C1277" s="104" t="s">
        <v>1378</v>
      </c>
      <c r="D1277" s="109" t="s">
        <v>938</v>
      </c>
      <c r="E1277" s="110" t="s">
        <v>838</v>
      </c>
      <c r="F1277" s="111" t="s">
        <v>935</v>
      </c>
      <c r="G1277" s="111" t="s">
        <v>1399</v>
      </c>
      <c r="H1277" s="36">
        <v>0.49</v>
      </c>
      <c r="I1277" s="36">
        <v>0.5</v>
      </c>
      <c r="J1277" s="112">
        <v>400</v>
      </c>
      <c r="K1277" s="122"/>
      <c r="L1277" s="123">
        <f t="shared" si="65"/>
        <v>0</v>
      </c>
      <c r="N1277" s="120"/>
    </row>
    <row r="1278" spans="2:14" s="22" customFormat="1" ht="15" customHeight="1" x14ac:dyDescent="0.3">
      <c r="B1278" s="125" t="s">
        <v>839</v>
      </c>
      <c r="C1278" s="104" t="s">
        <v>1378</v>
      </c>
      <c r="D1278" s="109" t="s">
        <v>938</v>
      </c>
      <c r="E1278" s="110" t="s">
        <v>838</v>
      </c>
      <c r="F1278" s="111" t="s">
        <v>936</v>
      </c>
      <c r="G1278" s="111" t="s">
        <v>1399</v>
      </c>
      <c r="H1278" s="36">
        <v>0.72</v>
      </c>
      <c r="I1278" s="36">
        <v>0.74</v>
      </c>
      <c r="J1278" s="112">
        <v>300</v>
      </c>
      <c r="K1278" s="122"/>
      <c r="L1278" s="123">
        <f t="shared" si="65"/>
        <v>0</v>
      </c>
      <c r="N1278" s="120"/>
    </row>
    <row r="1279" spans="2:14" s="22" customFormat="1" ht="15" customHeight="1" x14ac:dyDescent="0.3">
      <c r="B1279" s="125" t="s">
        <v>840</v>
      </c>
      <c r="C1279" s="104" t="s">
        <v>1378</v>
      </c>
      <c r="D1279" s="109" t="s">
        <v>938</v>
      </c>
      <c r="E1279" s="110" t="s">
        <v>838</v>
      </c>
      <c r="F1279" s="111" t="s">
        <v>845</v>
      </c>
      <c r="G1279" s="111" t="s">
        <v>1399</v>
      </c>
      <c r="H1279" s="36">
        <v>0.95</v>
      </c>
      <c r="I1279" s="36">
        <v>0.99</v>
      </c>
      <c r="J1279" s="112">
        <v>200</v>
      </c>
      <c r="K1279" s="122"/>
      <c r="L1279" s="123">
        <f t="shared" si="65"/>
        <v>0</v>
      </c>
      <c r="N1279" s="120"/>
    </row>
    <row r="1280" spans="2:14" s="22" customFormat="1" ht="15" customHeight="1" x14ac:dyDescent="0.3">
      <c r="B1280" s="125" t="s">
        <v>841</v>
      </c>
      <c r="C1280" s="104" t="s">
        <v>1378</v>
      </c>
      <c r="D1280" s="109" t="s">
        <v>938</v>
      </c>
      <c r="E1280" s="110" t="s">
        <v>838</v>
      </c>
      <c r="F1280" s="111" t="s">
        <v>937</v>
      </c>
      <c r="G1280" s="111" t="s">
        <v>1399</v>
      </c>
      <c r="H1280" s="36">
        <v>1.1499999999999999</v>
      </c>
      <c r="I1280" s="36">
        <v>1.2</v>
      </c>
      <c r="J1280" s="112">
        <v>150</v>
      </c>
      <c r="K1280" s="122"/>
      <c r="L1280" s="123">
        <f t="shared" si="65"/>
        <v>0</v>
      </c>
      <c r="N1280" s="120"/>
    </row>
    <row r="1281" spans="2:14" s="22" customFormat="1" ht="15" customHeight="1" x14ac:dyDescent="0.3">
      <c r="B1281" s="125" t="s">
        <v>842</v>
      </c>
      <c r="C1281" s="104" t="s">
        <v>1378</v>
      </c>
      <c r="D1281" s="109" t="s">
        <v>938</v>
      </c>
      <c r="E1281" s="110" t="s">
        <v>838</v>
      </c>
      <c r="F1281" s="111" t="s">
        <v>939</v>
      </c>
      <c r="G1281" s="111" t="s">
        <v>1399</v>
      </c>
      <c r="H1281" s="36">
        <v>1.18</v>
      </c>
      <c r="I1281" s="36">
        <v>1.23</v>
      </c>
      <c r="J1281" s="112">
        <v>125</v>
      </c>
      <c r="K1281" s="122"/>
      <c r="L1281" s="123">
        <f t="shared" si="65"/>
        <v>0</v>
      </c>
      <c r="N1281" s="120"/>
    </row>
    <row r="1282" spans="2:14" s="22" customFormat="1" hidden="1" x14ac:dyDescent="0.3">
      <c r="B1282" s="96" t="s">
        <v>1814</v>
      </c>
      <c r="C1282" s="104" t="s">
        <v>1378</v>
      </c>
      <c r="D1282" s="97" t="s">
        <v>28</v>
      </c>
      <c r="E1282" s="98" t="s">
        <v>1820</v>
      </c>
      <c r="F1282" s="99" t="s">
        <v>935</v>
      </c>
      <c r="G1282" s="117" t="s">
        <v>1399</v>
      </c>
      <c r="H1282" s="127">
        <v>0.32</v>
      </c>
      <c r="I1282" s="128"/>
      <c r="J1282" s="101">
        <v>400</v>
      </c>
      <c r="K1282" s="114"/>
      <c r="L1282" s="118">
        <f t="shared" ref="L1282:L1287" si="69">H1282*K1282*J1282</f>
        <v>0</v>
      </c>
      <c r="N1282" s="120"/>
    </row>
    <row r="1283" spans="2:14" s="22" customFormat="1" hidden="1" x14ac:dyDescent="0.3">
      <c r="B1283" s="96" t="s">
        <v>1815</v>
      </c>
      <c r="C1283" s="104" t="s">
        <v>1378</v>
      </c>
      <c r="D1283" s="97" t="s">
        <v>28</v>
      </c>
      <c r="E1283" s="98" t="s">
        <v>1820</v>
      </c>
      <c r="F1283" s="99" t="s">
        <v>936</v>
      </c>
      <c r="G1283" s="117" t="s">
        <v>1399</v>
      </c>
      <c r="H1283" s="127">
        <v>0.44</v>
      </c>
      <c r="I1283" s="128"/>
      <c r="J1283" s="101">
        <v>300</v>
      </c>
      <c r="K1283" s="114"/>
      <c r="L1283" s="118">
        <f t="shared" si="69"/>
        <v>0</v>
      </c>
      <c r="N1283" s="120"/>
    </row>
    <row r="1284" spans="2:14" s="22" customFormat="1" hidden="1" x14ac:dyDescent="0.3">
      <c r="B1284" s="96" t="s">
        <v>1816</v>
      </c>
      <c r="C1284" s="104" t="s">
        <v>1378</v>
      </c>
      <c r="D1284" s="97" t="s">
        <v>28</v>
      </c>
      <c r="E1284" s="98" t="s">
        <v>1820</v>
      </c>
      <c r="F1284" s="99" t="s">
        <v>845</v>
      </c>
      <c r="G1284" s="117" t="s">
        <v>1399</v>
      </c>
      <c r="H1284" s="127">
        <v>0.59</v>
      </c>
      <c r="I1284" s="128"/>
      <c r="J1284" s="101">
        <v>200</v>
      </c>
      <c r="K1284" s="114"/>
      <c r="L1284" s="118">
        <f t="shared" si="69"/>
        <v>0</v>
      </c>
      <c r="N1284" s="120"/>
    </row>
    <row r="1285" spans="2:14" s="22" customFormat="1" hidden="1" x14ac:dyDescent="0.3">
      <c r="B1285" s="96" t="s">
        <v>1817</v>
      </c>
      <c r="C1285" s="104" t="s">
        <v>1378</v>
      </c>
      <c r="D1285" s="97" t="s">
        <v>28</v>
      </c>
      <c r="E1285" s="98" t="s">
        <v>1820</v>
      </c>
      <c r="F1285" s="99" t="s">
        <v>937</v>
      </c>
      <c r="G1285" s="117" t="s">
        <v>1399</v>
      </c>
      <c r="H1285" s="127">
        <v>0.75</v>
      </c>
      <c r="I1285" s="128"/>
      <c r="J1285" s="101">
        <v>150</v>
      </c>
      <c r="K1285" s="114"/>
      <c r="L1285" s="118">
        <f t="shared" si="69"/>
        <v>0</v>
      </c>
      <c r="N1285" s="120"/>
    </row>
    <row r="1286" spans="2:14" s="22" customFormat="1" hidden="1" x14ac:dyDescent="0.3">
      <c r="B1286" s="96" t="s">
        <v>1818</v>
      </c>
      <c r="C1286" s="104" t="s">
        <v>1378</v>
      </c>
      <c r="D1286" s="97" t="s">
        <v>1444</v>
      </c>
      <c r="E1286" s="98" t="s">
        <v>1821</v>
      </c>
      <c r="F1286" s="99" t="s">
        <v>935</v>
      </c>
      <c r="G1286" s="117" t="s">
        <v>1399</v>
      </c>
      <c r="H1286" s="127">
        <v>0.44</v>
      </c>
      <c r="I1286" s="128"/>
      <c r="J1286" s="101">
        <v>400</v>
      </c>
      <c r="K1286" s="114"/>
      <c r="L1286" s="118">
        <f t="shared" si="69"/>
        <v>0</v>
      </c>
      <c r="N1286" s="120"/>
    </row>
    <row r="1287" spans="2:14" s="22" customFormat="1" hidden="1" x14ac:dyDescent="0.3">
      <c r="B1287" s="96" t="s">
        <v>1819</v>
      </c>
      <c r="C1287" s="104" t="s">
        <v>1378</v>
      </c>
      <c r="D1287" s="97" t="s">
        <v>1444</v>
      </c>
      <c r="E1287" s="98" t="s">
        <v>1821</v>
      </c>
      <c r="F1287" s="99" t="s">
        <v>937</v>
      </c>
      <c r="G1287" s="117" t="s">
        <v>1399</v>
      </c>
      <c r="H1287" s="127">
        <v>0.86</v>
      </c>
      <c r="I1287" s="128"/>
      <c r="J1287" s="101">
        <v>150</v>
      </c>
      <c r="K1287" s="114"/>
      <c r="L1287" s="118">
        <f t="shared" si="69"/>
        <v>0</v>
      </c>
      <c r="N1287" s="120"/>
    </row>
    <row r="1288" spans="2:14" s="22" customFormat="1" ht="15" customHeight="1" x14ac:dyDescent="0.3">
      <c r="B1288" s="125" t="s">
        <v>1331</v>
      </c>
      <c r="C1288" s="104" t="s">
        <v>1378</v>
      </c>
      <c r="D1288" s="109" t="s">
        <v>95</v>
      </c>
      <c r="E1288" s="110" t="s">
        <v>843</v>
      </c>
      <c r="F1288" s="111" t="s">
        <v>936</v>
      </c>
      <c r="G1288" s="111" t="s">
        <v>1399</v>
      </c>
      <c r="H1288" s="36">
        <v>0.41000000000000003</v>
      </c>
      <c r="I1288" s="36">
        <v>0.43</v>
      </c>
      <c r="J1288" s="112">
        <v>300</v>
      </c>
      <c r="K1288" s="122"/>
      <c r="L1288" s="123">
        <f t="shared" si="65"/>
        <v>0</v>
      </c>
      <c r="N1288" s="120"/>
    </row>
    <row r="1289" spans="2:14" s="22" customFormat="1" ht="15" customHeight="1" x14ac:dyDescent="0.3">
      <c r="B1289" s="125" t="s">
        <v>1332</v>
      </c>
      <c r="C1289" s="104" t="s">
        <v>1378</v>
      </c>
      <c r="D1289" s="109" t="s">
        <v>95</v>
      </c>
      <c r="E1289" s="110" t="s">
        <v>843</v>
      </c>
      <c r="F1289" s="111" t="s">
        <v>845</v>
      </c>
      <c r="G1289" s="111" t="s">
        <v>1399</v>
      </c>
      <c r="H1289" s="36">
        <v>0.52</v>
      </c>
      <c r="I1289" s="36">
        <v>0.56000000000000005</v>
      </c>
      <c r="J1289" s="112">
        <v>200</v>
      </c>
      <c r="K1289" s="122"/>
      <c r="L1289" s="123">
        <f t="shared" si="65"/>
        <v>0</v>
      </c>
      <c r="N1289" s="120"/>
    </row>
    <row r="1290" spans="2:14" s="22" customFormat="1" ht="15" customHeight="1" x14ac:dyDescent="0.3">
      <c r="B1290" s="125" t="s">
        <v>1333</v>
      </c>
      <c r="C1290" s="104" t="s">
        <v>1378</v>
      </c>
      <c r="D1290" s="109" t="s">
        <v>95</v>
      </c>
      <c r="E1290" s="110" t="s">
        <v>843</v>
      </c>
      <c r="F1290" s="111" t="s">
        <v>937</v>
      </c>
      <c r="G1290" s="111" t="s">
        <v>1399</v>
      </c>
      <c r="H1290" s="36">
        <v>0.63</v>
      </c>
      <c r="I1290" s="36">
        <v>0.67</v>
      </c>
      <c r="J1290" s="112">
        <v>150</v>
      </c>
      <c r="K1290" s="122"/>
      <c r="L1290" s="123">
        <f t="shared" si="65"/>
        <v>0</v>
      </c>
      <c r="N1290" s="120"/>
    </row>
    <row r="1291" spans="2:14" s="22" customFormat="1" ht="15" customHeight="1" x14ac:dyDescent="0.3">
      <c r="B1291" s="35" t="s">
        <v>1334</v>
      </c>
      <c r="C1291" s="104" t="s">
        <v>1378</v>
      </c>
      <c r="D1291" s="109" t="s">
        <v>934</v>
      </c>
      <c r="E1291" s="110" t="s">
        <v>844</v>
      </c>
      <c r="F1291" s="111" t="s">
        <v>936</v>
      </c>
      <c r="G1291" s="111" t="s">
        <v>1400</v>
      </c>
      <c r="H1291" s="36">
        <v>0.55000000000000004</v>
      </c>
      <c r="I1291" s="36">
        <v>0.59</v>
      </c>
      <c r="J1291" s="112">
        <v>300</v>
      </c>
      <c r="K1291" s="37"/>
      <c r="L1291" s="38">
        <f t="shared" si="65"/>
        <v>0</v>
      </c>
      <c r="N1291" s="120"/>
    </row>
    <row r="1292" spans="2:14" s="22" customFormat="1" hidden="1" x14ac:dyDescent="0.3">
      <c r="B1292" s="96" t="s">
        <v>1822</v>
      </c>
      <c r="C1292" s="104" t="s">
        <v>1378</v>
      </c>
      <c r="D1292" s="97" t="s">
        <v>26</v>
      </c>
      <c r="E1292" s="98" t="s">
        <v>1835</v>
      </c>
      <c r="F1292" s="99" t="s">
        <v>935</v>
      </c>
      <c r="G1292" s="117" t="s">
        <v>1399</v>
      </c>
      <c r="H1292" s="127">
        <v>0.28999999999999998</v>
      </c>
      <c r="I1292" s="128"/>
      <c r="J1292" s="101">
        <v>400</v>
      </c>
      <c r="K1292" s="114"/>
      <c r="L1292" s="118">
        <f t="shared" ref="L1292:L1295" si="70">H1292*K1292*J1292</f>
        <v>0</v>
      </c>
      <c r="N1292" s="120"/>
    </row>
    <row r="1293" spans="2:14" s="22" customFormat="1" hidden="1" x14ac:dyDescent="0.3">
      <c r="B1293" s="96" t="s">
        <v>1823</v>
      </c>
      <c r="C1293" s="104" t="s">
        <v>1378</v>
      </c>
      <c r="D1293" s="97" t="s">
        <v>26</v>
      </c>
      <c r="E1293" s="98" t="s">
        <v>1835</v>
      </c>
      <c r="F1293" s="99" t="s">
        <v>936</v>
      </c>
      <c r="G1293" s="117" t="s">
        <v>1399</v>
      </c>
      <c r="H1293" s="127">
        <v>0.37</v>
      </c>
      <c r="I1293" s="128"/>
      <c r="J1293" s="101">
        <v>300</v>
      </c>
      <c r="K1293" s="114"/>
      <c r="L1293" s="118">
        <f t="shared" si="70"/>
        <v>0</v>
      </c>
      <c r="N1293" s="120"/>
    </row>
    <row r="1294" spans="2:14" s="22" customFormat="1" hidden="1" x14ac:dyDescent="0.3">
      <c r="B1294" s="96" t="s">
        <v>1824</v>
      </c>
      <c r="C1294" s="104" t="s">
        <v>1378</v>
      </c>
      <c r="D1294" s="97" t="s">
        <v>26</v>
      </c>
      <c r="E1294" s="98" t="s">
        <v>1835</v>
      </c>
      <c r="F1294" s="99" t="s">
        <v>845</v>
      </c>
      <c r="G1294" s="117" t="s">
        <v>1399</v>
      </c>
      <c r="H1294" s="127">
        <v>0.48</v>
      </c>
      <c r="I1294" s="128"/>
      <c r="J1294" s="101">
        <v>200</v>
      </c>
      <c r="K1294" s="114"/>
      <c r="L1294" s="118">
        <f t="shared" si="70"/>
        <v>0</v>
      </c>
      <c r="N1294" s="120"/>
    </row>
    <row r="1295" spans="2:14" s="22" customFormat="1" hidden="1" x14ac:dyDescent="0.3">
      <c r="B1295" s="96" t="s">
        <v>1825</v>
      </c>
      <c r="C1295" s="104" t="s">
        <v>1378</v>
      </c>
      <c r="D1295" s="97" t="s">
        <v>26</v>
      </c>
      <c r="E1295" s="98" t="s">
        <v>1835</v>
      </c>
      <c r="F1295" s="99" t="s">
        <v>937</v>
      </c>
      <c r="G1295" s="117" t="s">
        <v>1399</v>
      </c>
      <c r="H1295" s="127">
        <v>0.59</v>
      </c>
      <c r="I1295" s="128"/>
      <c r="J1295" s="101">
        <v>150</v>
      </c>
      <c r="K1295" s="114"/>
      <c r="L1295" s="118">
        <f t="shared" si="70"/>
        <v>0</v>
      </c>
      <c r="N1295" s="120"/>
    </row>
    <row r="1296" spans="2:14" s="22" customFormat="1" ht="15" hidden="1" customHeight="1" x14ac:dyDescent="0.3">
      <c r="B1296" s="96" t="s">
        <v>1336</v>
      </c>
      <c r="C1296" s="104" t="s">
        <v>1378</v>
      </c>
      <c r="D1296" s="97" t="s">
        <v>940</v>
      </c>
      <c r="E1296" s="98" t="s">
        <v>1335</v>
      </c>
      <c r="F1296" s="99" t="s">
        <v>845</v>
      </c>
      <c r="G1296" s="99" t="s">
        <v>1401</v>
      </c>
      <c r="H1296" s="100">
        <v>0.52</v>
      </c>
      <c r="I1296" s="100">
        <v>0.57999999999999996</v>
      </c>
      <c r="J1296" s="101">
        <v>200</v>
      </c>
      <c r="K1296" s="114"/>
      <c r="L1296" s="118">
        <f t="shared" si="65"/>
        <v>0</v>
      </c>
      <c r="N1296" s="120"/>
    </row>
    <row r="1297" spans="2:14" s="22" customFormat="1" hidden="1" x14ac:dyDescent="0.3">
      <c r="B1297" s="96" t="s">
        <v>1826</v>
      </c>
      <c r="C1297" s="104" t="s">
        <v>1378</v>
      </c>
      <c r="D1297" s="97" t="s">
        <v>1541</v>
      </c>
      <c r="E1297" s="98" t="s">
        <v>1836</v>
      </c>
      <c r="F1297" s="99" t="s">
        <v>935</v>
      </c>
      <c r="G1297" s="117" t="s">
        <v>1399</v>
      </c>
      <c r="H1297" s="127">
        <v>0.44</v>
      </c>
      <c r="I1297" s="128"/>
      <c r="J1297" s="101">
        <v>400</v>
      </c>
      <c r="K1297" s="114"/>
      <c r="L1297" s="118">
        <f t="shared" ref="L1297:L1305" si="71">H1297*K1297*J1297</f>
        <v>0</v>
      </c>
      <c r="N1297" s="120"/>
    </row>
    <row r="1298" spans="2:14" s="22" customFormat="1" hidden="1" x14ac:dyDescent="0.3">
      <c r="B1298" s="96" t="s">
        <v>1827</v>
      </c>
      <c r="C1298" s="104" t="s">
        <v>1378</v>
      </c>
      <c r="D1298" s="97" t="s">
        <v>1541</v>
      </c>
      <c r="E1298" s="98" t="s">
        <v>1836</v>
      </c>
      <c r="F1298" s="99" t="s">
        <v>936</v>
      </c>
      <c r="G1298" s="117" t="s">
        <v>1399</v>
      </c>
      <c r="H1298" s="127">
        <v>0.55000000000000004</v>
      </c>
      <c r="I1298" s="128"/>
      <c r="J1298" s="101">
        <v>300</v>
      </c>
      <c r="K1298" s="114"/>
      <c r="L1298" s="118">
        <f t="shared" si="71"/>
        <v>0</v>
      </c>
      <c r="N1298" s="120"/>
    </row>
    <row r="1299" spans="2:14" s="22" customFormat="1" hidden="1" x14ac:dyDescent="0.3">
      <c r="B1299" s="96" t="s">
        <v>1828</v>
      </c>
      <c r="C1299" s="104" t="s">
        <v>1378</v>
      </c>
      <c r="D1299" s="97" t="s">
        <v>1541</v>
      </c>
      <c r="E1299" s="98" t="s">
        <v>1836</v>
      </c>
      <c r="F1299" s="99" t="s">
        <v>845</v>
      </c>
      <c r="G1299" s="117" t="s">
        <v>1399</v>
      </c>
      <c r="H1299" s="127">
        <v>0.71</v>
      </c>
      <c r="I1299" s="128"/>
      <c r="J1299" s="101">
        <v>200</v>
      </c>
      <c r="K1299" s="114"/>
      <c r="L1299" s="118">
        <f t="shared" si="71"/>
        <v>0</v>
      </c>
      <c r="N1299" s="120"/>
    </row>
    <row r="1300" spans="2:14" s="22" customFormat="1" hidden="1" x14ac:dyDescent="0.3">
      <c r="B1300" s="96" t="s">
        <v>1829</v>
      </c>
      <c r="C1300" s="104" t="s">
        <v>1378</v>
      </c>
      <c r="D1300" s="97" t="s">
        <v>1541</v>
      </c>
      <c r="E1300" s="98" t="s">
        <v>1836</v>
      </c>
      <c r="F1300" s="99" t="s">
        <v>937</v>
      </c>
      <c r="G1300" s="117" t="s">
        <v>1399</v>
      </c>
      <c r="H1300" s="127">
        <v>0.86</v>
      </c>
      <c r="I1300" s="128"/>
      <c r="J1300" s="101">
        <v>150</v>
      </c>
      <c r="K1300" s="114"/>
      <c r="L1300" s="118">
        <f t="shared" si="71"/>
        <v>0</v>
      </c>
      <c r="N1300" s="120"/>
    </row>
    <row r="1301" spans="2:14" s="22" customFormat="1" hidden="1" x14ac:dyDescent="0.3">
      <c r="B1301" s="96" t="s">
        <v>1830</v>
      </c>
      <c r="C1301" s="104" t="s">
        <v>1378</v>
      </c>
      <c r="D1301" s="97" t="s">
        <v>1541</v>
      </c>
      <c r="E1301" s="98" t="s">
        <v>1836</v>
      </c>
      <c r="F1301" s="99" t="s">
        <v>939</v>
      </c>
      <c r="G1301" s="117" t="s">
        <v>1399</v>
      </c>
      <c r="H1301" s="127">
        <v>1</v>
      </c>
      <c r="I1301" s="128"/>
      <c r="J1301" s="101">
        <v>125</v>
      </c>
      <c r="K1301" s="114"/>
      <c r="L1301" s="118">
        <f t="shared" si="71"/>
        <v>0</v>
      </c>
      <c r="N1301" s="120"/>
    </row>
    <row r="1302" spans="2:14" s="22" customFormat="1" hidden="1" x14ac:dyDescent="0.3">
      <c r="B1302" s="96" t="s">
        <v>1831</v>
      </c>
      <c r="C1302" s="104" t="s">
        <v>1378</v>
      </c>
      <c r="D1302" s="97" t="s">
        <v>1541</v>
      </c>
      <c r="E1302" s="98" t="s">
        <v>1836</v>
      </c>
      <c r="F1302" s="99" t="s">
        <v>964</v>
      </c>
      <c r="G1302" s="117" t="s">
        <v>1399</v>
      </c>
      <c r="H1302" s="127">
        <v>1.17</v>
      </c>
      <c r="I1302" s="128"/>
      <c r="J1302" s="101">
        <v>100</v>
      </c>
      <c r="K1302" s="114"/>
      <c r="L1302" s="118">
        <f t="shared" si="71"/>
        <v>0</v>
      </c>
      <c r="N1302" s="120"/>
    </row>
    <row r="1303" spans="2:14" s="22" customFormat="1" hidden="1" x14ac:dyDescent="0.3">
      <c r="B1303" s="96" t="s">
        <v>1832</v>
      </c>
      <c r="C1303" s="104" t="s">
        <v>1378</v>
      </c>
      <c r="D1303" s="97" t="s">
        <v>26</v>
      </c>
      <c r="E1303" s="98" t="s">
        <v>1837</v>
      </c>
      <c r="F1303" s="99" t="s">
        <v>935</v>
      </c>
      <c r="G1303" s="117" t="s">
        <v>1399</v>
      </c>
      <c r="H1303" s="127">
        <v>0.47</v>
      </c>
      <c r="I1303" s="128"/>
      <c r="J1303" s="101">
        <v>400</v>
      </c>
      <c r="K1303" s="114"/>
      <c r="L1303" s="118">
        <f t="shared" si="71"/>
        <v>0</v>
      </c>
      <c r="N1303" s="120"/>
    </row>
    <row r="1304" spans="2:14" s="22" customFormat="1" hidden="1" x14ac:dyDescent="0.3">
      <c r="B1304" s="96" t="s">
        <v>1833</v>
      </c>
      <c r="C1304" s="104" t="s">
        <v>1378</v>
      </c>
      <c r="D1304" s="97" t="s">
        <v>26</v>
      </c>
      <c r="E1304" s="98" t="s">
        <v>1837</v>
      </c>
      <c r="F1304" s="99" t="s">
        <v>936</v>
      </c>
      <c r="G1304" s="117" t="s">
        <v>1399</v>
      </c>
      <c r="H1304" s="127">
        <v>0.59</v>
      </c>
      <c r="I1304" s="128"/>
      <c r="J1304" s="101">
        <v>300</v>
      </c>
      <c r="K1304" s="114"/>
      <c r="L1304" s="118">
        <f t="shared" si="71"/>
        <v>0</v>
      </c>
      <c r="N1304" s="120"/>
    </row>
    <row r="1305" spans="2:14" s="22" customFormat="1" hidden="1" x14ac:dyDescent="0.3">
      <c r="B1305" s="96" t="s">
        <v>1834</v>
      </c>
      <c r="C1305" s="104" t="s">
        <v>1378</v>
      </c>
      <c r="D1305" s="97" t="s">
        <v>26</v>
      </c>
      <c r="E1305" s="98" t="s">
        <v>1837</v>
      </c>
      <c r="F1305" s="99" t="s">
        <v>845</v>
      </c>
      <c r="G1305" s="117" t="s">
        <v>1399</v>
      </c>
      <c r="H1305" s="127">
        <v>0.74</v>
      </c>
      <c r="I1305" s="128"/>
      <c r="J1305" s="101">
        <v>200</v>
      </c>
      <c r="K1305" s="114"/>
      <c r="L1305" s="118">
        <f t="shared" si="71"/>
        <v>0</v>
      </c>
      <c r="N1305" s="120"/>
    </row>
    <row r="1306" spans="2:14" s="22" customFormat="1" ht="15" customHeight="1" x14ac:dyDescent="0.3">
      <c r="B1306" s="125" t="s">
        <v>1337</v>
      </c>
      <c r="C1306" s="104" t="s">
        <v>1378</v>
      </c>
      <c r="D1306" s="109" t="s">
        <v>940</v>
      </c>
      <c r="E1306" s="110" t="s">
        <v>1338</v>
      </c>
      <c r="F1306" s="111" t="s">
        <v>845</v>
      </c>
      <c r="G1306" s="111" t="s">
        <v>1399</v>
      </c>
      <c r="H1306" s="36">
        <v>0.61</v>
      </c>
      <c r="I1306" s="36">
        <v>0.64</v>
      </c>
      <c r="J1306" s="112">
        <v>200</v>
      </c>
      <c r="K1306" s="122"/>
      <c r="L1306" s="123">
        <f t="shared" ref="L1306:L1366" si="72">IF(K1306&lt;5,I1306*K1306*J1306,H1306*K1306*J1306)</f>
        <v>0</v>
      </c>
      <c r="N1306" s="120"/>
    </row>
    <row r="1307" spans="2:14" s="22" customFormat="1" ht="15" customHeight="1" x14ac:dyDescent="0.3">
      <c r="B1307" s="125" t="s">
        <v>1339</v>
      </c>
      <c r="C1307" s="104" t="s">
        <v>1378</v>
      </c>
      <c r="D1307" s="109" t="s">
        <v>940</v>
      </c>
      <c r="E1307" s="110" t="s">
        <v>1338</v>
      </c>
      <c r="F1307" s="111" t="s">
        <v>937</v>
      </c>
      <c r="G1307" s="111" t="s">
        <v>1399</v>
      </c>
      <c r="H1307" s="36">
        <v>0.81</v>
      </c>
      <c r="I1307" s="36">
        <v>0.85</v>
      </c>
      <c r="J1307" s="112">
        <v>150</v>
      </c>
      <c r="K1307" s="122"/>
      <c r="L1307" s="123">
        <f t="shared" si="72"/>
        <v>0</v>
      </c>
      <c r="N1307" s="120"/>
    </row>
    <row r="1308" spans="2:14" s="22" customFormat="1" ht="15" customHeight="1" x14ac:dyDescent="0.3">
      <c r="B1308" s="125" t="s">
        <v>1340</v>
      </c>
      <c r="C1308" s="104" t="s">
        <v>1378</v>
      </c>
      <c r="D1308" s="109" t="s">
        <v>940</v>
      </c>
      <c r="E1308" s="110" t="s">
        <v>1338</v>
      </c>
      <c r="F1308" s="111" t="s">
        <v>939</v>
      </c>
      <c r="G1308" s="111" t="s">
        <v>1399</v>
      </c>
      <c r="H1308" s="36">
        <v>0.89</v>
      </c>
      <c r="I1308" s="36">
        <v>0.94000000000000006</v>
      </c>
      <c r="J1308" s="112">
        <v>125</v>
      </c>
      <c r="K1308" s="122"/>
      <c r="L1308" s="123">
        <f t="shared" si="72"/>
        <v>0</v>
      </c>
      <c r="N1308" s="120"/>
    </row>
    <row r="1309" spans="2:14" s="22" customFormat="1" ht="15" customHeight="1" x14ac:dyDescent="0.3">
      <c r="B1309" s="35" t="s">
        <v>1341</v>
      </c>
      <c r="C1309" s="104" t="s">
        <v>1378</v>
      </c>
      <c r="D1309" s="10" t="s">
        <v>940</v>
      </c>
      <c r="E1309" s="90" t="s">
        <v>1342</v>
      </c>
      <c r="F1309" s="91" t="s">
        <v>937</v>
      </c>
      <c r="G1309" s="91" t="s">
        <v>1401</v>
      </c>
      <c r="H1309" s="36">
        <v>0.76</v>
      </c>
      <c r="I1309" s="36">
        <v>0.84</v>
      </c>
      <c r="J1309" s="11">
        <v>150</v>
      </c>
      <c r="K1309" s="37"/>
      <c r="L1309" s="38">
        <f t="shared" si="72"/>
        <v>0</v>
      </c>
      <c r="N1309" s="120"/>
    </row>
    <row r="1310" spans="2:14" s="22" customFormat="1" hidden="1" x14ac:dyDescent="0.3">
      <c r="B1310" s="96" t="s">
        <v>1838</v>
      </c>
      <c r="C1310" s="104" t="s">
        <v>1378</v>
      </c>
      <c r="D1310" s="97" t="s">
        <v>26</v>
      </c>
      <c r="E1310" s="98" t="s">
        <v>1847</v>
      </c>
      <c r="F1310" s="99" t="s">
        <v>935</v>
      </c>
      <c r="G1310" s="117" t="s">
        <v>1399</v>
      </c>
      <c r="H1310" s="127">
        <v>0.47</v>
      </c>
      <c r="I1310" s="128"/>
      <c r="J1310" s="101">
        <v>400</v>
      </c>
      <c r="K1310" s="114"/>
      <c r="L1310" s="118">
        <f t="shared" ref="L1310:L1318" si="73">H1310*K1310*J1310</f>
        <v>0</v>
      </c>
      <c r="N1310" s="120"/>
    </row>
    <row r="1311" spans="2:14" s="22" customFormat="1" hidden="1" x14ac:dyDescent="0.3">
      <c r="B1311" s="96" t="s">
        <v>1839</v>
      </c>
      <c r="C1311" s="104" t="s">
        <v>1378</v>
      </c>
      <c r="D1311" s="97" t="s">
        <v>26</v>
      </c>
      <c r="E1311" s="98" t="s">
        <v>1847</v>
      </c>
      <c r="F1311" s="99" t="s">
        <v>936</v>
      </c>
      <c r="G1311" s="117" t="s">
        <v>1399</v>
      </c>
      <c r="H1311" s="127">
        <v>0.59</v>
      </c>
      <c r="I1311" s="128"/>
      <c r="J1311" s="101">
        <v>300</v>
      </c>
      <c r="K1311" s="114"/>
      <c r="L1311" s="118">
        <f t="shared" si="73"/>
        <v>0</v>
      </c>
      <c r="N1311" s="120"/>
    </row>
    <row r="1312" spans="2:14" s="22" customFormat="1" hidden="1" x14ac:dyDescent="0.3">
      <c r="B1312" s="96" t="s">
        <v>1840</v>
      </c>
      <c r="C1312" s="104" t="s">
        <v>1378</v>
      </c>
      <c r="D1312" s="97" t="s">
        <v>26</v>
      </c>
      <c r="E1312" s="98" t="s">
        <v>1847</v>
      </c>
      <c r="F1312" s="99" t="s">
        <v>845</v>
      </c>
      <c r="G1312" s="117" t="s">
        <v>1399</v>
      </c>
      <c r="H1312" s="127">
        <v>0.74</v>
      </c>
      <c r="I1312" s="128"/>
      <c r="J1312" s="101">
        <v>200</v>
      </c>
      <c r="K1312" s="114"/>
      <c r="L1312" s="118">
        <f t="shared" si="73"/>
        <v>0</v>
      </c>
      <c r="N1312" s="120"/>
    </row>
    <row r="1313" spans="2:14" s="22" customFormat="1" hidden="1" x14ac:dyDescent="0.3">
      <c r="B1313" s="96" t="s">
        <v>1841</v>
      </c>
      <c r="C1313" s="104" t="s">
        <v>1378</v>
      </c>
      <c r="D1313" s="97" t="s">
        <v>26</v>
      </c>
      <c r="E1313" s="98" t="s">
        <v>1847</v>
      </c>
      <c r="F1313" s="99" t="s">
        <v>937</v>
      </c>
      <c r="G1313" s="117" t="s">
        <v>1399</v>
      </c>
      <c r="H1313" s="127">
        <v>0.89</v>
      </c>
      <c r="I1313" s="128"/>
      <c r="J1313" s="101">
        <v>150</v>
      </c>
      <c r="K1313" s="114"/>
      <c r="L1313" s="118">
        <f t="shared" si="73"/>
        <v>0</v>
      </c>
      <c r="N1313" s="120"/>
    </row>
    <row r="1314" spans="2:14" s="22" customFormat="1" hidden="1" x14ac:dyDescent="0.3">
      <c r="B1314" s="96" t="s">
        <v>1842</v>
      </c>
      <c r="C1314" s="104" t="s">
        <v>1378</v>
      </c>
      <c r="D1314" s="97" t="s">
        <v>26</v>
      </c>
      <c r="E1314" s="98" t="s">
        <v>1847</v>
      </c>
      <c r="F1314" s="99" t="s">
        <v>939</v>
      </c>
      <c r="G1314" s="117" t="s">
        <v>1399</v>
      </c>
      <c r="H1314" s="127">
        <v>1.03</v>
      </c>
      <c r="I1314" s="128"/>
      <c r="J1314" s="101">
        <v>125</v>
      </c>
      <c r="K1314" s="114"/>
      <c r="L1314" s="118">
        <f t="shared" si="73"/>
        <v>0</v>
      </c>
      <c r="N1314" s="120"/>
    </row>
    <row r="1315" spans="2:14" s="22" customFormat="1" hidden="1" x14ac:dyDescent="0.3">
      <c r="B1315" s="96" t="s">
        <v>1843</v>
      </c>
      <c r="C1315" s="104" t="s">
        <v>1378</v>
      </c>
      <c r="D1315" s="97" t="s">
        <v>26</v>
      </c>
      <c r="E1315" s="98" t="s">
        <v>1884</v>
      </c>
      <c r="F1315" s="99" t="s">
        <v>935</v>
      </c>
      <c r="G1315" s="117" t="s">
        <v>1399</v>
      </c>
      <c r="H1315" s="127">
        <v>0.44</v>
      </c>
      <c r="I1315" s="128"/>
      <c r="J1315" s="101">
        <v>400</v>
      </c>
      <c r="K1315" s="114"/>
      <c r="L1315" s="118">
        <f t="shared" si="73"/>
        <v>0</v>
      </c>
      <c r="N1315" s="120"/>
    </row>
    <row r="1316" spans="2:14" s="22" customFormat="1" hidden="1" x14ac:dyDescent="0.3">
      <c r="B1316" s="96" t="s">
        <v>1844</v>
      </c>
      <c r="C1316" s="104" t="s">
        <v>1378</v>
      </c>
      <c r="D1316" s="97" t="s">
        <v>26</v>
      </c>
      <c r="E1316" s="98" t="s">
        <v>1884</v>
      </c>
      <c r="F1316" s="99" t="s">
        <v>936</v>
      </c>
      <c r="G1316" s="117" t="s">
        <v>1399</v>
      </c>
      <c r="H1316" s="127">
        <v>0.55000000000000004</v>
      </c>
      <c r="I1316" s="128"/>
      <c r="J1316" s="101">
        <v>300</v>
      </c>
      <c r="K1316" s="114"/>
      <c r="L1316" s="118">
        <f t="shared" si="73"/>
        <v>0</v>
      </c>
      <c r="N1316" s="120"/>
    </row>
    <row r="1317" spans="2:14" s="22" customFormat="1" hidden="1" x14ac:dyDescent="0.3">
      <c r="B1317" s="96" t="s">
        <v>1845</v>
      </c>
      <c r="C1317" s="104" t="s">
        <v>1378</v>
      </c>
      <c r="D1317" s="97" t="s">
        <v>26</v>
      </c>
      <c r="E1317" s="98" t="s">
        <v>1884</v>
      </c>
      <c r="F1317" s="99" t="s">
        <v>845</v>
      </c>
      <c r="G1317" s="117" t="s">
        <v>1399</v>
      </c>
      <c r="H1317" s="127">
        <v>0.71</v>
      </c>
      <c r="I1317" s="128"/>
      <c r="J1317" s="101">
        <v>200</v>
      </c>
      <c r="K1317" s="114"/>
      <c r="L1317" s="118">
        <f t="shared" si="73"/>
        <v>0</v>
      </c>
      <c r="N1317" s="120"/>
    </row>
    <row r="1318" spans="2:14" s="22" customFormat="1" hidden="1" x14ac:dyDescent="0.3">
      <c r="B1318" s="96" t="s">
        <v>1846</v>
      </c>
      <c r="C1318" s="104" t="s">
        <v>1378</v>
      </c>
      <c r="D1318" s="97" t="s">
        <v>26</v>
      </c>
      <c r="E1318" s="98" t="s">
        <v>1884</v>
      </c>
      <c r="F1318" s="99" t="s">
        <v>937</v>
      </c>
      <c r="G1318" s="117" t="s">
        <v>1399</v>
      </c>
      <c r="H1318" s="127">
        <v>0.86</v>
      </c>
      <c r="I1318" s="128"/>
      <c r="J1318" s="101">
        <v>150</v>
      </c>
      <c r="K1318" s="114"/>
      <c r="L1318" s="118">
        <f t="shared" si="73"/>
        <v>0</v>
      </c>
      <c r="N1318" s="120"/>
    </row>
    <row r="1319" spans="2:14" s="22" customFormat="1" ht="15" customHeight="1" x14ac:dyDescent="0.3">
      <c r="B1319" s="125" t="s">
        <v>1343</v>
      </c>
      <c r="C1319" s="104" t="s">
        <v>1378</v>
      </c>
      <c r="D1319" s="109" t="s">
        <v>39</v>
      </c>
      <c r="E1319" s="110" t="s">
        <v>846</v>
      </c>
      <c r="F1319" s="111" t="s">
        <v>935</v>
      </c>
      <c r="G1319" s="111" t="s">
        <v>1399</v>
      </c>
      <c r="H1319" s="36">
        <v>0.24000000000000002</v>
      </c>
      <c r="I1319" s="36">
        <v>0.26</v>
      </c>
      <c r="J1319" s="112">
        <v>400</v>
      </c>
      <c r="K1319" s="122"/>
      <c r="L1319" s="123">
        <f t="shared" si="72"/>
        <v>0</v>
      </c>
      <c r="N1319" s="120"/>
    </row>
    <row r="1320" spans="2:14" s="22" customFormat="1" ht="15" customHeight="1" x14ac:dyDescent="0.3">
      <c r="B1320" s="125" t="s">
        <v>1344</v>
      </c>
      <c r="C1320" s="104" t="s">
        <v>1378</v>
      </c>
      <c r="D1320" s="109" t="s">
        <v>39</v>
      </c>
      <c r="E1320" s="110" t="s">
        <v>846</v>
      </c>
      <c r="F1320" s="111" t="s">
        <v>936</v>
      </c>
      <c r="G1320" s="111" t="s">
        <v>1399</v>
      </c>
      <c r="H1320" s="36">
        <v>0.34</v>
      </c>
      <c r="I1320" s="36">
        <v>0.36</v>
      </c>
      <c r="J1320" s="112">
        <v>300</v>
      </c>
      <c r="K1320" s="122"/>
      <c r="L1320" s="123">
        <f t="shared" si="72"/>
        <v>0</v>
      </c>
      <c r="N1320" s="120"/>
    </row>
    <row r="1321" spans="2:14" s="22" customFormat="1" ht="15" customHeight="1" x14ac:dyDescent="0.3">
      <c r="B1321" s="125" t="s">
        <v>1345</v>
      </c>
      <c r="C1321" s="104" t="s">
        <v>1378</v>
      </c>
      <c r="D1321" s="109" t="s">
        <v>39</v>
      </c>
      <c r="E1321" s="110" t="s">
        <v>846</v>
      </c>
      <c r="F1321" s="111" t="s">
        <v>845</v>
      </c>
      <c r="G1321" s="111" t="s">
        <v>1399</v>
      </c>
      <c r="H1321" s="36">
        <v>0.43</v>
      </c>
      <c r="I1321" s="36">
        <v>0.46</v>
      </c>
      <c r="J1321" s="112">
        <v>200</v>
      </c>
      <c r="K1321" s="122"/>
      <c r="L1321" s="123">
        <f t="shared" si="72"/>
        <v>0</v>
      </c>
      <c r="N1321" s="120"/>
    </row>
    <row r="1322" spans="2:14" s="22" customFormat="1" hidden="1" x14ac:dyDescent="0.3">
      <c r="B1322" s="96" t="s">
        <v>1848</v>
      </c>
      <c r="C1322" s="104" t="s">
        <v>1378</v>
      </c>
      <c r="D1322" s="97" t="s">
        <v>1541</v>
      </c>
      <c r="E1322" s="98" t="s">
        <v>1858</v>
      </c>
      <c r="F1322" s="99" t="s">
        <v>935</v>
      </c>
      <c r="G1322" s="117" t="s">
        <v>1399</v>
      </c>
      <c r="H1322" s="127">
        <v>0.44</v>
      </c>
      <c r="I1322" s="128"/>
      <c r="J1322" s="101">
        <v>400</v>
      </c>
      <c r="K1322" s="114"/>
      <c r="L1322" s="118">
        <f t="shared" ref="L1322:L1331" si="74">H1322*K1322*J1322</f>
        <v>0</v>
      </c>
      <c r="N1322" s="120"/>
    </row>
    <row r="1323" spans="2:14" s="22" customFormat="1" hidden="1" x14ac:dyDescent="0.3">
      <c r="B1323" s="96" t="s">
        <v>1849</v>
      </c>
      <c r="C1323" s="104" t="s">
        <v>1378</v>
      </c>
      <c r="D1323" s="97" t="s">
        <v>1541</v>
      </c>
      <c r="E1323" s="98" t="s">
        <v>1858</v>
      </c>
      <c r="F1323" s="99" t="s">
        <v>936</v>
      </c>
      <c r="G1323" s="117" t="s">
        <v>1399</v>
      </c>
      <c r="H1323" s="127">
        <v>0.55000000000000004</v>
      </c>
      <c r="I1323" s="128"/>
      <c r="J1323" s="101">
        <v>300</v>
      </c>
      <c r="K1323" s="114"/>
      <c r="L1323" s="118">
        <f t="shared" si="74"/>
        <v>0</v>
      </c>
      <c r="N1323" s="120"/>
    </row>
    <row r="1324" spans="2:14" s="22" customFormat="1" hidden="1" x14ac:dyDescent="0.3">
      <c r="B1324" s="96" t="s">
        <v>1850</v>
      </c>
      <c r="C1324" s="104" t="s">
        <v>1378</v>
      </c>
      <c r="D1324" s="97" t="s">
        <v>1541</v>
      </c>
      <c r="E1324" s="98" t="s">
        <v>1858</v>
      </c>
      <c r="F1324" s="99" t="s">
        <v>845</v>
      </c>
      <c r="G1324" s="117" t="s">
        <v>1399</v>
      </c>
      <c r="H1324" s="127">
        <v>0.71</v>
      </c>
      <c r="I1324" s="128"/>
      <c r="J1324" s="101">
        <v>200</v>
      </c>
      <c r="K1324" s="114"/>
      <c r="L1324" s="118">
        <f t="shared" si="74"/>
        <v>0</v>
      </c>
      <c r="N1324" s="120"/>
    </row>
    <row r="1325" spans="2:14" s="22" customFormat="1" hidden="1" x14ac:dyDescent="0.3">
      <c r="B1325" s="96" t="s">
        <v>1851</v>
      </c>
      <c r="C1325" s="104" t="s">
        <v>1378</v>
      </c>
      <c r="D1325" s="97" t="s">
        <v>1541</v>
      </c>
      <c r="E1325" s="98" t="s">
        <v>1858</v>
      </c>
      <c r="F1325" s="99" t="s">
        <v>937</v>
      </c>
      <c r="G1325" s="117" t="s">
        <v>1399</v>
      </c>
      <c r="H1325" s="127">
        <v>0.86</v>
      </c>
      <c r="I1325" s="128"/>
      <c r="J1325" s="101">
        <v>150</v>
      </c>
      <c r="K1325" s="114"/>
      <c r="L1325" s="118">
        <f t="shared" si="74"/>
        <v>0</v>
      </c>
      <c r="N1325" s="120"/>
    </row>
    <row r="1326" spans="2:14" s="22" customFormat="1" hidden="1" x14ac:dyDescent="0.3">
      <c r="B1326" s="96" t="s">
        <v>1852</v>
      </c>
      <c r="C1326" s="104" t="s">
        <v>1378</v>
      </c>
      <c r="D1326" s="97" t="s">
        <v>1541</v>
      </c>
      <c r="E1326" s="98" t="s">
        <v>1858</v>
      </c>
      <c r="F1326" s="99" t="s">
        <v>939</v>
      </c>
      <c r="G1326" s="117" t="s">
        <v>1399</v>
      </c>
      <c r="H1326" s="127">
        <v>1</v>
      </c>
      <c r="I1326" s="128"/>
      <c r="J1326" s="101">
        <v>125</v>
      </c>
      <c r="K1326" s="114"/>
      <c r="L1326" s="118">
        <f t="shared" si="74"/>
        <v>0</v>
      </c>
      <c r="N1326" s="120"/>
    </row>
    <row r="1327" spans="2:14" s="22" customFormat="1" hidden="1" x14ac:dyDescent="0.3">
      <c r="B1327" s="96" t="s">
        <v>1853</v>
      </c>
      <c r="C1327" s="104" t="s">
        <v>1378</v>
      </c>
      <c r="D1327" s="97" t="s">
        <v>1541</v>
      </c>
      <c r="E1327" s="98" t="s">
        <v>1858</v>
      </c>
      <c r="F1327" s="99" t="s">
        <v>964</v>
      </c>
      <c r="G1327" s="117" t="s">
        <v>1399</v>
      </c>
      <c r="H1327" s="127">
        <v>1.17</v>
      </c>
      <c r="I1327" s="128"/>
      <c r="J1327" s="101">
        <v>100</v>
      </c>
      <c r="K1327" s="114"/>
      <c r="L1327" s="118">
        <f t="shared" si="74"/>
        <v>0</v>
      </c>
      <c r="N1327" s="120"/>
    </row>
    <row r="1328" spans="2:14" s="22" customFormat="1" hidden="1" x14ac:dyDescent="0.3">
      <c r="B1328" s="96" t="s">
        <v>1854</v>
      </c>
      <c r="C1328" s="104" t="s">
        <v>1378</v>
      </c>
      <c r="D1328" s="97" t="s">
        <v>26</v>
      </c>
      <c r="E1328" s="98" t="s">
        <v>1859</v>
      </c>
      <c r="F1328" s="99" t="s">
        <v>935</v>
      </c>
      <c r="G1328" s="117" t="s">
        <v>1399</v>
      </c>
      <c r="H1328" s="127">
        <v>0.28999999999999998</v>
      </c>
      <c r="I1328" s="128"/>
      <c r="J1328" s="101">
        <v>400</v>
      </c>
      <c r="K1328" s="114"/>
      <c r="L1328" s="118">
        <f t="shared" si="74"/>
        <v>0</v>
      </c>
      <c r="N1328" s="120"/>
    </row>
    <row r="1329" spans="2:14" s="22" customFormat="1" hidden="1" x14ac:dyDescent="0.3">
      <c r="B1329" s="96" t="s">
        <v>1855</v>
      </c>
      <c r="C1329" s="104" t="s">
        <v>1378</v>
      </c>
      <c r="D1329" s="97" t="s">
        <v>26</v>
      </c>
      <c r="E1329" s="98" t="s">
        <v>1859</v>
      </c>
      <c r="F1329" s="99" t="s">
        <v>936</v>
      </c>
      <c r="G1329" s="117" t="s">
        <v>1399</v>
      </c>
      <c r="H1329" s="127">
        <v>0.37</v>
      </c>
      <c r="I1329" s="128"/>
      <c r="J1329" s="101">
        <v>300</v>
      </c>
      <c r="K1329" s="114"/>
      <c r="L1329" s="118">
        <f t="shared" si="74"/>
        <v>0</v>
      </c>
      <c r="N1329" s="120"/>
    </row>
    <row r="1330" spans="2:14" s="22" customFormat="1" hidden="1" x14ac:dyDescent="0.3">
      <c r="B1330" s="96" t="s">
        <v>1856</v>
      </c>
      <c r="C1330" s="104" t="s">
        <v>1378</v>
      </c>
      <c r="D1330" s="97" t="s">
        <v>26</v>
      </c>
      <c r="E1330" s="98" t="s">
        <v>1859</v>
      </c>
      <c r="F1330" s="99" t="s">
        <v>845</v>
      </c>
      <c r="G1330" s="117" t="s">
        <v>1399</v>
      </c>
      <c r="H1330" s="127">
        <v>0.48</v>
      </c>
      <c r="I1330" s="128"/>
      <c r="J1330" s="101">
        <v>200</v>
      </c>
      <c r="K1330" s="114"/>
      <c r="L1330" s="118">
        <f t="shared" si="74"/>
        <v>0</v>
      </c>
      <c r="N1330" s="120"/>
    </row>
    <row r="1331" spans="2:14" s="22" customFormat="1" hidden="1" x14ac:dyDescent="0.3">
      <c r="B1331" s="96" t="s">
        <v>1857</v>
      </c>
      <c r="C1331" s="104" t="s">
        <v>1378</v>
      </c>
      <c r="D1331" s="97" t="s">
        <v>26</v>
      </c>
      <c r="E1331" s="98" t="s">
        <v>1859</v>
      </c>
      <c r="F1331" s="99" t="s">
        <v>937</v>
      </c>
      <c r="G1331" s="117" t="s">
        <v>1399</v>
      </c>
      <c r="H1331" s="127">
        <v>0.59</v>
      </c>
      <c r="I1331" s="128"/>
      <c r="J1331" s="101">
        <v>150</v>
      </c>
      <c r="K1331" s="114"/>
      <c r="L1331" s="118">
        <f t="shared" si="74"/>
        <v>0</v>
      </c>
      <c r="N1331" s="120"/>
    </row>
    <row r="1332" spans="2:14" s="22" customFormat="1" ht="15" customHeight="1" x14ac:dyDescent="0.3">
      <c r="B1332" s="125" t="s">
        <v>1346</v>
      </c>
      <c r="C1332" s="104" t="s">
        <v>1378</v>
      </c>
      <c r="D1332" s="109" t="s">
        <v>940</v>
      </c>
      <c r="E1332" s="110" t="s">
        <v>847</v>
      </c>
      <c r="F1332" s="111" t="s">
        <v>936</v>
      </c>
      <c r="G1332" s="111" t="s">
        <v>1399</v>
      </c>
      <c r="H1332" s="36">
        <v>0.36</v>
      </c>
      <c r="I1332" s="36">
        <v>0.38</v>
      </c>
      <c r="J1332" s="112">
        <v>300</v>
      </c>
      <c r="K1332" s="122"/>
      <c r="L1332" s="123">
        <f t="shared" si="72"/>
        <v>0</v>
      </c>
      <c r="N1332" s="120"/>
    </row>
    <row r="1333" spans="2:14" s="22" customFormat="1" ht="15" customHeight="1" x14ac:dyDescent="0.3">
      <c r="B1333" s="125" t="s">
        <v>1347</v>
      </c>
      <c r="C1333" s="104" t="s">
        <v>1378</v>
      </c>
      <c r="D1333" s="109" t="s">
        <v>940</v>
      </c>
      <c r="E1333" s="110" t="s">
        <v>847</v>
      </c>
      <c r="F1333" s="111" t="s">
        <v>845</v>
      </c>
      <c r="G1333" s="111" t="s">
        <v>1399</v>
      </c>
      <c r="H1333" s="36">
        <v>0.51</v>
      </c>
      <c r="I1333" s="36">
        <v>0.54</v>
      </c>
      <c r="J1333" s="112">
        <v>200</v>
      </c>
      <c r="K1333" s="122"/>
      <c r="L1333" s="123">
        <f t="shared" si="72"/>
        <v>0</v>
      </c>
      <c r="N1333" s="120"/>
    </row>
    <row r="1334" spans="2:14" s="22" customFormat="1" ht="15" customHeight="1" x14ac:dyDescent="0.3">
      <c r="B1334" s="125" t="s">
        <v>1348</v>
      </c>
      <c r="C1334" s="104" t="s">
        <v>1378</v>
      </c>
      <c r="D1334" s="109" t="s">
        <v>940</v>
      </c>
      <c r="E1334" s="110" t="s">
        <v>847</v>
      </c>
      <c r="F1334" s="111" t="s">
        <v>937</v>
      </c>
      <c r="G1334" s="111" t="s">
        <v>1399</v>
      </c>
      <c r="H1334" s="36">
        <v>0.73</v>
      </c>
      <c r="I1334" s="36">
        <v>0.77</v>
      </c>
      <c r="J1334" s="112">
        <v>150</v>
      </c>
      <c r="K1334" s="122"/>
      <c r="L1334" s="123">
        <f t="shared" si="72"/>
        <v>0</v>
      </c>
      <c r="N1334" s="120"/>
    </row>
    <row r="1335" spans="2:14" s="22" customFormat="1" ht="15" customHeight="1" x14ac:dyDescent="0.3">
      <c r="B1335" s="125" t="s">
        <v>1349</v>
      </c>
      <c r="C1335" s="104" t="s">
        <v>1378</v>
      </c>
      <c r="D1335" s="109" t="s">
        <v>940</v>
      </c>
      <c r="E1335" s="110" t="s">
        <v>847</v>
      </c>
      <c r="F1335" s="111" t="s">
        <v>939</v>
      </c>
      <c r="G1335" s="111" t="s">
        <v>1399</v>
      </c>
      <c r="H1335" s="36">
        <v>0.82000000000000006</v>
      </c>
      <c r="I1335" s="36">
        <v>0.87</v>
      </c>
      <c r="J1335" s="112">
        <v>125</v>
      </c>
      <c r="K1335" s="122"/>
      <c r="L1335" s="123">
        <f t="shared" si="72"/>
        <v>0</v>
      </c>
      <c r="N1335" s="120"/>
    </row>
    <row r="1336" spans="2:14" s="22" customFormat="1" ht="15" customHeight="1" x14ac:dyDescent="0.3">
      <c r="B1336" s="125" t="s">
        <v>1387</v>
      </c>
      <c r="C1336" s="104" t="s">
        <v>1378</v>
      </c>
      <c r="D1336" s="109" t="s">
        <v>940</v>
      </c>
      <c r="E1336" s="110" t="s">
        <v>848</v>
      </c>
      <c r="F1336" s="111" t="s">
        <v>935</v>
      </c>
      <c r="G1336" s="111" t="s">
        <v>1399</v>
      </c>
      <c r="H1336" s="36">
        <v>0.27</v>
      </c>
      <c r="I1336" s="36">
        <v>0.29000000000000004</v>
      </c>
      <c r="J1336" s="112">
        <v>400</v>
      </c>
      <c r="K1336" s="122"/>
      <c r="L1336" s="123">
        <f t="shared" si="72"/>
        <v>0</v>
      </c>
      <c r="N1336" s="120"/>
    </row>
    <row r="1337" spans="2:14" s="22" customFormat="1" ht="15" customHeight="1" x14ac:dyDescent="0.3">
      <c r="B1337" s="125" t="s">
        <v>1388</v>
      </c>
      <c r="C1337" s="104" t="s">
        <v>1378</v>
      </c>
      <c r="D1337" s="109" t="s">
        <v>940</v>
      </c>
      <c r="E1337" s="110" t="s">
        <v>848</v>
      </c>
      <c r="F1337" s="111" t="s">
        <v>936</v>
      </c>
      <c r="G1337" s="111" t="s">
        <v>1399</v>
      </c>
      <c r="H1337" s="36">
        <v>0.4</v>
      </c>
      <c r="I1337" s="36">
        <v>0.44</v>
      </c>
      <c r="J1337" s="112">
        <v>300</v>
      </c>
      <c r="K1337" s="122"/>
      <c r="L1337" s="123">
        <f t="shared" si="72"/>
        <v>0</v>
      </c>
      <c r="N1337" s="120"/>
    </row>
    <row r="1338" spans="2:14" s="22" customFormat="1" ht="15" customHeight="1" x14ac:dyDescent="0.3">
      <c r="B1338" s="125" t="s">
        <v>1350</v>
      </c>
      <c r="C1338" s="104" t="s">
        <v>1378</v>
      </c>
      <c r="D1338" s="109" t="s">
        <v>940</v>
      </c>
      <c r="E1338" s="110" t="s">
        <v>848</v>
      </c>
      <c r="F1338" s="111" t="s">
        <v>845</v>
      </c>
      <c r="G1338" s="111" t="s">
        <v>1399</v>
      </c>
      <c r="H1338" s="36">
        <v>0.59</v>
      </c>
      <c r="I1338" s="36">
        <v>0.63</v>
      </c>
      <c r="J1338" s="112">
        <v>200</v>
      </c>
      <c r="K1338" s="122"/>
      <c r="L1338" s="123">
        <f t="shared" si="72"/>
        <v>0</v>
      </c>
      <c r="N1338" s="120"/>
    </row>
    <row r="1339" spans="2:14" s="22" customFormat="1" ht="15" customHeight="1" x14ac:dyDescent="0.3">
      <c r="B1339" s="125" t="s">
        <v>1351</v>
      </c>
      <c r="C1339" s="104" t="s">
        <v>1378</v>
      </c>
      <c r="D1339" s="109" t="s">
        <v>940</v>
      </c>
      <c r="E1339" s="110" t="s">
        <v>848</v>
      </c>
      <c r="F1339" s="111" t="s">
        <v>937</v>
      </c>
      <c r="G1339" s="111" t="s">
        <v>1399</v>
      </c>
      <c r="H1339" s="36">
        <v>0.77</v>
      </c>
      <c r="I1339" s="36">
        <v>0.82000000000000006</v>
      </c>
      <c r="J1339" s="112">
        <v>150</v>
      </c>
      <c r="K1339" s="122"/>
      <c r="L1339" s="123">
        <f t="shared" si="72"/>
        <v>0</v>
      </c>
      <c r="N1339" s="120"/>
    </row>
    <row r="1340" spans="2:14" s="22" customFormat="1" ht="15" customHeight="1" x14ac:dyDescent="0.3">
      <c r="B1340" s="125" t="s">
        <v>849</v>
      </c>
      <c r="C1340" s="104" t="s">
        <v>1378</v>
      </c>
      <c r="D1340" s="109" t="s">
        <v>940</v>
      </c>
      <c r="E1340" s="110" t="s">
        <v>848</v>
      </c>
      <c r="F1340" s="111" t="s">
        <v>939</v>
      </c>
      <c r="G1340" s="111" t="s">
        <v>1399</v>
      </c>
      <c r="H1340" s="36">
        <v>0.85</v>
      </c>
      <c r="I1340" s="36">
        <v>0.95</v>
      </c>
      <c r="J1340" s="112">
        <v>125</v>
      </c>
      <c r="K1340" s="122"/>
      <c r="L1340" s="123">
        <f t="shared" si="72"/>
        <v>0</v>
      </c>
      <c r="N1340" s="120"/>
    </row>
    <row r="1341" spans="2:14" s="22" customFormat="1" ht="15" customHeight="1" x14ac:dyDescent="0.3">
      <c r="B1341" s="125" t="s">
        <v>1352</v>
      </c>
      <c r="C1341" s="104" t="s">
        <v>1378</v>
      </c>
      <c r="D1341" s="109" t="s">
        <v>39</v>
      </c>
      <c r="E1341" s="110" t="s">
        <v>850</v>
      </c>
      <c r="F1341" s="111" t="s">
        <v>1047</v>
      </c>
      <c r="G1341" s="111" t="s">
        <v>1399</v>
      </c>
      <c r="H1341" s="36">
        <v>0.2</v>
      </c>
      <c r="I1341" s="36">
        <v>0.21000000000000002</v>
      </c>
      <c r="J1341" s="112">
        <v>500</v>
      </c>
      <c r="K1341" s="122"/>
      <c r="L1341" s="123">
        <f t="shared" si="72"/>
        <v>0</v>
      </c>
      <c r="N1341" s="120"/>
    </row>
    <row r="1342" spans="2:14" s="22" customFormat="1" ht="15" customHeight="1" x14ac:dyDescent="0.3">
      <c r="B1342" s="125" t="s">
        <v>1353</v>
      </c>
      <c r="C1342" s="104" t="s">
        <v>1378</v>
      </c>
      <c r="D1342" s="109" t="s">
        <v>39</v>
      </c>
      <c r="E1342" s="110" t="s">
        <v>850</v>
      </c>
      <c r="F1342" s="111" t="s">
        <v>935</v>
      </c>
      <c r="G1342" s="111" t="s">
        <v>1399</v>
      </c>
      <c r="H1342" s="36">
        <v>0.24000000000000002</v>
      </c>
      <c r="I1342" s="36">
        <v>0.27</v>
      </c>
      <c r="J1342" s="112">
        <v>400</v>
      </c>
      <c r="K1342" s="122"/>
      <c r="L1342" s="123">
        <f t="shared" si="72"/>
        <v>0</v>
      </c>
      <c r="N1342" s="120"/>
    </row>
    <row r="1343" spans="2:14" s="22" customFormat="1" ht="15" customHeight="1" x14ac:dyDescent="0.3">
      <c r="B1343" s="125" t="s">
        <v>1354</v>
      </c>
      <c r="C1343" s="104" t="s">
        <v>1378</v>
      </c>
      <c r="D1343" s="109" t="s">
        <v>39</v>
      </c>
      <c r="E1343" s="110" t="s">
        <v>850</v>
      </c>
      <c r="F1343" s="111" t="s">
        <v>936</v>
      </c>
      <c r="G1343" s="111" t="s">
        <v>1399</v>
      </c>
      <c r="H1343" s="36">
        <v>0.32</v>
      </c>
      <c r="I1343" s="36">
        <v>0.35000000000000003</v>
      </c>
      <c r="J1343" s="112">
        <v>300</v>
      </c>
      <c r="K1343" s="122"/>
      <c r="L1343" s="123">
        <f t="shared" si="72"/>
        <v>0</v>
      </c>
      <c r="N1343" s="120"/>
    </row>
    <row r="1344" spans="2:14" s="22" customFormat="1" ht="15" customHeight="1" x14ac:dyDescent="0.3">
      <c r="B1344" s="125" t="s">
        <v>1355</v>
      </c>
      <c r="C1344" s="104" t="s">
        <v>1378</v>
      </c>
      <c r="D1344" s="109" t="s">
        <v>39</v>
      </c>
      <c r="E1344" s="110" t="s">
        <v>850</v>
      </c>
      <c r="F1344" s="111" t="s">
        <v>845</v>
      </c>
      <c r="G1344" s="111" t="s">
        <v>1399</v>
      </c>
      <c r="H1344" s="36">
        <v>0.43</v>
      </c>
      <c r="I1344" s="36">
        <v>0.46</v>
      </c>
      <c r="J1344" s="112">
        <v>200</v>
      </c>
      <c r="K1344" s="122"/>
      <c r="L1344" s="123">
        <f t="shared" si="72"/>
        <v>0</v>
      </c>
      <c r="N1344" s="120"/>
    </row>
    <row r="1345" spans="2:14" s="22" customFormat="1" ht="15" customHeight="1" x14ac:dyDescent="0.3">
      <c r="B1345" s="125" t="s">
        <v>1356</v>
      </c>
      <c r="C1345" s="104" t="s">
        <v>1378</v>
      </c>
      <c r="D1345" s="109" t="s">
        <v>39</v>
      </c>
      <c r="E1345" s="110" t="s">
        <v>850</v>
      </c>
      <c r="F1345" s="111" t="s">
        <v>937</v>
      </c>
      <c r="G1345" s="111" t="s">
        <v>1399</v>
      </c>
      <c r="H1345" s="36">
        <v>0.53</v>
      </c>
      <c r="I1345" s="36">
        <v>0.61</v>
      </c>
      <c r="J1345" s="112">
        <v>150</v>
      </c>
      <c r="K1345" s="122"/>
      <c r="L1345" s="123">
        <f t="shared" si="72"/>
        <v>0</v>
      </c>
      <c r="N1345" s="120"/>
    </row>
    <row r="1346" spans="2:14" s="22" customFormat="1" ht="15" customHeight="1" x14ac:dyDescent="0.3">
      <c r="B1346" s="125" t="s">
        <v>1357</v>
      </c>
      <c r="C1346" s="104" t="s">
        <v>1378</v>
      </c>
      <c r="D1346" s="109" t="s">
        <v>940</v>
      </c>
      <c r="E1346" s="110" t="s">
        <v>1358</v>
      </c>
      <c r="F1346" s="111" t="s">
        <v>936</v>
      </c>
      <c r="G1346" s="111" t="s">
        <v>1399</v>
      </c>
      <c r="H1346" s="36">
        <v>0.41000000000000003</v>
      </c>
      <c r="I1346" s="36">
        <v>0.43</v>
      </c>
      <c r="J1346" s="112">
        <v>300</v>
      </c>
      <c r="K1346" s="122"/>
      <c r="L1346" s="123">
        <f t="shared" si="72"/>
        <v>0</v>
      </c>
      <c r="N1346" s="120"/>
    </row>
    <row r="1347" spans="2:14" s="22" customFormat="1" ht="15" customHeight="1" x14ac:dyDescent="0.3">
      <c r="B1347" s="125" t="s">
        <v>1359</v>
      </c>
      <c r="C1347" s="104" t="s">
        <v>1378</v>
      </c>
      <c r="D1347" s="109" t="s">
        <v>940</v>
      </c>
      <c r="E1347" s="110" t="s">
        <v>1358</v>
      </c>
      <c r="F1347" s="111" t="s">
        <v>845</v>
      </c>
      <c r="G1347" s="111" t="s">
        <v>1399</v>
      </c>
      <c r="H1347" s="36">
        <v>0.59</v>
      </c>
      <c r="I1347" s="36">
        <v>0.62</v>
      </c>
      <c r="J1347" s="112">
        <v>200</v>
      </c>
      <c r="K1347" s="122"/>
      <c r="L1347" s="123">
        <f t="shared" si="72"/>
        <v>0</v>
      </c>
      <c r="N1347" s="120"/>
    </row>
    <row r="1348" spans="2:14" s="22" customFormat="1" ht="15" customHeight="1" x14ac:dyDescent="0.3">
      <c r="B1348" s="125" t="s">
        <v>1360</v>
      </c>
      <c r="C1348" s="104" t="s">
        <v>1378</v>
      </c>
      <c r="D1348" s="109" t="s">
        <v>940</v>
      </c>
      <c r="E1348" s="110" t="s">
        <v>1358</v>
      </c>
      <c r="F1348" s="111" t="s">
        <v>937</v>
      </c>
      <c r="G1348" s="111" t="s">
        <v>1399</v>
      </c>
      <c r="H1348" s="36">
        <v>0.81</v>
      </c>
      <c r="I1348" s="36">
        <v>0.85</v>
      </c>
      <c r="J1348" s="112">
        <v>150</v>
      </c>
      <c r="K1348" s="122"/>
      <c r="L1348" s="123">
        <f t="shared" si="72"/>
        <v>0</v>
      </c>
      <c r="N1348" s="120"/>
    </row>
    <row r="1349" spans="2:14" s="22" customFormat="1" ht="15" customHeight="1" x14ac:dyDescent="0.3">
      <c r="B1349" s="125" t="s">
        <v>1361</v>
      </c>
      <c r="C1349" s="104" t="s">
        <v>1378</v>
      </c>
      <c r="D1349" s="109" t="s">
        <v>940</v>
      </c>
      <c r="E1349" s="110" t="s">
        <v>1358</v>
      </c>
      <c r="F1349" s="111" t="s">
        <v>939</v>
      </c>
      <c r="G1349" s="111" t="s">
        <v>1399</v>
      </c>
      <c r="H1349" s="36">
        <v>0.89</v>
      </c>
      <c r="I1349" s="36">
        <v>0.94000000000000006</v>
      </c>
      <c r="J1349" s="112">
        <v>125</v>
      </c>
      <c r="K1349" s="122"/>
      <c r="L1349" s="123">
        <f t="shared" si="72"/>
        <v>0</v>
      </c>
      <c r="N1349" s="120"/>
    </row>
    <row r="1350" spans="2:14" s="22" customFormat="1" ht="15" customHeight="1" x14ac:dyDescent="0.3">
      <c r="B1350" s="125" t="s">
        <v>851</v>
      </c>
      <c r="C1350" s="104" t="s">
        <v>1378</v>
      </c>
      <c r="D1350" s="109" t="s">
        <v>940</v>
      </c>
      <c r="E1350" s="110" t="s">
        <v>852</v>
      </c>
      <c r="F1350" s="111" t="s">
        <v>936</v>
      </c>
      <c r="G1350" s="111" t="s">
        <v>1399</v>
      </c>
      <c r="H1350" s="36">
        <v>0.42</v>
      </c>
      <c r="I1350" s="36">
        <v>0.44</v>
      </c>
      <c r="J1350" s="112">
        <v>300</v>
      </c>
      <c r="K1350" s="122"/>
      <c r="L1350" s="123">
        <f t="shared" si="72"/>
        <v>0</v>
      </c>
      <c r="N1350" s="120"/>
    </row>
    <row r="1351" spans="2:14" s="22" customFormat="1" ht="15" customHeight="1" x14ac:dyDescent="0.3">
      <c r="B1351" s="125" t="s">
        <v>853</v>
      </c>
      <c r="C1351" s="104" t="s">
        <v>1378</v>
      </c>
      <c r="D1351" s="109" t="s">
        <v>940</v>
      </c>
      <c r="E1351" s="110" t="s">
        <v>852</v>
      </c>
      <c r="F1351" s="111" t="s">
        <v>845</v>
      </c>
      <c r="G1351" s="111" t="s">
        <v>1399</v>
      </c>
      <c r="H1351" s="36">
        <v>0.59</v>
      </c>
      <c r="I1351" s="36">
        <v>0.62</v>
      </c>
      <c r="J1351" s="112">
        <v>200</v>
      </c>
      <c r="K1351" s="122"/>
      <c r="L1351" s="123">
        <f t="shared" si="72"/>
        <v>0</v>
      </c>
      <c r="N1351" s="120"/>
    </row>
    <row r="1352" spans="2:14" s="22" customFormat="1" ht="15" customHeight="1" x14ac:dyDescent="0.3">
      <c r="B1352" s="125" t="s">
        <v>1362</v>
      </c>
      <c r="C1352" s="104" t="s">
        <v>1378</v>
      </c>
      <c r="D1352" s="109" t="s">
        <v>940</v>
      </c>
      <c r="E1352" s="110" t="s">
        <v>852</v>
      </c>
      <c r="F1352" s="111" t="s">
        <v>937</v>
      </c>
      <c r="G1352" s="111" t="s">
        <v>1399</v>
      </c>
      <c r="H1352" s="36">
        <v>0.71</v>
      </c>
      <c r="I1352" s="36">
        <v>0.75</v>
      </c>
      <c r="J1352" s="112">
        <v>150</v>
      </c>
      <c r="K1352" s="122"/>
      <c r="L1352" s="123">
        <f t="shared" si="72"/>
        <v>0</v>
      </c>
      <c r="N1352" s="120"/>
    </row>
    <row r="1353" spans="2:14" s="22" customFormat="1" ht="15" customHeight="1" x14ac:dyDescent="0.3">
      <c r="B1353" s="125" t="s">
        <v>854</v>
      </c>
      <c r="C1353" s="104" t="s">
        <v>1378</v>
      </c>
      <c r="D1353" s="109" t="s">
        <v>940</v>
      </c>
      <c r="E1353" s="110" t="s">
        <v>852</v>
      </c>
      <c r="F1353" s="111" t="s">
        <v>939</v>
      </c>
      <c r="G1353" s="111" t="s">
        <v>1399</v>
      </c>
      <c r="H1353" s="36">
        <v>0.84</v>
      </c>
      <c r="I1353" s="36">
        <v>0.89</v>
      </c>
      <c r="J1353" s="112">
        <v>125</v>
      </c>
      <c r="K1353" s="122"/>
      <c r="L1353" s="123">
        <f t="shared" si="72"/>
        <v>0</v>
      </c>
      <c r="N1353" s="120"/>
    </row>
    <row r="1354" spans="2:14" s="22" customFormat="1" ht="15" customHeight="1" x14ac:dyDescent="0.3">
      <c r="B1354" s="125" t="s">
        <v>1363</v>
      </c>
      <c r="C1354" s="104" t="s">
        <v>1378</v>
      </c>
      <c r="D1354" s="109" t="s">
        <v>39</v>
      </c>
      <c r="E1354" s="110" t="s">
        <v>855</v>
      </c>
      <c r="F1354" s="111" t="s">
        <v>936</v>
      </c>
      <c r="G1354" s="111" t="s">
        <v>1399</v>
      </c>
      <c r="H1354" s="36">
        <v>0.32</v>
      </c>
      <c r="I1354" s="36">
        <v>0.35000000000000003</v>
      </c>
      <c r="J1354" s="112">
        <v>300</v>
      </c>
      <c r="K1354" s="122"/>
      <c r="L1354" s="123">
        <f t="shared" si="72"/>
        <v>0</v>
      </c>
      <c r="N1354" s="120"/>
    </row>
    <row r="1355" spans="2:14" s="22" customFormat="1" hidden="1" x14ac:dyDescent="0.3">
      <c r="B1355" s="96" t="s">
        <v>1860</v>
      </c>
      <c r="C1355" s="104" t="s">
        <v>1378</v>
      </c>
      <c r="D1355" s="97" t="s">
        <v>940</v>
      </c>
      <c r="E1355" s="98" t="s">
        <v>1864</v>
      </c>
      <c r="F1355" s="99" t="s">
        <v>935</v>
      </c>
      <c r="G1355" s="117" t="s">
        <v>1399</v>
      </c>
      <c r="H1355" s="127">
        <v>0.71</v>
      </c>
      <c r="I1355" s="128"/>
      <c r="J1355" s="101">
        <v>400</v>
      </c>
      <c r="K1355" s="114"/>
      <c r="L1355" s="118">
        <f t="shared" ref="L1355:L1358" si="75">H1355*K1355*J1355</f>
        <v>0</v>
      </c>
      <c r="N1355" s="120"/>
    </row>
    <row r="1356" spans="2:14" s="22" customFormat="1" hidden="1" x14ac:dyDescent="0.3">
      <c r="B1356" s="96" t="s">
        <v>1861</v>
      </c>
      <c r="C1356" s="104" t="s">
        <v>1378</v>
      </c>
      <c r="D1356" s="97" t="s">
        <v>940</v>
      </c>
      <c r="E1356" s="98" t="s">
        <v>1864</v>
      </c>
      <c r="F1356" s="99" t="s">
        <v>936</v>
      </c>
      <c r="G1356" s="117" t="s">
        <v>1399</v>
      </c>
      <c r="H1356" s="127">
        <v>0.99</v>
      </c>
      <c r="I1356" s="128"/>
      <c r="J1356" s="101">
        <v>300</v>
      </c>
      <c r="K1356" s="114"/>
      <c r="L1356" s="118">
        <f t="shared" si="75"/>
        <v>0</v>
      </c>
      <c r="N1356" s="120"/>
    </row>
    <row r="1357" spans="2:14" s="22" customFormat="1" hidden="1" x14ac:dyDescent="0.3">
      <c r="B1357" s="96" t="s">
        <v>1862</v>
      </c>
      <c r="C1357" s="104" t="s">
        <v>1378</v>
      </c>
      <c r="D1357" s="97" t="s">
        <v>940</v>
      </c>
      <c r="E1357" s="98" t="s">
        <v>1864</v>
      </c>
      <c r="F1357" s="99" t="s">
        <v>845</v>
      </c>
      <c r="G1357" s="117" t="s">
        <v>1399</v>
      </c>
      <c r="H1357" s="127">
        <v>1.22</v>
      </c>
      <c r="I1357" s="128"/>
      <c r="J1357" s="101">
        <v>200</v>
      </c>
      <c r="K1357" s="114"/>
      <c r="L1357" s="118">
        <f t="shared" si="75"/>
        <v>0</v>
      </c>
      <c r="N1357" s="120"/>
    </row>
    <row r="1358" spans="2:14" s="22" customFormat="1" hidden="1" x14ac:dyDescent="0.3">
      <c r="B1358" s="96" t="s">
        <v>1863</v>
      </c>
      <c r="C1358" s="104" t="s">
        <v>1378</v>
      </c>
      <c r="D1358" s="97" t="s">
        <v>940</v>
      </c>
      <c r="E1358" s="98" t="s">
        <v>1864</v>
      </c>
      <c r="F1358" s="99" t="s">
        <v>937</v>
      </c>
      <c r="G1358" s="117" t="s">
        <v>1399</v>
      </c>
      <c r="H1358" s="127">
        <v>1.54</v>
      </c>
      <c r="I1358" s="128"/>
      <c r="J1358" s="101">
        <v>150</v>
      </c>
      <c r="K1358" s="114"/>
      <c r="L1358" s="118">
        <f t="shared" si="75"/>
        <v>0</v>
      </c>
      <c r="N1358" s="120"/>
    </row>
    <row r="1359" spans="2:14" s="22" customFormat="1" ht="15" customHeight="1" x14ac:dyDescent="0.3">
      <c r="B1359" s="125" t="s">
        <v>1364</v>
      </c>
      <c r="C1359" s="104" t="s">
        <v>1378</v>
      </c>
      <c r="D1359" s="109" t="s">
        <v>940</v>
      </c>
      <c r="E1359" s="110" t="s">
        <v>856</v>
      </c>
      <c r="F1359" s="111" t="s">
        <v>936</v>
      </c>
      <c r="G1359" s="111" t="s">
        <v>1399</v>
      </c>
      <c r="H1359" s="36">
        <v>0.46</v>
      </c>
      <c r="I1359" s="36">
        <v>0.48</v>
      </c>
      <c r="J1359" s="112">
        <v>300</v>
      </c>
      <c r="K1359" s="122"/>
      <c r="L1359" s="123">
        <f t="shared" si="72"/>
        <v>0</v>
      </c>
      <c r="N1359" s="120"/>
    </row>
    <row r="1360" spans="2:14" s="22" customFormat="1" ht="15" customHeight="1" x14ac:dyDescent="0.3">
      <c r="B1360" s="125" t="s">
        <v>1365</v>
      </c>
      <c r="C1360" s="104" t="s">
        <v>1378</v>
      </c>
      <c r="D1360" s="109" t="s">
        <v>940</v>
      </c>
      <c r="E1360" s="110" t="s">
        <v>856</v>
      </c>
      <c r="F1360" s="111" t="s">
        <v>845</v>
      </c>
      <c r="G1360" s="111" t="s">
        <v>1399</v>
      </c>
      <c r="H1360" s="36">
        <v>0.62</v>
      </c>
      <c r="I1360" s="36">
        <v>0.68</v>
      </c>
      <c r="J1360" s="112">
        <v>200</v>
      </c>
      <c r="K1360" s="122"/>
      <c r="L1360" s="123">
        <f t="shared" si="72"/>
        <v>0</v>
      </c>
      <c r="N1360" s="120"/>
    </row>
    <row r="1361" spans="2:14" s="22" customFormat="1" ht="15" customHeight="1" x14ac:dyDescent="0.3">
      <c r="B1361" s="125" t="s">
        <v>1366</v>
      </c>
      <c r="C1361" s="104" t="s">
        <v>1378</v>
      </c>
      <c r="D1361" s="109" t="s">
        <v>940</v>
      </c>
      <c r="E1361" s="110" t="s">
        <v>856</v>
      </c>
      <c r="F1361" s="111" t="s">
        <v>937</v>
      </c>
      <c r="G1361" s="111" t="s">
        <v>1399</v>
      </c>
      <c r="H1361" s="36">
        <v>0.79</v>
      </c>
      <c r="I1361" s="36">
        <v>0.87</v>
      </c>
      <c r="J1361" s="112">
        <v>150</v>
      </c>
      <c r="K1361" s="122"/>
      <c r="L1361" s="123">
        <f t="shared" si="72"/>
        <v>0</v>
      </c>
      <c r="N1361" s="120"/>
    </row>
    <row r="1362" spans="2:14" s="22" customFormat="1" ht="15" customHeight="1" x14ac:dyDescent="0.3">
      <c r="B1362" s="125" t="s">
        <v>857</v>
      </c>
      <c r="C1362" s="104" t="s">
        <v>1378</v>
      </c>
      <c r="D1362" s="109" t="s">
        <v>940</v>
      </c>
      <c r="E1362" s="110" t="s">
        <v>856</v>
      </c>
      <c r="F1362" s="111" t="s">
        <v>939</v>
      </c>
      <c r="G1362" s="111" t="s">
        <v>1399</v>
      </c>
      <c r="H1362" s="36">
        <v>0.92</v>
      </c>
      <c r="I1362" s="36">
        <v>0.97</v>
      </c>
      <c r="J1362" s="112">
        <v>125</v>
      </c>
      <c r="K1362" s="122"/>
      <c r="L1362" s="123">
        <f t="shared" si="72"/>
        <v>0</v>
      </c>
      <c r="N1362" s="120"/>
    </row>
    <row r="1363" spans="2:14" s="22" customFormat="1" ht="15" customHeight="1" x14ac:dyDescent="0.3">
      <c r="B1363" s="125" t="s">
        <v>1367</v>
      </c>
      <c r="C1363" s="104" t="s">
        <v>1378</v>
      </c>
      <c r="D1363" s="109" t="s">
        <v>938</v>
      </c>
      <c r="E1363" s="110" t="s">
        <v>1368</v>
      </c>
      <c r="F1363" s="111" t="s">
        <v>935</v>
      </c>
      <c r="G1363" s="111" t="s">
        <v>1399</v>
      </c>
      <c r="H1363" s="36">
        <v>0.49</v>
      </c>
      <c r="I1363" s="36">
        <v>0.5</v>
      </c>
      <c r="J1363" s="112">
        <v>400</v>
      </c>
      <c r="K1363" s="122"/>
      <c r="L1363" s="123">
        <f t="shared" si="72"/>
        <v>0</v>
      </c>
      <c r="N1363" s="120"/>
    </row>
    <row r="1364" spans="2:14" s="22" customFormat="1" ht="15" customHeight="1" x14ac:dyDescent="0.3">
      <c r="B1364" s="125" t="s">
        <v>1369</v>
      </c>
      <c r="C1364" s="104" t="s">
        <v>1378</v>
      </c>
      <c r="D1364" s="109" t="s">
        <v>938</v>
      </c>
      <c r="E1364" s="110" t="s">
        <v>1368</v>
      </c>
      <c r="F1364" s="111" t="s">
        <v>936</v>
      </c>
      <c r="G1364" s="111" t="s">
        <v>1399</v>
      </c>
      <c r="H1364" s="36">
        <v>0.72</v>
      </c>
      <c r="I1364" s="36">
        <v>0.74</v>
      </c>
      <c r="J1364" s="112">
        <v>300</v>
      </c>
      <c r="K1364" s="122"/>
      <c r="L1364" s="123">
        <f t="shared" si="72"/>
        <v>0</v>
      </c>
      <c r="N1364" s="120"/>
    </row>
    <row r="1365" spans="2:14" s="22" customFormat="1" ht="15" customHeight="1" x14ac:dyDescent="0.3">
      <c r="B1365" s="125" t="s">
        <v>1370</v>
      </c>
      <c r="C1365" s="104" t="s">
        <v>1378</v>
      </c>
      <c r="D1365" s="109" t="s">
        <v>938</v>
      </c>
      <c r="E1365" s="110" t="s">
        <v>1368</v>
      </c>
      <c r="F1365" s="111" t="s">
        <v>845</v>
      </c>
      <c r="G1365" s="111" t="s">
        <v>1399</v>
      </c>
      <c r="H1365" s="36">
        <v>0.95</v>
      </c>
      <c r="I1365" s="36">
        <v>0.99</v>
      </c>
      <c r="J1365" s="112">
        <v>200</v>
      </c>
      <c r="K1365" s="122"/>
      <c r="L1365" s="123">
        <f t="shared" si="72"/>
        <v>0</v>
      </c>
      <c r="N1365" s="120"/>
    </row>
    <row r="1366" spans="2:14" s="22" customFormat="1" ht="15" customHeight="1" x14ac:dyDescent="0.3">
      <c r="B1366" s="125" t="s">
        <v>1371</v>
      </c>
      <c r="C1366" s="104" t="s">
        <v>1378</v>
      </c>
      <c r="D1366" s="109" t="s">
        <v>938</v>
      </c>
      <c r="E1366" s="110" t="s">
        <v>1368</v>
      </c>
      <c r="F1366" s="111" t="s">
        <v>937</v>
      </c>
      <c r="G1366" s="111" t="s">
        <v>1399</v>
      </c>
      <c r="H1366" s="36">
        <v>1.1499999999999999</v>
      </c>
      <c r="I1366" s="36">
        <v>1.2</v>
      </c>
      <c r="J1366" s="112">
        <v>150</v>
      </c>
      <c r="K1366" s="122"/>
      <c r="L1366" s="123">
        <f t="shared" si="72"/>
        <v>0</v>
      </c>
      <c r="N1366" s="120"/>
    </row>
    <row r="1367" spans="2:14" s="22" customFormat="1" ht="15" customHeight="1" x14ac:dyDescent="0.3">
      <c r="B1367" s="125" t="s">
        <v>1372</v>
      </c>
      <c r="C1367" s="104" t="s">
        <v>1378</v>
      </c>
      <c r="D1367" s="109" t="s">
        <v>938</v>
      </c>
      <c r="E1367" s="110" t="s">
        <v>1368</v>
      </c>
      <c r="F1367" s="111" t="s">
        <v>939</v>
      </c>
      <c r="G1367" s="111" t="s">
        <v>1399</v>
      </c>
      <c r="H1367" s="36">
        <v>1.18</v>
      </c>
      <c r="I1367" s="36">
        <v>1.23</v>
      </c>
      <c r="J1367" s="112">
        <v>125</v>
      </c>
      <c r="K1367" s="122"/>
      <c r="L1367" s="123">
        <f t="shared" ref="L1367:L1372" si="76">IF(K1367&lt;5,I1367*K1367*J1367,H1367*K1367*J1367)</f>
        <v>0</v>
      </c>
      <c r="N1367" s="120"/>
    </row>
    <row r="1368" spans="2:14" s="22" customFormat="1" ht="15" customHeight="1" x14ac:dyDescent="0.3">
      <c r="B1368" s="125" t="s">
        <v>858</v>
      </c>
      <c r="C1368" s="104" t="s">
        <v>1378</v>
      </c>
      <c r="D1368" s="109" t="s">
        <v>938</v>
      </c>
      <c r="E1368" s="110" t="s">
        <v>859</v>
      </c>
      <c r="F1368" s="111" t="s">
        <v>935</v>
      </c>
      <c r="G1368" s="111" t="s">
        <v>1399</v>
      </c>
      <c r="H1368" s="36">
        <v>0.49</v>
      </c>
      <c r="I1368" s="36">
        <v>0.5</v>
      </c>
      <c r="J1368" s="112">
        <v>400</v>
      </c>
      <c r="K1368" s="122"/>
      <c r="L1368" s="123">
        <f t="shared" si="76"/>
        <v>0</v>
      </c>
      <c r="N1368" s="120"/>
    </row>
    <row r="1369" spans="2:14" s="22" customFormat="1" ht="15" customHeight="1" x14ac:dyDescent="0.3">
      <c r="B1369" s="125" t="s">
        <v>860</v>
      </c>
      <c r="C1369" s="104" t="s">
        <v>1378</v>
      </c>
      <c r="D1369" s="109" t="s">
        <v>938</v>
      </c>
      <c r="E1369" s="110" t="s">
        <v>859</v>
      </c>
      <c r="F1369" s="111" t="s">
        <v>936</v>
      </c>
      <c r="G1369" s="111" t="s">
        <v>1399</v>
      </c>
      <c r="H1369" s="36">
        <v>0.72</v>
      </c>
      <c r="I1369" s="36">
        <v>0.74</v>
      </c>
      <c r="J1369" s="112">
        <v>300</v>
      </c>
      <c r="K1369" s="122"/>
      <c r="L1369" s="123">
        <f t="shared" si="76"/>
        <v>0</v>
      </c>
      <c r="N1369" s="120"/>
    </row>
    <row r="1370" spans="2:14" s="22" customFormat="1" ht="15" customHeight="1" x14ac:dyDescent="0.3">
      <c r="B1370" s="125" t="s">
        <v>861</v>
      </c>
      <c r="C1370" s="104" t="s">
        <v>1378</v>
      </c>
      <c r="D1370" s="109" t="s">
        <v>938</v>
      </c>
      <c r="E1370" s="110" t="s">
        <v>859</v>
      </c>
      <c r="F1370" s="111" t="s">
        <v>845</v>
      </c>
      <c r="G1370" s="111" t="s">
        <v>1399</v>
      </c>
      <c r="H1370" s="36">
        <v>0.95</v>
      </c>
      <c r="I1370" s="36">
        <v>0.99</v>
      </c>
      <c r="J1370" s="112">
        <v>200</v>
      </c>
      <c r="K1370" s="122"/>
      <c r="L1370" s="123">
        <f t="shared" si="76"/>
        <v>0</v>
      </c>
      <c r="N1370" s="120"/>
    </row>
    <row r="1371" spans="2:14" s="22" customFormat="1" ht="15" customHeight="1" x14ac:dyDescent="0.3">
      <c r="B1371" s="35" t="s">
        <v>862</v>
      </c>
      <c r="C1371" s="104" t="s">
        <v>1378</v>
      </c>
      <c r="D1371" s="109" t="s">
        <v>938</v>
      </c>
      <c r="E1371" s="110" t="s">
        <v>859</v>
      </c>
      <c r="F1371" s="111" t="s">
        <v>937</v>
      </c>
      <c r="G1371" s="91" t="s">
        <v>1399</v>
      </c>
      <c r="H1371" s="36">
        <v>1.1499999999999999</v>
      </c>
      <c r="I1371" s="36">
        <v>1.2</v>
      </c>
      <c r="J1371" s="112">
        <v>150</v>
      </c>
      <c r="K1371" s="115"/>
      <c r="L1371" s="38">
        <f t="shared" si="76"/>
        <v>0</v>
      </c>
      <c r="N1371" s="120"/>
    </row>
    <row r="1372" spans="2:14" s="22" customFormat="1" ht="15" customHeight="1" x14ac:dyDescent="0.3">
      <c r="B1372" s="126" t="s">
        <v>863</v>
      </c>
      <c r="C1372" s="104" t="s">
        <v>1378</v>
      </c>
      <c r="D1372" s="110" t="s">
        <v>938</v>
      </c>
      <c r="E1372" s="110" t="s">
        <v>1885</v>
      </c>
      <c r="F1372" s="119" t="s">
        <v>939</v>
      </c>
      <c r="G1372" s="119" t="s">
        <v>1399</v>
      </c>
      <c r="H1372" s="36">
        <v>1.18</v>
      </c>
      <c r="I1372" s="36">
        <v>1.23</v>
      </c>
      <c r="J1372" s="112">
        <v>125</v>
      </c>
      <c r="K1372" s="122"/>
      <c r="L1372" s="123">
        <f t="shared" si="76"/>
        <v>0</v>
      </c>
      <c r="N1372" s="120"/>
    </row>
    <row r="1373" spans="2:14" s="22" customFormat="1" hidden="1" x14ac:dyDescent="0.3">
      <c r="B1373" s="96" t="s">
        <v>1865</v>
      </c>
      <c r="C1373" s="116" t="s">
        <v>1378</v>
      </c>
      <c r="D1373" s="97" t="s">
        <v>1871</v>
      </c>
      <c r="E1373" s="98"/>
      <c r="F1373" s="99" t="s">
        <v>935</v>
      </c>
      <c r="G1373" s="117" t="s">
        <v>1399</v>
      </c>
      <c r="H1373" s="127">
        <v>1.08</v>
      </c>
      <c r="I1373" s="128"/>
      <c r="J1373" s="101">
        <v>400</v>
      </c>
      <c r="K1373" s="114"/>
      <c r="L1373" s="118">
        <f t="shared" ref="L1373:L1378" si="77">H1373*K1373*J1373</f>
        <v>0</v>
      </c>
      <c r="N1373" s="120"/>
    </row>
    <row r="1374" spans="2:14" s="22" customFormat="1" hidden="1" x14ac:dyDescent="0.3">
      <c r="B1374" s="96" t="s">
        <v>1866</v>
      </c>
      <c r="C1374" s="116" t="s">
        <v>1378</v>
      </c>
      <c r="D1374" s="97" t="s">
        <v>1872</v>
      </c>
      <c r="E1374" s="98"/>
      <c r="F1374" s="99" t="s">
        <v>935</v>
      </c>
      <c r="G1374" s="117" t="s">
        <v>1399</v>
      </c>
      <c r="H1374" s="127">
        <v>0.52</v>
      </c>
      <c r="I1374" s="128"/>
      <c r="J1374" s="101">
        <v>400</v>
      </c>
      <c r="K1374" s="114"/>
      <c r="L1374" s="118">
        <f t="shared" si="77"/>
        <v>0</v>
      </c>
      <c r="N1374" s="120"/>
    </row>
    <row r="1375" spans="2:14" s="22" customFormat="1" hidden="1" x14ac:dyDescent="0.3">
      <c r="B1375" s="96" t="s">
        <v>1867</v>
      </c>
      <c r="C1375" s="116" t="s">
        <v>1378</v>
      </c>
      <c r="D1375" s="97" t="s">
        <v>1872</v>
      </c>
      <c r="E1375" s="98"/>
      <c r="F1375" s="99" t="s">
        <v>936</v>
      </c>
      <c r="G1375" s="117" t="s">
        <v>1399</v>
      </c>
      <c r="H1375" s="127">
        <v>0.64</v>
      </c>
      <c r="I1375" s="128"/>
      <c r="J1375" s="101">
        <v>300</v>
      </c>
      <c r="K1375" s="114"/>
      <c r="L1375" s="118">
        <f t="shared" si="77"/>
        <v>0</v>
      </c>
      <c r="N1375" s="120"/>
    </row>
    <row r="1376" spans="2:14" s="22" customFormat="1" hidden="1" x14ac:dyDescent="0.3">
      <c r="B1376" s="96" t="s">
        <v>1868</v>
      </c>
      <c r="C1376" s="116" t="s">
        <v>1378</v>
      </c>
      <c r="D1376" s="97" t="s">
        <v>1872</v>
      </c>
      <c r="E1376" s="98"/>
      <c r="F1376" s="99" t="s">
        <v>845</v>
      </c>
      <c r="G1376" s="117" t="s">
        <v>1399</v>
      </c>
      <c r="H1376" s="127">
        <v>0.8</v>
      </c>
      <c r="I1376" s="128"/>
      <c r="J1376" s="101">
        <v>200</v>
      </c>
      <c r="K1376" s="114"/>
      <c r="L1376" s="118">
        <f t="shared" si="77"/>
        <v>0</v>
      </c>
      <c r="N1376" s="120"/>
    </row>
    <row r="1377" spans="2:14" s="22" customFormat="1" hidden="1" x14ac:dyDescent="0.3">
      <c r="B1377" s="96" t="s">
        <v>1869</v>
      </c>
      <c r="C1377" s="116" t="s">
        <v>1378</v>
      </c>
      <c r="D1377" s="97" t="s">
        <v>1872</v>
      </c>
      <c r="E1377" s="98"/>
      <c r="F1377" s="99" t="s">
        <v>937</v>
      </c>
      <c r="G1377" s="117" t="s">
        <v>1399</v>
      </c>
      <c r="H1377" s="127">
        <v>0.97</v>
      </c>
      <c r="I1377" s="128"/>
      <c r="J1377" s="101">
        <v>150</v>
      </c>
      <c r="K1377" s="114"/>
      <c r="L1377" s="118">
        <f t="shared" si="77"/>
        <v>0</v>
      </c>
      <c r="N1377" s="120"/>
    </row>
    <row r="1378" spans="2:14" s="22" customFormat="1" hidden="1" x14ac:dyDescent="0.3">
      <c r="B1378" s="96" t="s">
        <v>1870</v>
      </c>
      <c r="C1378" s="116" t="s">
        <v>1378</v>
      </c>
      <c r="D1378" s="97" t="s">
        <v>1872</v>
      </c>
      <c r="E1378" s="98"/>
      <c r="F1378" s="99" t="s">
        <v>939</v>
      </c>
      <c r="G1378" s="117" t="s">
        <v>1399</v>
      </c>
      <c r="H1378" s="127">
        <v>1.1100000000000001</v>
      </c>
      <c r="I1378" s="128"/>
      <c r="J1378" s="101">
        <v>125</v>
      </c>
      <c r="K1378" s="114"/>
      <c r="L1378" s="118">
        <f t="shared" si="77"/>
        <v>0</v>
      </c>
      <c r="N1378" s="120"/>
    </row>
    <row r="1379" spans="2:14" ht="15" customHeight="1" x14ac:dyDescent="0.3">
      <c r="B1379" s="92" t="s">
        <v>1380</v>
      </c>
      <c r="C1379" s="93"/>
      <c r="D1379" s="93"/>
      <c r="E1379" s="94" t="s">
        <v>1383</v>
      </c>
      <c r="F1379" s="93"/>
      <c r="G1379" s="93"/>
      <c r="H1379" s="93"/>
      <c r="I1379" s="93"/>
      <c r="J1379" s="93"/>
      <c r="K1379" s="95">
        <f>J9</f>
        <v>0</v>
      </c>
      <c r="L1379" s="93"/>
    </row>
    <row r="1380" spans="2:14" ht="15" customHeight="1" x14ac:dyDescent="0.3">
      <c r="B1380" s="92" t="s">
        <v>1381</v>
      </c>
      <c r="C1380" s="93"/>
      <c r="D1380" s="93"/>
      <c r="E1380" s="94" t="s">
        <v>1382</v>
      </c>
      <c r="F1380" s="93"/>
      <c r="G1380" s="93"/>
      <c r="H1380" s="93"/>
      <c r="I1380" s="93"/>
      <c r="J1380" s="93"/>
      <c r="K1380" s="95" t="str">
        <f>IF(K1379&gt;5,ROUNDUP(K1379/35,0),"")</f>
        <v/>
      </c>
      <c r="L1380" s="93"/>
    </row>
    <row r="1381" spans="2:14" x14ac:dyDescent="0.3">
      <c r="D1381" s="22"/>
    </row>
    <row r="1382" spans="2:14" x14ac:dyDescent="0.3">
      <c r="D1382" t="s">
        <v>864</v>
      </c>
      <c r="F1382" s="108" t="s">
        <v>1389</v>
      </c>
      <c r="G1382" s="108"/>
    </row>
    <row r="1383" spans="2:14" x14ac:dyDescent="0.3">
      <c r="D1383" t="s">
        <v>1873</v>
      </c>
    </row>
  </sheetData>
  <autoFilter ref="B21:L1380">
    <filterColumn colId="3">
      <colorFilter dxfId="2" cellColor="0"/>
    </filterColumn>
  </autoFilter>
  <sortState ref="B22:N1378">
    <sortCondition ref="E22:E1378"/>
  </sortState>
  <mergeCells count="365">
    <mergeCell ref="H1376:I1376"/>
    <mergeCell ref="H1377:I1377"/>
    <mergeCell ref="H1378:I1378"/>
    <mergeCell ref="H1357:I1357"/>
    <mergeCell ref="H1358:I1358"/>
    <mergeCell ref="H1373:I1373"/>
    <mergeCell ref="H1374:I1374"/>
    <mergeCell ref="H1375:I1375"/>
    <mergeCell ref="H1329:I1329"/>
    <mergeCell ref="H1330:I1330"/>
    <mergeCell ref="H1331:I1331"/>
    <mergeCell ref="H1355:I1355"/>
    <mergeCell ref="H1356:I1356"/>
    <mergeCell ref="H1324:I1324"/>
    <mergeCell ref="H1325:I1325"/>
    <mergeCell ref="H1326:I1326"/>
    <mergeCell ref="H1327:I1327"/>
    <mergeCell ref="H1328:I1328"/>
    <mergeCell ref="H1316:I1316"/>
    <mergeCell ref="H1317:I1317"/>
    <mergeCell ref="H1318:I1318"/>
    <mergeCell ref="H1322:I1322"/>
    <mergeCell ref="H1323:I1323"/>
    <mergeCell ref="H1311:I1311"/>
    <mergeCell ref="H1312:I1312"/>
    <mergeCell ref="H1313:I1313"/>
    <mergeCell ref="H1314:I1314"/>
    <mergeCell ref="H1315:I1315"/>
    <mergeCell ref="H1302:I1302"/>
    <mergeCell ref="H1303:I1303"/>
    <mergeCell ref="H1304:I1304"/>
    <mergeCell ref="H1305:I1305"/>
    <mergeCell ref="H1310:I1310"/>
    <mergeCell ref="H1297:I1297"/>
    <mergeCell ref="H1298:I1298"/>
    <mergeCell ref="H1299:I1299"/>
    <mergeCell ref="H1300:I1300"/>
    <mergeCell ref="H1301:I1301"/>
    <mergeCell ref="H1287:I1287"/>
    <mergeCell ref="H1292:I1292"/>
    <mergeCell ref="H1293:I1293"/>
    <mergeCell ref="H1294:I1294"/>
    <mergeCell ref="H1295:I1295"/>
    <mergeCell ref="H1282:I1282"/>
    <mergeCell ref="H1283:I1283"/>
    <mergeCell ref="H1284:I1284"/>
    <mergeCell ref="H1285:I1285"/>
    <mergeCell ref="H1286:I1286"/>
    <mergeCell ref="H1255:I1255"/>
    <mergeCell ref="H1256:I1256"/>
    <mergeCell ref="H1263:I1263"/>
    <mergeCell ref="H1264:I1264"/>
    <mergeCell ref="H1265:I1265"/>
    <mergeCell ref="H1247:I1247"/>
    <mergeCell ref="H1248:I1248"/>
    <mergeCell ref="H1249:I1249"/>
    <mergeCell ref="H1253:I1253"/>
    <mergeCell ref="H1254:I1254"/>
    <mergeCell ref="H1242:I1242"/>
    <mergeCell ref="H1243:I1243"/>
    <mergeCell ref="H1244:I1244"/>
    <mergeCell ref="H1245:I1245"/>
    <mergeCell ref="H1246:I1246"/>
    <mergeCell ref="H1074:I1074"/>
    <mergeCell ref="H1075:I1075"/>
    <mergeCell ref="H1076:I1076"/>
    <mergeCell ref="H1113:I1113"/>
    <mergeCell ref="H1118:I1118"/>
    <mergeCell ref="H1052:I1052"/>
    <mergeCell ref="H1053:I1053"/>
    <mergeCell ref="H1054:I1054"/>
    <mergeCell ref="H1055:I1055"/>
    <mergeCell ref="H1073:I1073"/>
    <mergeCell ref="H990:I990"/>
    <mergeCell ref="H991:I991"/>
    <mergeCell ref="H1041:I1041"/>
    <mergeCell ref="H1042:I1042"/>
    <mergeCell ref="H1043:I1043"/>
    <mergeCell ref="H985:I985"/>
    <mergeCell ref="H986:I986"/>
    <mergeCell ref="H987:I987"/>
    <mergeCell ref="H988:I988"/>
    <mergeCell ref="H989:I989"/>
    <mergeCell ref="H962:I962"/>
    <mergeCell ref="H977:I977"/>
    <mergeCell ref="H978:I978"/>
    <mergeCell ref="H979:I979"/>
    <mergeCell ref="H984:I984"/>
    <mergeCell ref="H927:I927"/>
    <mergeCell ref="H933:I933"/>
    <mergeCell ref="H959:I959"/>
    <mergeCell ref="H960:I960"/>
    <mergeCell ref="H961:I961"/>
    <mergeCell ref="H892:I892"/>
    <mergeCell ref="H893:I893"/>
    <mergeCell ref="H924:I924"/>
    <mergeCell ref="H925:I925"/>
    <mergeCell ref="H926:I926"/>
    <mergeCell ref="H885:I885"/>
    <mergeCell ref="H886:I886"/>
    <mergeCell ref="H889:I889"/>
    <mergeCell ref="H890:I890"/>
    <mergeCell ref="H891:I891"/>
    <mergeCell ref="H868:I868"/>
    <mergeCell ref="H869:I869"/>
    <mergeCell ref="H870:I870"/>
    <mergeCell ref="H871:I871"/>
    <mergeCell ref="H884:I884"/>
    <mergeCell ref="H859:I859"/>
    <mergeCell ref="H860:I860"/>
    <mergeCell ref="H861:I861"/>
    <mergeCell ref="H862:I862"/>
    <mergeCell ref="H863:I863"/>
    <mergeCell ref="H849:I849"/>
    <mergeCell ref="H855:I855"/>
    <mergeCell ref="H856:I856"/>
    <mergeCell ref="H857:I857"/>
    <mergeCell ref="H858:I858"/>
    <mergeCell ref="H844:I844"/>
    <mergeCell ref="H845:I845"/>
    <mergeCell ref="H846:I846"/>
    <mergeCell ref="H847:I847"/>
    <mergeCell ref="H848:I848"/>
    <mergeCell ref="H839:I839"/>
    <mergeCell ref="H840:I840"/>
    <mergeCell ref="H841:I841"/>
    <mergeCell ref="H842:I842"/>
    <mergeCell ref="H843:I843"/>
    <mergeCell ref="H813:I813"/>
    <mergeCell ref="H832:I832"/>
    <mergeCell ref="H836:I836"/>
    <mergeCell ref="H837:I837"/>
    <mergeCell ref="H838:I838"/>
    <mergeCell ref="H808:I808"/>
    <mergeCell ref="H809:I809"/>
    <mergeCell ref="H810:I810"/>
    <mergeCell ref="H811:I811"/>
    <mergeCell ref="H812:I812"/>
    <mergeCell ref="H795:I795"/>
    <mergeCell ref="H796:I796"/>
    <mergeCell ref="H797:I797"/>
    <mergeCell ref="H798:I798"/>
    <mergeCell ref="H799:I799"/>
    <mergeCell ref="H790:I790"/>
    <mergeCell ref="H791:I791"/>
    <mergeCell ref="H792:I792"/>
    <mergeCell ref="H793:I793"/>
    <mergeCell ref="H794:I794"/>
    <mergeCell ref="H769:I769"/>
    <mergeCell ref="H770:I770"/>
    <mergeCell ref="H771:I771"/>
    <mergeCell ref="H788:I788"/>
    <mergeCell ref="H789:I789"/>
    <mergeCell ref="H764:I764"/>
    <mergeCell ref="H765:I765"/>
    <mergeCell ref="H766:I766"/>
    <mergeCell ref="H767:I767"/>
    <mergeCell ref="H768:I768"/>
    <mergeCell ref="H759:I759"/>
    <mergeCell ref="H760:I760"/>
    <mergeCell ref="H761:I761"/>
    <mergeCell ref="H762:I762"/>
    <mergeCell ref="H763:I763"/>
    <mergeCell ref="H754:I754"/>
    <mergeCell ref="H755:I755"/>
    <mergeCell ref="H756:I756"/>
    <mergeCell ref="H757:I757"/>
    <mergeCell ref="H758:I758"/>
    <mergeCell ref="H749:I749"/>
    <mergeCell ref="H750:I750"/>
    <mergeCell ref="H751:I751"/>
    <mergeCell ref="H752:I752"/>
    <mergeCell ref="H753:I753"/>
    <mergeCell ref="H744:I744"/>
    <mergeCell ref="H745:I745"/>
    <mergeCell ref="H746:I746"/>
    <mergeCell ref="H747:I747"/>
    <mergeCell ref="H748:I748"/>
    <mergeCell ref="H711:I711"/>
    <mergeCell ref="H712:I712"/>
    <mergeCell ref="H713:I713"/>
    <mergeCell ref="H737:I737"/>
    <mergeCell ref="H743:I743"/>
    <mergeCell ref="H706:I706"/>
    <mergeCell ref="H707:I707"/>
    <mergeCell ref="H708:I708"/>
    <mergeCell ref="H709:I709"/>
    <mergeCell ref="H710:I710"/>
    <mergeCell ref="H701:I701"/>
    <mergeCell ref="H702:I702"/>
    <mergeCell ref="H703:I703"/>
    <mergeCell ref="H704:I704"/>
    <mergeCell ref="H705:I705"/>
    <mergeCell ref="H682:I682"/>
    <mergeCell ref="H683:I683"/>
    <mergeCell ref="H698:I698"/>
    <mergeCell ref="H699:I699"/>
    <mergeCell ref="H700:I700"/>
    <mergeCell ref="H644:I644"/>
    <mergeCell ref="H645:I645"/>
    <mergeCell ref="H646:I646"/>
    <mergeCell ref="H660:I660"/>
    <mergeCell ref="H661:I661"/>
    <mergeCell ref="H639:I639"/>
    <mergeCell ref="H640:I640"/>
    <mergeCell ref="H641:I641"/>
    <mergeCell ref="H642:I642"/>
    <mergeCell ref="H643:I643"/>
    <mergeCell ref="H617:I617"/>
    <mergeCell ref="H635:I635"/>
    <mergeCell ref="H636:I636"/>
    <mergeCell ref="H637:I637"/>
    <mergeCell ref="H638:I638"/>
    <mergeCell ref="H593:I593"/>
    <mergeCell ref="H594:I594"/>
    <mergeCell ref="H599:I599"/>
    <mergeCell ref="H600:I600"/>
    <mergeCell ref="H616:I616"/>
    <mergeCell ref="H560:I560"/>
    <mergeCell ref="H580:I580"/>
    <mergeCell ref="H581:I581"/>
    <mergeCell ref="H582:I582"/>
    <mergeCell ref="H592:I592"/>
    <mergeCell ref="H547:I547"/>
    <mergeCell ref="H548:I548"/>
    <mergeCell ref="H557:I557"/>
    <mergeCell ref="H558:I558"/>
    <mergeCell ref="H559:I559"/>
    <mergeCell ref="H520:I520"/>
    <mergeCell ref="H521:I521"/>
    <mergeCell ref="H522:I522"/>
    <mergeCell ref="H523:I523"/>
    <mergeCell ref="H524:I524"/>
    <mergeCell ref="H488:I488"/>
    <mergeCell ref="H511:I511"/>
    <mergeCell ref="H512:I512"/>
    <mergeCell ref="H513:I513"/>
    <mergeCell ref="H514:I514"/>
    <mergeCell ref="H456:I456"/>
    <mergeCell ref="H457:I457"/>
    <mergeCell ref="H458:I458"/>
    <mergeCell ref="H461:I461"/>
    <mergeCell ref="H462:I462"/>
    <mergeCell ref="H435:I435"/>
    <mergeCell ref="H441:I441"/>
    <mergeCell ref="H442:I442"/>
    <mergeCell ref="H443:I443"/>
    <mergeCell ref="H455:I455"/>
    <mergeCell ref="H430:I430"/>
    <mergeCell ref="H431:I431"/>
    <mergeCell ref="H432:I432"/>
    <mergeCell ref="H433:I433"/>
    <mergeCell ref="H434:I434"/>
    <mergeCell ref="H425:I425"/>
    <mergeCell ref="H426:I426"/>
    <mergeCell ref="H427:I427"/>
    <mergeCell ref="H428:I428"/>
    <mergeCell ref="H429:I429"/>
    <mergeCell ref="H420:I420"/>
    <mergeCell ref="H421:I421"/>
    <mergeCell ref="H422:I422"/>
    <mergeCell ref="H423:I423"/>
    <mergeCell ref="H424:I424"/>
    <mergeCell ref="H415:I415"/>
    <mergeCell ref="H416:I416"/>
    <mergeCell ref="H417:I417"/>
    <mergeCell ref="H418:I418"/>
    <mergeCell ref="H419:I419"/>
    <mergeCell ref="H400:I400"/>
    <mergeCell ref="H411:I411"/>
    <mergeCell ref="H412:I412"/>
    <mergeCell ref="H413:I413"/>
    <mergeCell ref="H414:I414"/>
    <mergeCell ref="H390:I390"/>
    <mergeCell ref="H396:I396"/>
    <mergeCell ref="H397:I397"/>
    <mergeCell ref="H398:I398"/>
    <mergeCell ref="H399:I399"/>
    <mergeCell ref="H352:I352"/>
    <mergeCell ref="H376:I376"/>
    <mergeCell ref="H377:I377"/>
    <mergeCell ref="H383:I383"/>
    <mergeCell ref="H388:I388"/>
    <mergeCell ref="H342:I342"/>
    <mergeCell ref="H343:I343"/>
    <mergeCell ref="H349:I349"/>
    <mergeCell ref="H350:I350"/>
    <mergeCell ref="H351:I351"/>
    <mergeCell ref="H295:I295"/>
    <mergeCell ref="H296:I296"/>
    <mergeCell ref="H297:I297"/>
    <mergeCell ref="H340:I340"/>
    <mergeCell ref="H341:I341"/>
    <mergeCell ref="H290:I290"/>
    <mergeCell ref="H291:I291"/>
    <mergeCell ref="H292:I292"/>
    <mergeCell ref="H293:I293"/>
    <mergeCell ref="H294:I294"/>
    <mergeCell ref="H285:I285"/>
    <mergeCell ref="H286:I286"/>
    <mergeCell ref="H287:I287"/>
    <mergeCell ref="H288:I288"/>
    <mergeCell ref="H289:I289"/>
    <mergeCell ref="H280:I280"/>
    <mergeCell ref="H281:I281"/>
    <mergeCell ref="H282:I282"/>
    <mergeCell ref="H283:I283"/>
    <mergeCell ref="H284:I284"/>
    <mergeCell ref="H275:I275"/>
    <mergeCell ref="H276:I276"/>
    <mergeCell ref="H277:I277"/>
    <mergeCell ref="H278:I278"/>
    <mergeCell ref="H279:I279"/>
    <mergeCell ref="H255:I255"/>
    <mergeCell ref="H256:I256"/>
    <mergeCell ref="H269:I269"/>
    <mergeCell ref="H273:I273"/>
    <mergeCell ref="H274:I274"/>
    <mergeCell ref="H221:I221"/>
    <mergeCell ref="H237:I237"/>
    <mergeCell ref="H238:I238"/>
    <mergeCell ref="H253:I253"/>
    <mergeCell ref="H254:I254"/>
    <mergeCell ref="H156:I156"/>
    <mergeCell ref="H181:I181"/>
    <mergeCell ref="H182:I182"/>
    <mergeCell ref="H183:I183"/>
    <mergeCell ref="H184:I184"/>
    <mergeCell ref="H131:I131"/>
    <mergeCell ref="H132:I132"/>
    <mergeCell ref="H133:I133"/>
    <mergeCell ref="H134:I134"/>
    <mergeCell ref="H155:I155"/>
    <mergeCell ref="H116:I116"/>
    <mergeCell ref="H117:I117"/>
    <mergeCell ref="H118:I118"/>
    <mergeCell ref="H123:I123"/>
    <mergeCell ref="H124:I124"/>
    <mergeCell ref="H82:I82"/>
    <mergeCell ref="H108:I108"/>
    <mergeCell ref="H109:I109"/>
    <mergeCell ref="H110:I110"/>
    <mergeCell ref="H115:I115"/>
    <mergeCell ref="H55:I55"/>
    <mergeCell ref="H56:I56"/>
    <mergeCell ref="H57:I57"/>
    <mergeCell ref="H58:I58"/>
    <mergeCell ref="H59:I59"/>
    <mergeCell ref="H32:I32"/>
    <mergeCell ref="H33:I33"/>
    <mergeCell ref="H34:I34"/>
    <mergeCell ref="H35:I35"/>
    <mergeCell ref="H54:I54"/>
    <mergeCell ref="H22:I22"/>
    <mergeCell ref="J10:K10"/>
    <mergeCell ref="C2:L2"/>
    <mergeCell ref="F4:I4"/>
    <mergeCell ref="J7:K7"/>
    <mergeCell ref="J8:K8"/>
    <mergeCell ref="J9:K9"/>
    <mergeCell ref="J11:K11"/>
    <mergeCell ref="J12:K12"/>
    <mergeCell ref="J13:K13"/>
    <mergeCell ref="J14:K14"/>
    <mergeCell ref="J15:K15"/>
  </mergeCells>
  <conditionalFormatting sqref="I5">
    <cfRule type="containsText" dxfId="1" priority="2" operator="containsText" text="нет">
      <formula>NOT(ISERROR(SEARCH("нет",I5)))</formula>
    </cfRule>
    <cfRule type="iconSet" priority="3">
      <iconSet iconSet="3Symbols">
        <cfvo type="percent" val="0"/>
        <cfvo type="percent" val="33"/>
        <cfvo type="percent" val="67"/>
      </iconSet>
    </cfRule>
  </conditionalFormatting>
  <conditionalFormatting sqref="A1:B1048576">
    <cfRule type="duplicateValues" dxfId="0" priority="1"/>
  </conditionalFormatting>
  <dataValidations count="4">
    <dataValidation type="list" allowBlank="1" showInputMessage="1" showErrorMessage="1" sqref="WVO96661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L49114 JC49114 SY49114 ACU49114 AMQ49114 AWM49114 BGI49114 BQE49114 CAA49114 CJW49114 CTS49114 DDO49114 DNK49114 DXG49114 EHC49114 EQY49114 FAU49114 FKQ49114 FUM49114 GEI49114 GOE49114 GYA49114 HHW49114 HRS49114 IBO49114 ILK49114 IVG49114 JFC49114 JOY49114 JYU49114 KIQ49114 KSM49114 LCI49114 LME49114 LWA49114 MFW49114 MPS49114 MZO49114 NJK49114 NTG49114 ODC49114 OMY49114 OWU49114 PGQ49114 PQM49114 QAI49114 QKE49114 QUA49114 RDW49114 RNS49114 RXO49114 SHK49114 SRG49114 TBC49114 TKY49114 TUU49114 UEQ49114 UOM49114 UYI49114 VIE49114 VSA49114 WBW49114 WLS49114 WVO49114 L114650 JC114650 SY114650 ACU114650 AMQ114650 AWM114650 BGI114650 BQE114650 CAA114650 CJW114650 CTS114650 DDO114650 DNK114650 DXG114650 EHC114650 EQY114650 FAU114650 FKQ114650 FUM114650 GEI114650 GOE114650 GYA114650 HHW114650 HRS114650 IBO114650 ILK114650 IVG114650 JFC114650 JOY114650 JYU114650 KIQ114650 KSM114650 LCI114650 LME114650 LWA114650 MFW114650 MPS114650 MZO114650 NJK114650 NTG114650 ODC114650 OMY114650 OWU114650 PGQ114650 PQM114650 QAI114650 QKE114650 QUA114650 RDW114650 RNS114650 RXO114650 SHK114650 SRG114650 TBC114650 TKY114650 TUU114650 UEQ114650 UOM114650 UYI114650 VIE114650 VSA114650 WBW114650 WLS114650 WVO114650 L180186 JC180186 SY180186 ACU180186 AMQ180186 AWM180186 BGI180186 BQE180186 CAA180186 CJW180186 CTS180186 DDO180186 DNK180186 DXG180186 EHC180186 EQY180186 FAU180186 FKQ180186 FUM180186 GEI180186 GOE180186 GYA180186 HHW180186 HRS180186 IBO180186 ILK180186 IVG180186 JFC180186 JOY180186 JYU180186 KIQ180186 KSM180186 LCI180186 LME180186 LWA180186 MFW180186 MPS180186 MZO180186 NJK180186 NTG180186 ODC180186 OMY180186 OWU180186 PGQ180186 PQM180186 QAI180186 QKE180186 QUA180186 RDW180186 RNS180186 RXO180186 SHK180186 SRG180186 TBC180186 TKY180186 TUU180186 UEQ180186 UOM180186 UYI180186 VIE180186 VSA180186 WBW180186 WLS180186 WVO180186 L245722 JC245722 SY245722 ACU245722 AMQ245722 AWM245722 BGI245722 BQE245722 CAA245722 CJW245722 CTS245722 DDO245722 DNK245722 DXG245722 EHC245722 EQY245722 FAU245722 FKQ245722 FUM245722 GEI245722 GOE245722 GYA245722 HHW245722 HRS245722 IBO245722 ILK245722 IVG245722 JFC245722 JOY245722 JYU245722 KIQ245722 KSM245722 LCI245722 LME245722 LWA245722 MFW245722 MPS245722 MZO245722 NJK245722 NTG245722 ODC245722 OMY245722 OWU245722 PGQ245722 PQM245722 QAI245722 QKE245722 QUA245722 RDW245722 RNS245722 RXO245722 SHK245722 SRG245722 TBC245722 TKY245722 TUU245722 UEQ245722 UOM245722 UYI245722 VIE245722 VSA245722 WBW245722 WLS245722 WVO245722 L311258 JC311258 SY311258 ACU311258 AMQ311258 AWM311258 BGI311258 BQE311258 CAA311258 CJW311258 CTS311258 DDO311258 DNK311258 DXG311258 EHC311258 EQY311258 FAU311258 FKQ311258 FUM311258 GEI311258 GOE311258 GYA311258 HHW311258 HRS311258 IBO311258 ILK311258 IVG311258 JFC311258 JOY311258 JYU311258 KIQ311258 KSM311258 LCI311258 LME311258 LWA311258 MFW311258 MPS311258 MZO311258 NJK311258 NTG311258 ODC311258 OMY311258 OWU311258 PGQ311258 PQM311258 QAI311258 QKE311258 QUA311258 RDW311258 RNS311258 RXO311258 SHK311258 SRG311258 TBC311258 TKY311258 TUU311258 UEQ311258 UOM311258 UYI311258 VIE311258 VSA311258 WBW311258 WLS311258 WVO311258 L376794 JC376794 SY376794 ACU376794 AMQ376794 AWM376794 BGI376794 BQE376794 CAA376794 CJW376794 CTS376794 DDO376794 DNK376794 DXG376794 EHC376794 EQY376794 FAU376794 FKQ376794 FUM376794 GEI376794 GOE376794 GYA376794 HHW376794 HRS376794 IBO376794 ILK376794 IVG376794 JFC376794 JOY376794 JYU376794 KIQ376794 KSM376794 LCI376794 LME376794 LWA376794 MFW376794 MPS376794 MZO376794 NJK376794 NTG376794 ODC376794 OMY376794 OWU376794 PGQ376794 PQM376794 QAI376794 QKE376794 QUA376794 RDW376794 RNS376794 RXO376794 SHK376794 SRG376794 TBC376794 TKY376794 TUU376794 UEQ376794 UOM376794 UYI376794 VIE376794 VSA376794 WBW376794 WLS376794 WVO376794 L442330 JC442330 SY442330 ACU442330 AMQ442330 AWM442330 BGI442330 BQE442330 CAA442330 CJW442330 CTS442330 DDO442330 DNK442330 DXG442330 EHC442330 EQY442330 FAU442330 FKQ442330 FUM442330 GEI442330 GOE442330 GYA442330 HHW442330 HRS442330 IBO442330 ILK442330 IVG442330 JFC442330 JOY442330 JYU442330 KIQ442330 KSM442330 LCI442330 LME442330 LWA442330 MFW442330 MPS442330 MZO442330 NJK442330 NTG442330 ODC442330 OMY442330 OWU442330 PGQ442330 PQM442330 QAI442330 QKE442330 QUA442330 RDW442330 RNS442330 RXO442330 SHK442330 SRG442330 TBC442330 TKY442330 TUU442330 UEQ442330 UOM442330 UYI442330 VIE442330 VSA442330 WBW442330 WLS442330 WVO442330 L507866 JC507866 SY507866 ACU507866 AMQ507866 AWM507866 BGI507866 BQE507866 CAA507866 CJW507866 CTS507866 DDO507866 DNK507866 DXG507866 EHC507866 EQY507866 FAU507866 FKQ507866 FUM507866 GEI507866 GOE507866 GYA507866 HHW507866 HRS507866 IBO507866 ILK507866 IVG507866 JFC507866 JOY507866 JYU507866 KIQ507866 KSM507866 LCI507866 LME507866 LWA507866 MFW507866 MPS507866 MZO507866 NJK507866 NTG507866 ODC507866 OMY507866 OWU507866 PGQ507866 PQM507866 QAI507866 QKE507866 QUA507866 RDW507866 RNS507866 RXO507866 SHK507866 SRG507866 TBC507866 TKY507866 TUU507866 UEQ507866 UOM507866 UYI507866 VIE507866 VSA507866 WBW507866 WLS507866 WVO507866 L573402 JC573402 SY573402 ACU573402 AMQ573402 AWM573402 BGI573402 BQE573402 CAA573402 CJW573402 CTS573402 DDO573402 DNK573402 DXG573402 EHC573402 EQY573402 FAU573402 FKQ573402 FUM573402 GEI573402 GOE573402 GYA573402 HHW573402 HRS573402 IBO573402 ILK573402 IVG573402 JFC573402 JOY573402 JYU573402 KIQ573402 KSM573402 LCI573402 LME573402 LWA573402 MFW573402 MPS573402 MZO573402 NJK573402 NTG573402 ODC573402 OMY573402 OWU573402 PGQ573402 PQM573402 QAI573402 QKE573402 QUA573402 RDW573402 RNS573402 RXO573402 SHK573402 SRG573402 TBC573402 TKY573402 TUU573402 UEQ573402 UOM573402 UYI573402 VIE573402 VSA573402 WBW573402 WLS573402 WVO573402 L638938 JC638938 SY638938 ACU638938 AMQ638938 AWM638938 BGI638938 BQE638938 CAA638938 CJW638938 CTS638938 DDO638938 DNK638938 DXG638938 EHC638938 EQY638938 FAU638938 FKQ638938 FUM638938 GEI638938 GOE638938 GYA638938 HHW638938 HRS638938 IBO638938 ILK638938 IVG638938 JFC638938 JOY638938 JYU638938 KIQ638938 KSM638938 LCI638938 LME638938 LWA638938 MFW638938 MPS638938 MZO638938 NJK638938 NTG638938 ODC638938 OMY638938 OWU638938 PGQ638938 PQM638938 QAI638938 QKE638938 QUA638938 RDW638938 RNS638938 RXO638938 SHK638938 SRG638938 TBC638938 TKY638938 TUU638938 UEQ638938 UOM638938 UYI638938 VIE638938 VSA638938 WBW638938 WLS638938 WVO638938 L704474 JC704474 SY704474 ACU704474 AMQ704474 AWM704474 BGI704474 BQE704474 CAA704474 CJW704474 CTS704474 DDO704474 DNK704474 DXG704474 EHC704474 EQY704474 FAU704474 FKQ704474 FUM704474 GEI704474 GOE704474 GYA704474 HHW704474 HRS704474 IBO704474 ILK704474 IVG704474 JFC704474 JOY704474 JYU704474 KIQ704474 KSM704474 LCI704474 LME704474 LWA704474 MFW704474 MPS704474 MZO704474 NJK704474 NTG704474 ODC704474 OMY704474 OWU704474 PGQ704474 PQM704474 QAI704474 QKE704474 QUA704474 RDW704474 RNS704474 RXO704474 SHK704474 SRG704474 TBC704474 TKY704474 TUU704474 UEQ704474 UOM704474 UYI704474 VIE704474 VSA704474 WBW704474 WLS704474 WVO704474 L770010 JC770010 SY770010 ACU770010 AMQ770010 AWM770010 BGI770010 BQE770010 CAA770010 CJW770010 CTS770010 DDO770010 DNK770010 DXG770010 EHC770010 EQY770010 FAU770010 FKQ770010 FUM770010 GEI770010 GOE770010 GYA770010 HHW770010 HRS770010 IBO770010 ILK770010 IVG770010 JFC770010 JOY770010 JYU770010 KIQ770010 KSM770010 LCI770010 LME770010 LWA770010 MFW770010 MPS770010 MZO770010 NJK770010 NTG770010 ODC770010 OMY770010 OWU770010 PGQ770010 PQM770010 QAI770010 QKE770010 QUA770010 RDW770010 RNS770010 RXO770010 SHK770010 SRG770010 TBC770010 TKY770010 TUU770010 UEQ770010 UOM770010 UYI770010 VIE770010 VSA770010 WBW770010 WLS770010 WVO770010 L835546 JC835546 SY835546 ACU835546 AMQ835546 AWM835546 BGI835546 BQE835546 CAA835546 CJW835546 CTS835546 DDO835546 DNK835546 DXG835546 EHC835546 EQY835546 FAU835546 FKQ835546 FUM835546 GEI835546 GOE835546 GYA835546 HHW835546 HRS835546 IBO835546 ILK835546 IVG835546 JFC835546 JOY835546 JYU835546 KIQ835546 KSM835546 LCI835546 LME835546 LWA835546 MFW835546 MPS835546 MZO835546 NJK835546 NTG835546 ODC835546 OMY835546 OWU835546 PGQ835546 PQM835546 QAI835546 QKE835546 QUA835546 RDW835546 RNS835546 RXO835546 SHK835546 SRG835546 TBC835546 TKY835546 TUU835546 UEQ835546 UOM835546 UYI835546 VIE835546 VSA835546 WBW835546 WLS835546 WVO835546 L901082 JC901082 SY901082 ACU901082 AMQ901082 AWM901082 BGI901082 BQE901082 CAA901082 CJW901082 CTS901082 DDO901082 DNK901082 DXG901082 EHC901082 EQY901082 FAU901082 FKQ901082 FUM901082 GEI901082 GOE901082 GYA901082 HHW901082 HRS901082 IBO901082 ILK901082 IVG901082 JFC901082 JOY901082 JYU901082 KIQ901082 KSM901082 LCI901082 LME901082 LWA901082 MFW901082 MPS901082 MZO901082 NJK901082 NTG901082 ODC901082 OMY901082 OWU901082 PGQ901082 PQM901082 QAI901082 QKE901082 QUA901082 RDW901082 RNS901082 RXO901082 SHK901082 SRG901082 TBC901082 TKY901082 TUU901082 UEQ901082 UOM901082 UYI901082 VIE901082 VSA901082 WBW901082 WLS901082 WVO901082 L966618 JC966618 SY966618 ACU966618 AMQ966618 AWM966618 BGI966618 BQE966618 CAA966618 CJW966618 CTS966618 DDO966618 DNK966618 DXG966618 EHC966618 EQY966618 FAU966618 FKQ966618 FUM966618 GEI966618 GOE966618 GYA966618 HHW966618 HRS966618 IBO966618 ILK966618 IVG966618 JFC966618 JOY966618 JYU966618 KIQ966618 KSM966618 LCI966618 LME966618 LWA966618 MFW966618 MPS966618 MZO966618 NJK966618 NTG966618 ODC966618 OMY966618 OWU966618 PGQ966618 PQM966618 QAI966618 QKE966618 QUA966618 RDW966618 RNS966618 RXO966618 SHK966618 SRG966618 TBC966618 TKY966618 TUU966618 UEQ966618 UOM966618 UYI966618 VIE966618 VSA966618 WBW966618 WLS966618">
      <formula1>"6-7 неделя (5-14 февраля),12 неделя (16-22 марта)"</formula1>
    </dataValidation>
    <dataValidation type="list" allowBlank="1" showInputMessage="1" showErrorMessage="1" sqref="I5">
      <formula1>"да,нет"</formula1>
    </dataValidation>
    <dataValidation type="list" allowBlank="1" showInputMessage="1" showErrorMessage="1" sqref="J8:K8">
      <formula1>"7 неделя (14-18 февраля), 11 неделя (14-19 марта)"</formula1>
    </dataValidation>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sqref="K22:K1378">
      <formula1>$I$5&lt;&gt;"нет"</formula1>
    </dataValidation>
  </dataValidations>
  <hyperlinks>
    <hyperlink ref="F4" location="'Условия работы'!A1" display="&gt;&gt;&gt; Условия работы &lt;&lt;&lt;"/>
    <hyperlink ref="C23" r:id="rId1" display="https://plantmarket.pro/lukovitsy-lilii-na-vygonku.html/nid/63532"/>
    <hyperlink ref="C24" r:id="rId2" display="https://plantmarket.pro/lukovitsy-lilii-na-vygonku.html/nid/63533"/>
    <hyperlink ref="C25" r:id="rId3" display="https://plantmarket.pro/lukovitsy-lilii-na-vygonku.html/nid/63534"/>
    <hyperlink ref="C26" r:id="rId4" display="https://plantmarket.pro/lukovitsy-lilii-na-vygonku.html/nid/63535"/>
    <hyperlink ref="C27" r:id="rId5" display="https://plantmarket.pro/lukovitsy-lilii-na-vygonku.html/nid/67645"/>
    <hyperlink ref="C28" r:id="rId6" display="https://plantmarket.pro/lukovitsy-lilii-na-vygonku.html/nid/67646"/>
    <hyperlink ref="C29" r:id="rId7" display="https://plantmarket.pro/lukovitsy-lilii-na-vygonku.html/nid/67647"/>
    <hyperlink ref="C30" r:id="rId8" display="https://plantmarket.pro/lukovitsy-lilii-na-vygonku.html/nid/67648"/>
    <hyperlink ref="C31" r:id="rId9" display="https://plantmarket.pro/lukovitsy-lilii-na-vygonku.html/nid/67649"/>
    <hyperlink ref="C32" r:id="rId10" display="https://plantmarket.pro/lukovitsy-lilii-na-vygonku.html/nid/69517"/>
    <hyperlink ref="C33" r:id="rId11" display="https://plantmarket.pro/lukovitsy-lilii-na-vygonku.html/nid/69518"/>
    <hyperlink ref="C34" r:id="rId12" display="https://plantmarket.pro/lukovitsy-lilii-na-vygonku.html/nid/69519"/>
    <hyperlink ref="C35" r:id="rId13" display="https://plantmarket.pro/lukovitsy-lilii-na-vygonku.html/nid/69520"/>
    <hyperlink ref="C38" r:id="rId14" display="https://plantmarket.pro/lukovitsy-lilii-na-vygonku.html/nid/67655"/>
    <hyperlink ref="C39" r:id="rId15" display="https://plantmarket.pro/lukovitsy-lilii-na-vygonku.html/nid/63536"/>
    <hyperlink ref="C40" r:id="rId16" display="https://plantmarket.pro/lukovitsy-lilii-na-vygonku.html/nid/63537"/>
    <hyperlink ref="C41" r:id="rId17" display="https://plantmarket.pro/lukovitsy-lilii-na-vygonku.html/nid/63538"/>
    <hyperlink ref="C42" r:id="rId18" display="https://plantmarket.pro/lukovitsy-lilii-na-vygonku.html/nid/63539"/>
    <hyperlink ref="C43" r:id="rId19" display="https://plantmarket.pro/lukovitsy-lilii-na-vygonku.html/nid/63540"/>
    <hyperlink ref="C44" r:id="rId20" display="https://plantmarket.pro/lukovitsy-lilii-na-vygonku.html/nid/63541"/>
    <hyperlink ref="C45" r:id="rId21" display="https://plantmarket.pro/lukovitsy-lilii-na-vygonku.html/nid/67667"/>
    <hyperlink ref="C46" r:id="rId22" display="https://plantmarket.pro/lukovitsy-lilii-na-vygonku.html/nid/67668"/>
    <hyperlink ref="C47" r:id="rId23" display="https://plantmarket.pro/lukovitsy-lilii-na-vygonku.html/nid/67669"/>
    <hyperlink ref="C48" r:id="rId24" display="https://plantmarket.pro/lukovitsy-lilii-na-vygonku.html/nid/67670"/>
    <hyperlink ref="C49" r:id="rId25" display="https://plantmarket.pro/lukovitsy-lilii-na-vygonku.html/nid/67671"/>
    <hyperlink ref="C50" r:id="rId26" display="https://plantmarket.pro/lukovitsy-lilii-na-vygonku.html/nid/67672"/>
    <hyperlink ref="C51" r:id="rId27" display="https://plantmarket.pro/lukovitsy-lilii-na-vygonku.html/nid/67673"/>
    <hyperlink ref="C52" r:id="rId28" display="https://plantmarket.pro/lukovitsy-lilii-na-vygonku.html/nid/67674"/>
    <hyperlink ref="C53" r:id="rId29" display="https://plantmarket.pro/lukovitsy-lilii-na-vygonku.html/nid/67675"/>
    <hyperlink ref="C65" r:id="rId30" display="https://plantmarket.pro/lukovitsy-lilii-na-vygonku.html/nid/69521"/>
    <hyperlink ref="C66" r:id="rId31" display="https://plantmarket.pro/lukovitsy-lilii-na-vygonku.html/nid/69522"/>
    <hyperlink ref="C67" r:id="rId32" display="https://plantmarket.pro/lukovitsy-lilii-na-vygonku.html/nid/69523"/>
    <hyperlink ref="C68" r:id="rId33" display="https://plantmarket.pro/lukovitsy-lilii-na-vygonku.html/nid/69524"/>
    <hyperlink ref="C69" r:id="rId34" display="https://plantmarket.pro/lukovitsy-lilii-na-vygonku.html/nid/69525"/>
    <hyperlink ref="C70" r:id="rId35" display="https://plantmarket.pro/lukovitsy-lilii-na-vygonku.html/nid/63279"/>
    <hyperlink ref="C71" r:id="rId36" display="https://plantmarket.pro/lukovitsy-lilii-na-vygonku.html/nid/63280"/>
    <hyperlink ref="C72" r:id="rId37" display="https://plantmarket.pro/lukovitsy-lilii-na-vygonku.html/nid/63281"/>
    <hyperlink ref="C73" r:id="rId38" display="https://plantmarket.pro/lukovitsy-lilii-na-vygonku.html/nid/63282"/>
    <hyperlink ref="C74" r:id="rId39" display="https://plantmarket.pro/lukovitsy-lilii-na-vygonku.html/nid/63283"/>
    <hyperlink ref="C75" r:id="rId40" display="https://plantmarket.pro/lukovitsy-lilii-na-vygonku.html/nid/63553"/>
    <hyperlink ref="C76" r:id="rId41" display="https://plantmarket.pro/lukovitsy-lilii-na-vygonku.html/nid/63554"/>
    <hyperlink ref="C77" r:id="rId42" display="https://plantmarket.pro/lukovitsy-lilii-na-vygonku.html/nid/63555"/>
    <hyperlink ref="C78" r:id="rId43" display="https://plantmarket.pro/lukovitsy-lilii-na-vygonku.html/nid/63556"/>
    <hyperlink ref="C79" r:id="rId44" display="https://plantmarket.pro/lukovitsy-lilii-na-vygonku.html/nid/63557"/>
    <hyperlink ref="C80" r:id="rId45" display="https://plantmarket.pro/lukovitsy-lilii-na-vygonku.html/nid/63558"/>
    <hyperlink ref="C82" r:id="rId46" display="https://plantmarket.pro/lukovitsy-lilii-na-vygonku.html/nid/69526"/>
    <hyperlink ref="C83" r:id="rId47" display="https://plantmarket.pro/lukovitsy-lilii-na-vygonku.html/nid/69364"/>
    <hyperlink ref="C85" r:id="rId48" display="https://plantmarket.pro/lukovitsy-lilii-na-vygonku.html/nid/69365"/>
    <hyperlink ref="C91" r:id="rId49" display="https://plantmarket.pro/lukovitsy-lilii-na-vygonku.html/nid/63563"/>
    <hyperlink ref="C92" r:id="rId50" display="https://plantmarket.pro/lukovitsy-lilii-na-vygonku.html/nid/63564"/>
    <hyperlink ref="C93" r:id="rId51" display="https://plantmarket.pro/lukovitsy-lilii-na-vygonku.html/nid/63565"/>
    <hyperlink ref="C94" r:id="rId52" display="https://plantmarket.pro/lukovitsy-lilii-na-vygonku.html/nid/63566"/>
    <hyperlink ref="C95" r:id="rId53" display="https://plantmarket.pro/lukovitsy-lilii-na-vygonku.html/nid/63567"/>
    <hyperlink ref="C96" r:id="rId54" display="https://plantmarket.pro/lukovitsy-lilii-na-vygonku.html/nid/63568"/>
    <hyperlink ref="C97" r:id="rId55" display="https://plantmarket.pro/lukovitsy-lilii-na-vygonku.html/nid/63569"/>
    <hyperlink ref="C98" r:id="rId56" display="https://plantmarket.pro/lukovitsy-lilii-na-vygonku.html/nid/63570"/>
    <hyperlink ref="C99" r:id="rId57" display="https://plantmarket.pro/lukovitsy-lilii-na-vygonku.html/nid/63571"/>
    <hyperlink ref="C100" r:id="rId58" display="https://plantmarket.pro/lukovitsy-lilii-na-vygonku.html/nid/63572"/>
    <hyperlink ref="C101" r:id="rId59" display="https://plantmarket.pro/lukovitsy-lilii-na-vygonku.html/nid/63573"/>
    <hyperlink ref="C102" r:id="rId60" display="https://plantmarket.pro/lukovitsy-lilii-na-vygonku.html/nid/63574"/>
    <hyperlink ref="C103" r:id="rId61" display="https://plantmarket.pro/lukovitsy-lilii-na-vygonku.html/nid/63575"/>
    <hyperlink ref="C104" r:id="rId62" display="https://plantmarket.pro/lukovitsy-lilii-na-vygonku.html/nid/63576"/>
    <hyperlink ref="C105" r:id="rId63" display="https://plantmarket.pro/lukovitsy-lilii-na-vygonku.html/nid/69527"/>
    <hyperlink ref="C106" r:id="rId64" display="https://plantmarket.pro/lukovitsy-lilii-na-vygonku.html/nid/69528"/>
    <hyperlink ref="C107" r:id="rId65" display="https://plantmarket.pro/lukovitsy-lilii-na-vygonku.html/nid/69529"/>
    <hyperlink ref="C111" r:id="rId66" display="https://plantmarket.pro/lukovitsy-lilii-na-vygonku.html/nid/67740"/>
    <hyperlink ref="C112" r:id="rId67" display="https://plantmarket.pro/lukovitsy-lilii-na-vygonku.html/nid/67741"/>
    <hyperlink ref="C113" r:id="rId68" display="https://plantmarket.pro/lukovitsy-lilii-na-vygonku.html/nid/67742"/>
    <hyperlink ref="C114" r:id="rId69" display="https://plantmarket.pro/lukovitsy-lilii-na-vygonku.html/nid/67743"/>
    <hyperlink ref="C120" r:id="rId70" display="https://plantmarket.pro/lukovitsy-lilii-na-vygonku.html/nid/59983"/>
    <hyperlink ref="C121" r:id="rId71" display="https://plantmarket.pro/lukovitsy-lilii-na-vygonku.html/nid/69369"/>
    <hyperlink ref="C123" r:id="rId72" display="https://plantmarket.pro/lukovitsy-lilii-na-vygonku.html/nid/69530"/>
    <hyperlink ref="C124" r:id="rId73" display="https://plantmarket.pro/lukovitsy-lilii-na-vygonku.html/nid/69531"/>
    <hyperlink ref="C125" r:id="rId74" display="https://plantmarket.pro/lukovitsy-lilii-na-vygonku.html/nid/69370"/>
    <hyperlink ref="C128" r:id="rId75" display="https://plantmarket.pro/lukovitsy-lilii-na-vygonku.html/nid/63577"/>
    <hyperlink ref="C129" r:id="rId76" display="https://plantmarket.pro/lukovitsy-lilii-na-vygonku.html/nid/63578"/>
    <hyperlink ref="C130" r:id="rId77" display="https://plantmarket.pro/lukovitsy-lilii-na-vygonku.html/nid/63579"/>
    <hyperlink ref="C131" r:id="rId78" display="https://plantmarket.pro/lukovitsy-lilii-na-vygonku.html/nid/69532"/>
    <hyperlink ref="C132" r:id="rId79" display="https://plantmarket.pro/lukovitsy-lilii-na-vygonku.html/nid/69533"/>
    <hyperlink ref="C133" r:id="rId80" display="https://plantmarket.pro/lukovitsy-lilii-na-vygonku.html/nid/69534"/>
    <hyperlink ref="C134" r:id="rId81" display="https://plantmarket.pro/lukovitsy-lilii-na-vygonku.html/nid/69535"/>
    <hyperlink ref="C136" r:id="rId82" display="https://plantmarket.pro/lukovitsy-lilii-na-vygonku.html/nid/63580"/>
    <hyperlink ref="C138" r:id="rId83" display="https://plantmarket.pro/lukovitsy-lilii-na-vygonku.html/nid/69371"/>
    <hyperlink ref="C142" r:id="rId84" display="https://plantmarket.pro/lukovitsy-lilii-na-vygonku.html/nid/63581"/>
    <hyperlink ref="C143" r:id="rId85" display="https://plantmarket.pro/lukovitsy-lilii-na-vygonku.html/nid/63582"/>
    <hyperlink ref="C145" r:id="rId86" display="https://plantmarket.pro/lukovitsy-lilii-na-vygonku.html/nid/69372"/>
    <hyperlink ref="C148" r:id="rId87" display="https://plantmarket.pro/lukovitsy-lilii-na-vygonku.html/nid/63593"/>
    <hyperlink ref="C149" r:id="rId88" display="https://plantmarket.pro/lukovitsy-lilii-na-vygonku.html/nid/63594"/>
    <hyperlink ref="C150" r:id="rId89" display="https://plantmarket.pro/lukovitsy-lilii-na-vygonku.html/nid/69373"/>
    <hyperlink ref="C152" r:id="rId90" display="https://plantmarket.pro/lukovitsy-lilii-na-vygonku.html/nid/63303"/>
    <hyperlink ref="C153" r:id="rId91" display="https://plantmarket.pro/lukovitsy-lilii-na-vygonku.html/nid/63304"/>
    <hyperlink ref="C154" r:id="rId92" display="https://plantmarket.pro/lukovitsy-lilii-na-vygonku.html/nid/63305"/>
    <hyperlink ref="C157" r:id="rId93" display="https://plantmarket.pro/lukovitsy-lilii-na-vygonku.html/nid/63599"/>
    <hyperlink ref="C158" r:id="rId94" display="https://plantmarket.pro/lukovitsy-lilii-na-vygonku.html/nid/63600"/>
    <hyperlink ref="C160" r:id="rId95" display="https://plantmarket.pro/lukovitsy-lilii-na-vygonku.html/nid/63602"/>
    <hyperlink ref="C161" r:id="rId96" display="https://plantmarket.pro/lukovitsy-lilii-na-vygonku.html/nid/63603"/>
    <hyperlink ref="C162" r:id="rId97" display="https://plantmarket.pro/lukovitsy-lilii-na-vygonku.html/nid/69374"/>
    <hyperlink ref="C165" r:id="rId98" display="https://plantmarket.pro/lukovitsy-lilii-na-vygonku.html/nid/63605"/>
    <hyperlink ref="C166" r:id="rId99" display="https://plantmarket.pro/lukovitsy-lilii-na-vygonku.html/nid/63606"/>
    <hyperlink ref="C167" r:id="rId100" display="https://plantmarket.pro/lukovitsy-lilii-na-vygonku.html/nid/63607"/>
    <hyperlink ref="C168" r:id="rId101" display="https://plantmarket.pro/lukovitsy-lilii-na-vygonku.html/nid/63608"/>
    <hyperlink ref="C169" r:id="rId102" display="https://plantmarket.pro/lukovitsy-lilii-na-vygonku.html/nid/63609"/>
    <hyperlink ref="C170" r:id="rId103" display="https://plantmarket.pro/lukovitsy-lilii-na-vygonku.html/nid/69375"/>
    <hyperlink ref="C173" r:id="rId104" display="https://plantmarket.pro/lukovitsy-lilii-na-vygonku.html/nid/67788"/>
    <hyperlink ref="C174" r:id="rId105" display="https://plantmarket.pro/lukovitsy-lilii-na-vygonku.html/nid/67789"/>
    <hyperlink ref="C175" r:id="rId106" display="https://plantmarket.pro/lukovitsy-lilii-na-vygonku.html/nid/67790"/>
    <hyperlink ref="C176" r:id="rId107" display="https://plantmarket.pro/lukovitsy-lilii-na-vygonku.html/nid/67791"/>
    <hyperlink ref="C177" r:id="rId108" display="https://plantmarket.pro/lukovitsy-lilii-na-vygonku.html/nid/67792"/>
    <hyperlink ref="C178" r:id="rId109" display="https://plantmarket.pro/lukovitsy-lilii-na-vygonku.html/nid/69378"/>
    <hyperlink ref="C181" r:id="rId110" display="https://plantmarket.pro/lukovitsy-lilii-na-vygonku.html/nid/69536"/>
    <hyperlink ref="C182" r:id="rId111" display="https://plantmarket.pro/lukovitsy-lilii-na-vygonku.html/nid/69537"/>
    <hyperlink ref="C183" r:id="rId112" display="https://plantmarket.pro/lukovitsy-lilii-na-vygonku.html/nid/69538"/>
    <hyperlink ref="C184" r:id="rId113" display="https://plantmarket.pro/lukovitsy-lilii-na-vygonku.html/nid/69539"/>
    <hyperlink ref="C185" r:id="rId114" display="https://plantmarket.pro/lukovitsy-lilii-na-vygonku.html/nid/67805"/>
    <hyperlink ref="C186" r:id="rId115" display="https://plantmarket.pro/lukovitsy-lilii-na-vygonku.html/nid/67806"/>
    <hyperlink ref="C187" r:id="rId116" display="https://plantmarket.pro/lukovitsy-lilii-na-vygonku.html/nid/67807"/>
    <hyperlink ref="C188" r:id="rId117" display="https://plantmarket.pro/lukovitsy-lilii-na-vygonku.html/nid/67808"/>
    <hyperlink ref="C189" r:id="rId118" display="https://plantmarket.pro/lukovitsy-lilii-na-vygonku.html/nid/67809"/>
    <hyperlink ref="C192" r:id="rId119" display="https://plantmarket.pro/lukovitsy-lilii-na-vygonku.html/nid/63610"/>
    <hyperlink ref="C195" r:id="rId120" display="https://plantmarket.pro/lukovitsy-lilii-na-vygonku.html/nid/63611"/>
    <hyperlink ref="C196" r:id="rId121" display="https://plantmarket.pro/lukovitsy-lilii-na-vygonku.html/nid/63612"/>
    <hyperlink ref="C197" r:id="rId122" display="https://plantmarket.pro/lukovitsy-lilii-na-vygonku.html/nid/63613"/>
    <hyperlink ref="C198" r:id="rId123" display="https://plantmarket.pro/lukovitsy-lilii-na-vygonku.html/nid/63614"/>
    <hyperlink ref="C199" r:id="rId124" display="https://plantmarket.pro/lukovitsy-lilii-na-vygonku.html/nid/63615"/>
    <hyperlink ref="C200" r:id="rId125" display="https://plantmarket.pro/lukovitsy-lilii-na-vygonku.html/nid/63616"/>
    <hyperlink ref="C202" r:id="rId126" display="https://plantmarket.pro/lukovitsy-lilii-na-vygonku.html/nid/63618"/>
    <hyperlink ref="C203" r:id="rId127" display="https://plantmarket.pro/lukovitsy-lilii-na-vygonku.html/nid/63619"/>
    <hyperlink ref="C204" r:id="rId128" display="https://plantmarket.pro/lukovitsy-lilii-na-vygonku.html/nid/63620"/>
    <hyperlink ref="C205" r:id="rId129" display="https://plantmarket.pro/lukovitsy-lilii-na-vygonku.html/nid/63621"/>
    <hyperlink ref="C206" r:id="rId130" display="https://plantmarket.pro/lukovitsy-lilii-na-vygonku.html/nid/63623"/>
    <hyperlink ref="C207" r:id="rId131" display="https://plantmarket.pro/lukovitsy-lilii-na-vygonku.html/nid/63624"/>
    <hyperlink ref="C208" r:id="rId132" display="https://plantmarket.pro/lukovitsy-lilii-na-vygonku.html/nid/63313"/>
    <hyperlink ref="C209" r:id="rId133" display="https://plantmarket.pro/lukovitsy-lilii-na-vygonku.html/nid/63314"/>
    <hyperlink ref="C210" r:id="rId134" display="https://plantmarket.pro/lukovitsy-lilii-na-vygonku.html/nid/63627"/>
    <hyperlink ref="C211" r:id="rId135" display="https://plantmarket.pro/lukovitsy-lilii-na-vygonku.html/nid/63316"/>
    <hyperlink ref="C212" r:id="rId136" display="https://plantmarket.pro/lukovitsy-lilii-na-vygonku.html/nid/63634"/>
    <hyperlink ref="C213" r:id="rId137" display="https://plantmarket.pro/lukovitsy-lilii-na-vygonku.html/nid/63318"/>
    <hyperlink ref="C214" r:id="rId138" display="https://plantmarket.pro/lukovitsy-lilii-na-vygonku.html/nid/63319"/>
    <hyperlink ref="C215" r:id="rId139" display="https://plantmarket.pro/lukovitsy-lilii-na-vygonku.html/nid/69380"/>
    <hyperlink ref="C225" r:id="rId140" display="https://plantmarket.pro/lukovitsy-lilii-na-vygonku.html/nid/63642"/>
    <hyperlink ref="C226" r:id="rId141" display="https://plantmarket.pro/lukovitsy-lilii-na-vygonku.html/nid/63643"/>
    <hyperlink ref="C227" r:id="rId142" display="https://plantmarket.pro/lukovitsy-lilii-na-vygonku.html/nid/63644"/>
    <hyperlink ref="C228" r:id="rId143" display="https://plantmarket.pro/lukovitsy-lilii-na-vygonku.html/nid/69381"/>
    <hyperlink ref="C231" r:id="rId144" display="https://plantmarket.pro/lukovitsy-lilii-na-vygonku.html/nid/63645"/>
    <hyperlink ref="C233" r:id="rId145" display="https://plantmarket.pro/lukovitsy-lilii-na-vygonku.html/nid/63646"/>
    <hyperlink ref="C234" r:id="rId146" display="https://plantmarket.pro/lukovitsy-lilii-na-vygonku.html/nid/63647"/>
    <hyperlink ref="C235" r:id="rId147" display="https://plantmarket.pro/lukovitsy-lilii-na-vygonku.html/nid/63648"/>
    <hyperlink ref="C236" r:id="rId148" display="https://plantmarket.pro/lukovitsy-lilii-na-vygonku.html/nid/63649"/>
    <hyperlink ref="C239" r:id="rId149" display="https://plantmarket.pro/lukovitsy-lilii-na-vygonku.html/nid/69382"/>
    <hyperlink ref="C243" r:id="rId150" display="https://plantmarket.pro/lukovitsy-lilii-na-vygonku.html/nid/63650"/>
    <hyperlink ref="C244" r:id="rId151" display="https://plantmarket.pro/lukovitsy-lilii-na-vygonku.html/nid/63324"/>
    <hyperlink ref="C245" r:id="rId152" display="https://plantmarket.pro/lukovitsy-lilii-na-vygonku.html/nid/63325"/>
    <hyperlink ref="C246" r:id="rId153" display="https://plantmarket.pro/lukovitsy-lilii-na-vygonku.html/nid/63326"/>
    <hyperlink ref="C247" r:id="rId154" display="https://plantmarket.pro/lukovitsy-lilii-na-vygonku.html/nid/63327"/>
    <hyperlink ref="C248" r:id="rId155" display="https://plantmarket.pro/lukovitsy-lilii-na-vygonku.html/nid/67844"/>
    <hyperlink ref="C249" r:id="rId156" display="https://plantmarket.pro/lukovitsy-lilii-na-vygonku.html/nid/67845"/>
    <hyperlink ref="C250" r:id="rId157" display="https://plantmarket.pro/lukovitsy-lilii-na-vygonku.html/nid/67846"/>
    <hyperlink ref="C251" r:id="rId158" display="https://plantmarket.pro/lukovitsy-lilii-na-vygonku.html/nid/67847"/>
    <hyperlink ref="C252" r:id="rId159" display="https://plantmarket.pro/lukovitsy-lilii-na-vygonku.html/nid/67848"/>
    <hyperlink ref="C257" r:id="rId160" display="https://plantmarket.pro/lukovitsy-lilii-na-vygonku.html/nid/63655"/>
    <hyperlink ref="C262" r:id="rId161" display="https://plantmarket.pro/lukovitsy-lilii-na-vygonku.html/nid/67870"/>
    <hyperlink ref="C263" r:id="rId162" display="https://plantmarket.pro/lukovitsy-lilii-na-vygonku.html/nid/67871"/>
    <hyperlink ref="C264" r:id="rId163" display="https://plantmarket.pro/lukovitsy-lilii-na-vygonku.html/nid/67872"/>
    <hyperlink ref="C265" r:id="rId164" display="https://plantmarket.pro/lukovitsy-lilii-na-vygonku.html/nid/67873"/>
    <hyperlink ref="C266" r:id="rId165" display="https://plantmarket.pro/lukovitsy-lilii-na-vygonku.html/nid/67874"/>
    <hyperlink ref="C267" r:id="rId166" display="https://plantmarket.pro/lukovitsy-lilii-na-vygonku.html/nid/63656"/>
    <hyperlink ref="C268" r:id="rId167" display="https://plantmarket.pro/lukovitsy-lilii-na-vygonku.html/nid/63657"/>
    <hyperlink ref="C270" r:id="rId168" display="https://plantmarket.pro/lukovitsy-lilii-na-vygonku.html/nid/63660"/>
    <hyperlink ref="C271" r:id="rId169" display="https://plantmarket.pro/lukovitsy-lilii-na-vygonku.html/nid/63661"/>
    <hyperlink ref="C272" r:id="rId170" display="https://plantmarket.pro/lukovitsy-lilii-na-vygonku.html/nid/63662"/>
    <hyperlink ref="C273" r:id="rId171" display="https://plantmarket.pro/lukovitsy-lilii-na-vygonku.html/nid/69540"/>
    <hyperlink ref="C274" r:id="rId172" display="https://plantmarket.pro/lukovitsy-lilii-na-vygonku.html/nid/69541"/>
    <hyperlink ref="C275" r:id="rId173" display="https://plantmarket.pro/lukovitsy-lilii-na-vygonku.html/nid/69542"/>
    <hyperlink ref="C298" r:id="rId174" display="https://plantmarket.pro/lukovitsy-lilii-na-vygonku.html/nid/67929"/>
    <hyperlink ref="C299" r:id="rId175" display="https://plantmarket.pro/lukovitsy-lilii-na-vygonku.html/nid/67930"/>
    <hyperlink ref="C300" r:id="rId176" display="https://plantmarket.pro/lukovitsy-lilii-na-vygonku.html/nid/67931"/>
    <hyperlink ref="C301" r:id="rId177" display="https://plantmarket.pro/lukovitsy-lilii-na-vygonku.html/nid/67932"/>
    <hyperlink ref="C302" r:id="rId178" display="https://plantmarket.pro/lukovitsy-lilii-na-vygonku.html/nid/67933"/>
    <hyperlink ref="C303" r:id="rId179" display="https://plantmarket.pro/lukovitsy-lilii-na-vygonku.html/nid/69386"/>
    <hyperlink ref="C308" r:id="rId180" display="https://plantmarket.pro/lukovitsy-lilii-na-vygonku.html/nid/69387"/>
    <hyperlink ref="C312" r:id="rId181" display="https://plantmarket.pro/lukovitsy-lilii-na-vygonku.html/nid/63663"/>
    <hyperlink ref="C313" r:id="rId182" display="https://plantmarket.pro/lukovitsy-lilii-na-vygonku.html/nid/63664"/>
    <hyperlink ref="C314" r:id="rId183" display="https://plantmarket.pro/lukovitsy-lilii-na-vygonku.html/nid/63665"/>
    <hyperlink ref="C315" r:id="rId184" display="https://plantmarket.pro/lukovitsy-lilii-na-vygonku.html/nid/63668"/>
    <hyperlink ref="C316" r:id="rId185" display="https://plantmarket.pro/lukovitsy-lilii-na-vygonku.html/nid/63669"/>
    <hyperlink ref="C317" r:id="rId186" display="https://plantmarket.pro/lukovitsy-lilii-na-vygonku.html/nid/63670"/>
    <hyperlink ref="C318" r:id="rId187" display="https://plantmarket.pro/lukovitsy-lilii-na-vygonku.html/nid/63671"/>
    <hyperlink ref="C320" r:id="rId188" display="https://plantmarket.pro/lukovitsy-lilii-na-vygonku.html/nid/63672"/>
    <hyperlink ref="C321" r:id="rId189" display="https://plantmarket.pro/lukovitsy-lilii-na-vygonku.html/nid/63673"/>
    <hyperlink ref="C323" r:id="rId190" display="https://plantmarket.pro/lukovitsy-lilii-na-vygonku.html/nid/63674"/>
    <hyperlink ref="C324" r:id="rId191" display="https://plantmarket.pro/lukovitsy-lilii-na-vygonku.html/nid/63675"/>
    <hyperlink ref="C325" r:id="rId192" display="https://plantmarket.pro/lukovitsy-lilii-na-vygonku.html/nid/63676"/>
    <hyperlink ref="C327" r:id="rId193" display="https://plantmarket.pro/lukovitsy-lilii-na-vygonku.html/nid/67950"/>
    <hyperlink ref="C328" r:id="rId194" display="https://plantmarket.pro/lukovitsy-lilii-na-vygonku.html/nid/67951"/>
    <hyperlink ref="C329" r:id="rId195" display="https://plantmarket.pro/lukovitsy-lilii-na-vygonku.html/nid/67952"/>
    <hyperlink ref="C330" r:id="rId196" display="https://plantmarket.pro/lukovitsy-lilii-na-vygonku.html/nid/67953"/>
    <hyperlink ref="C331" r:id="rId197" display="https://plantmarket.pro/lukovitsy-lilii-na-vygonku.html/nid/67954"/>
    <hyperlink ref="C332" r:id="rId198" display="https://plantmarket.pro/lukovitsy-lilii-na-vygonku.html/nid/69389"/>
    <hyperlink ref="C336" r:id="rId199" display="https://plantmarket.pro/lukovitsy-lilii-na-vygonku.html/nid/63677"/>
    <hyperlink ref="C337" r:id="rId200" display="https://plantmarket.pro/lukovitsy-lilii-na-vygonku.html/nid/63678"/>
    <hyperlink ref="C338" r:id="rId201" display="https://plantmarket.pro/lukovitsy-lilii-na-vygonku.html/nid/63679"/>
    <hyperlink ref="C339" r:id="rId202" display="https://plantmarket.pro/lukovitsy-lilii-na-vygonku.html/nid/63680"/>
    <hyperlink ref="C344" r:id="rId203" display="https://plantmarket.pro/lukovitsy-lilii-na-vygonku.html/nid/63682"/>
    <hyperlink ref="C345" r:id="rId204" display="https://plantmarket.pro/lukovitsy-lilii-na-vygonku.html/nid/63683"/>
    <hyperlink ref="C346" r:id="rId205" display="https://plantmarket.pro/lukovitsy-lilii-na-vygonku.html/nid/63684"/>
    <hyperlink ref="C347" r:id="rId206" display="https://plantmarket.pro/lukovitsy-lilii-na-vygonku.html/nid/67962"/>
    <hyperlink ref="C348" r:id="rId207" display="https://plantmarket.pro/lukovitsy-lilii-na-vygonku.html/nid/67963"/>
    <hyperlink ref="C353" r:id="rId208" display="https://plantmarket.pro/lukovitsy-lilii-na-vygonku.html/nid/63685"/>
    <hyperlink ref="C354" r:id="rId209" display="https://plantmarket.pro/lukovitsy-lilii-na-vygonku.html/nid/63686"/>
    <hyperlink ref="C355" r:id="rId210" display="https://plantmarket.pro/lukovitsy-lilii-na-vygonku.html/nid/63687"/>
    <hyperlink ref="C356" r:id="rId211" display="https://plantmarket.pro/lukovitsy-lilii-na-vygonku.html/nid/63689"/>
    <hyperlink ref="C357" r:id="rId212" display="https://plantmarket.pro/lukovitsy-lilii-na-vygonku.html/nid/63690"/>
    <hyperlink ref="C358" r:id="rId213" display="https://plantmarket.pro/lukovitsy-lilii-na-vygonku.html/nid/63691"/>
    <hyperlink ref="C359" r:id="rId214" display="https://plantmarket.pro/lukovitsy-lilii-na-vygonku.html/nid/63692"/>
    <hyperlink ref="C361" r:id="rId215" display="https://plantmarket.pro/lukovitsy-lilii-na-vygonku.html/nid/63693"/>
    <hyperlink ref="C362" r:id="rId216" display="https://plantmarket.pro/lukovitsy-lilii-na-vygonku.html/nid/63694"/>
    <hyperlink ref="C363" r:id="rId217" display="https://plantmarket.pro/lukovitsy-lilii-na-vygonku.html/nid/63695"/>
    <hyperlink ref="C364" r:id="rId218" display="https://plantmarket.pro/lukovitsy-lilii-na-vygonku.html/nid/63696"/>
    <hyperlink ref="C366" r:id="rId219" display="https://plantmarket.pro/lukovitsy-lilii-na-vygonku.html/nid/63697"/>
    <hyperlink ref="C367" r:id="rId220" display="https://plantmarket.pro/lukovitsy-lilii-na-vygonku.html/nid/63698"/>
    <hyperlink ref="C368" r:id="rId221" display="https://plantmarket.pro/lukovitsy-lilii-na-vygonku.html/nid/63699"/>
    <hyperlink ref="C369" r:id="rId222" display="https://plantmarket.pro/lukovitsy-lilii-na-vygonku.html/nid/63700"/>
    <hyperlink ref="C370" r:id="rId223" display="https://plantmarket.pro/lukovitsy-lilii-na-vygonku.html/nid/67977"/>
    <hyperlink ref="C371" r:id="rId224" display="https://plantmarket.pro/lukovitsy-lilii-na-vygonku.html/nid/67978"/>
    <hyperlink ref="C372" r:id="rId225" display="https://plantmarket.pro/lukovitsy-lilii-na-vygonku.html/nid/67979"/>
    <hyperlink ref="C378" r:id="rId226" display="https://plantmarket.pro/lukovitsy-lilii-na-vygonku.html/nid/69391"/>
    <hyperlink ref="C383" r:id="rId227" display="https://plantmarket.pro/lukovitsy-lilii-na-vygonku.html/nid/69543"/>
    <hyperlink ref="C384" r:id="rId228" display="https://plantmarket.pro/lukovitsy-lilii-na-vygonku.html/nid/63702"/>
    <hyperlink ref="C385" r:id="rId229" display="https://plantmarket.pro/lukovitsy-lilii-na-vygonku.html/nid/63703"/>
    <hyperlink ref="C386" r:id="rId230" display="https://plantmarket.pro/lukovitsy-lilii-na-vygonku.html/nid/60166"/>
    <hyperlink ref="C387" r:id="rId231" display="https://plantmarket.pro/lukovitsy-lilii-na-vygonku.html/nid/63704"/>
    <hyperlink ref="C388" r:id="rId232" display="https://plantmarket.pro/lukovitsy-lilii-na-vygonku.html/nid/69544"/>
    <hyperlink ref="C389" r:id="rId233" display="https://plantmarket.pro/lukovitsy-lilii-na-vygonku.html/nid/60170"/>
    <hyperlink ref="C390" r:id="rId234" display="https://plantmarket.pro/lukovitsy-lilii-na-vygonku.html/nid/69545"/>
    <hyperlink ref="C393" r:id="rId235" display="https://plantmarket.pro/lukovitsy-lilii-na-vygonku.html/nid/63707"/>
    <hyperlink ref="C394" r:id="rId236" display="https://plantmarket.pro/lukovitsy-lilii-na-vygonku.html/nid/63708"/>
    <hyperlink ref="C401" r:id="rId237" display="https://plantmarket.pro/lukovitsy-lilii-na-vygonku.html/nid/69392"/>
    <hyperlink ref="C406" r:id="rId238" display="https://plantmarket.pro/lukovitsy-lilii-na-vygonku.html/nid/68038"/>
    <hyperlink ref="C407" r:id="rId239" display="https://plantmarket.pro/lukovitsy-lilii-na-vygonku.html/nid/68039"/>
    <hyperlink ref="C408" r:id="rId240" display="https://plantmarket.pro/lukovitsy-lilii-na-vygonku.html/nid/68040"/>
    <hyperlink ref="C409" r:id="rId241" display="https://plantmarket.pro/lukovitsy-lilii-na-vygonku.html/nid/68041"/>
    <hyperlink ref="C410" r:id="rId242" display="https://plantmarket.pro/lukovitsy-lilii-na-vygonku.html/nid/68042"/>
    <hyperlink ref="C411" r:id="rId243" display="https://plantmarket.pro/lukovitsy-lilii-na-vygonku.html/nid/69546"/>
    <hyperlink ref="C412" r:id="rId244" display="https://plantmarket.pro/lukovitsy-lilii-na-vygonku.html/nid/69547"/>
    <hyperlink ref="C413" r:id="rId245" display="https://plantmarket.pro/lukovitsy-lilii-na-vygonku.html/nid/69548"/>
    <hyperlink ref="C422" r:id="rId246" display="https://plantmarket.pro/lukovitsy-lilii-na-vygonku.html/nid/69549"/>
    <hyperlink ref="C423" r:id="rId247" display="https://plantmarket.pro/lukovitsy-lilii-na-vygonku.html/nid/69550"/>
    <hyperlink ref="C424" r:id="rId248" display="https://plantmarket.pro/lukovitsy-lilii-na-vygonku.html/nid/69551"/>
    <hyperlink ref="C425" r:id="rId249" display="https://plantmarket.pro/lukovitsy-lilii-na-vygonku.html/nid/69552"/>
    <hyperlink ref="C426" r:id="rId250" display="https://plantmarket.pro/lukovitsy-lilii-na-vygonku.html/nid/69553"/>
    <hyperlink ref="C427" r:id="rId251" display="https://plantmarket.pro/lukovitsy-lilii-na-vygonku.html/nid/69554"/>
    <hyperlink ref="C428" r:id="rId252" display="https://plantmarket.pro/lukovitsy-lilii-na-vygonku.html/nid/69555"/>
    <hyperlink ref="C429" r:id="rId253" display="https://plantmarket.pro/lukovitsy-lilii-na-vygonku.html/nid/69556"/>
    <hyperlink ref="C430" r:id="rId254" display="https://plantmarket.pro/lukovitsy-lilii-na-vygonku.html/nid/69557"/>
    <hyperlink ref="C431" r:id="rId255" display="https://plantmarket.pro/lukovitsy-lilii-na-vygonku.html/nid/69558"/>
    <hyperlink ref="C432" r:id="rId256" display="https://plantmarket.pro/lukovitsy-lilii-na-vygonku.html/nid/69559"/>
    <hyperlink ref="C433" r:id="rId257" display="https://plantmarket.pro/lukovitsy-lilii-na-vygonku.html/nid/69560"/>
    <hyperlink ref="C436" r:id="rId258" display="https://plantmarket.pro/lukovitsy-lilii-na-vygonku.html/nid/69394"/>
    <hyperlink ref="C441" r:id="rId259" display="https://plantmarket.pro/lukovitsy-lilii-na-vygonku.html/nid/69561"/>
    <hyperlink ref="C442" r:id="rId260" display="https://plantmarket.pro/lukovitsy-lilii-na-vygonku.html/nid/69562"/>
    <hyperlink ref="C443" r:id="rId261" display="https://plantmarket.pro/lukovitsy-lilii-na-vygonku.html/nid/69563"/>
    <hyperlink ref="C444" r:id="rId262" display="https://plantmarket.pro/lukovitsy-lilii-na-vygonku.html/nid/63338"/>
    <hyperlink ref="C445" r:id="rId263" display="https://plantmarket.pro/lukovitsy-lilii-na-vygonku.html/nid/63719"/>
    <hyperlink ref="C446" r:id="rId264" display="https://plantmarket.pro/lukovitsy-lilii-na-vygonku.html/nid/63720"/>
    <hyperlink ref="C447" r:id="rId265" display="https://plantmarket.pro/lukovitsy-lilii-na-vygonku.html/nid/63721"/>
    <hyperlink ref="C449" r:id="rId266" display="https://plantmarket.pro/lukovitsy-lilii-na-vygonku.html/nid/63723"/>
    <hyperlink ref="C450" r:id="rId267" display="https://plantmarket.pro/lukovitsy-lilii-na-vygonku.html/nid/63724"/>
    <hyperlink ref="C452" r:id="rId268" display="https://plantmarket.pro/lukovitsy-lilii-na-vygonku.html/nid/69395"/>
    <hyperlink ref="C455" r:id="rId269" display="https://plantmarket.pro/lukovitsy-lilii-na-vygonku.html/nid/69564"/>
    <hyperlink ref="C456" r:id="rId270" display="https://plantmarket.pro/lukovitsy-lilii-na-vygonku.html/nid/69565"/>
    <hyperlink ref="C457" r:id="rId271" display="https://plantmarket.pro/lukovitsy-lilii-na-vygonku.html/nid/69566"/>
    <hyperlink ref="C458" r:id="rId272" display="https://plantmarket.pro/lukovitsy-lilii-na-vygonku.html/nid/69567"/>
    <hyperlink ref="C459" r:id="rId273" display="https://plantmarket.pro/lukovitsy-lilii-na-vygonku.html/nid/63725"/>
    <hyperlink ref="C460" r:id="rId274" display="https://plantmarket.pro/lukovitsy-lilii-na-vygonku.html/nid/63726"/>
    <hyperlink ref="C461" r:id="rId275" display="https://plantmarket.pro/lukovitsy-lilii-na-vygonku.html/nid/69568"/>
    <hyperlink ref="C462" r:id="rId276" display="https://plantmarket.pro/lukovitsy-lilii-na-vygonku.html/nid/69569"/>
    <hyperlink ref="C463" r:id="rId277" display="https://plantmarket.pro/lukovitsy-lilii-na-vygonku.html/nid/63734"/>
    <hyperlink ref="C464" r:id="rId278" display="https://plantmarket.pro/lukovitsy-lilii-na-vygonku.html/nid/63735"/>
    <hyperlink ref="C465" r:id="rId279" display="https://plantmarket.pro/lukovitsy-lilii-na-vygonku.html/nid/63736"/>
    <hyperlink ref="C468" r:id="rId280" display="https://plantmarket.pro/lukovitsy-lilii-na-vygonku.html/nid/63741"/>
    <hyperlink ref="C469" r:id="rId281" display="https://plantmarket.pro/lukovitsy-lilii-na-vygonku.html/nid/63742"/>
    <hyperlink ref="C470" r:id="rId282" display="https://plantmarket.pro/lukovitsy-lilii-na-vygonku.html/nid/63743"/>
    <hyperlink ref="C471" r:id="rId283" display="https://plantmarket.pro/lukovitsy-lilii-na-vygonku.html/nid/69396"/>
    <hyperlink ref="C476" r:id="rId284" display="https://plantmarket.pro/lukovitsy-lilii-na-vygonku.html/nid/68121"/>
    <hyperlink ref="C477" r:id="rId285" display="https://plantmarket.pro/lukovitsy-lilii-na-vygonku.html/nid/68122"/>
    <hyperlink ref="C478" r:id="rId286" display="https://plantmarket.pro/lukovitsy-lilii-na-vygonku.html/nid/68123"/>
    <hyperlink ref="C479" r:id="rId287" display="https://plantmarket.pro/lukovitsy-lilii-na-vygonku.html/nid/68124"/>
    <hyperlink ref="C480" r:id="rId288" display="https://plantmarket.pro/lukovitsy-lilii-na-vygonku.html/nid/68125"/>
    <hyperlink ref="C481" r:id="rId289" display="https://plantmarket.pro/lukovitsy-lilii-na-vygonku.html/nid/69397"/>
    <hyperlink ref="C484" r:id="rId290" display="https://plantmarket.pro/lukovitsy-lilii-na-vygonku.html/nid/63744"/>
    <hyperlink ref="C485" r:id="rId291" display="https://plantmarket.pro/lukovitsy-lilii-na-vygonku.html/nid/63745"/>
    <hyperlink ref="C486" r:id="rId292" display="https://plantmarket.pro/lukovitsy-lilii-na-vygonku.html/nid/63746"/>
    <hyperlink ref="C487" r:id="rId293" display="https://plantmarket.pro/lukovitsy-lilii-na-vygonku.html/nid/63747"/>
    <hyperlink ref="C489" r:id="rId294" display="https://plantmarket.pro/lukovitsy-lilii-na-vygonku.html/nid/68133"/>
    <hyperlink ref="C490" r:id="rId295" display="https://plantmarket.pro/lukovitsy-lilii-na-vygonku.html/nid/68134"/>
    <hyperlink ref="C491" r:id="rId296" display="https://plantmarket.pro/lukovitsy-lilii-na-vygonku.html/nid/68135"/>
    <hyperlink ref="C492" r:id="rId297" display="https://plantmarket.pro/lukovitsy-lilii-na-vygonku.html/nid/68136"/>
    <hyperlink ref="C493" r:id="rId298" display="https://plantmarket.pro/lukovitsy-lilii-na-vygonku.html/nid/68137"/>
    <hyperlink ref="C496" r:id="rId299" display="https://plantmarket.pro/lukovitsy-lilii-na-vygonku.html/nid/63750"/>
    <hyperlink ref="C499" r:id="rId300" display="https://plantmarket.pro/lukovitsy-lilii-na-vygonku.html/nid/63751"/>
    <hyperlink ref="C500" r:id="rId301" display="https://plantmarket.pro/lukovitsy-lilii-na-vygonku.html/nid/63752"/>
    <hyperlink ref="C501" r:id="rId302" display="https://plantmarket.pro/lukovitsy-lilii-na-vygonku.html/nid/63753"/>
    <hyperlink ref="C502" r:id="rId303" display="https://plantmarket.pro/lukovitsy-lilii-na-vygonku.html/nid/63754"/>
    <hyperlink ref="C505" r:id="rId304" display="https://plantmarket.pro/lukovitsy-lilii-na-vygonku.html/nid/63755"/>
    <hyperlink ref="C507" r:id="rId305" display="https://plantmarket.pro/lukovitsy-lilii-na-vygonku.html/nid/63757"/>
    <hyperlink ref="C508" r:id="rId306" display="https://plantmarket.pro/lukovitsy-lilii-na-vygonku.html/nid/63758"/>
    <hyperlink ref="C509" r:id="rId307" display="https://plantmarket.pro/lukovitsy-lilii-na-vygonku.html/nid/63759"/>
    <hyperlink ref="C515" r:id="rId308" display="https://plantmarket.pro/lukovitsy-lilii-na-vygonku.html/nid/69399"/>
    <hyperlink ref="C525" r:id="rId309" display="https://plantmarket.pro/lukovitsy-lilii-na-vygonku.html/nid/63339"/>
    <hyperlink ref="C526" r:id="rId310" display="https://plantmarket.pro/lukovitsy-lilii-na-vygonku.html/nid/63340"/>
    <hyperlink ref="C527" r:id="rId311" display="https://plantmarket.pro/lukovitsy-lilii-na-vygonku.html/nid/63341"/>
    <hyperlink ref="C528" r:id="rId312" display="https://plantmarket.pro/lukovitsy-lilii-na-vygonku.html/nid/68157"/>
    <hyperlink ref="C529" r:id="rId313" display="https://plantmarket.pro/lukovitsy-lilii-na-vygonku.html/nid/63342"/>
    <hyperlink ref="C530" r:id="rId314" display="https://plantmarket.pro/lukovitsy-lilii-na-vygonku.html/nid/68161"/>
    <hyperlink ref="C531" r:id="rId315" display="https://plantmarket.pro/lukovitsy-lilii-na-vygonku.html/nid/68163"/>
    <hyperlink ref="C533" r:id="rId316" display="https://plantmarket.pro/lukovitsy-lilii-na-vygonku.html/nid/68165"/>
    <hyperlink ref="C534" r:id="rId317" display="https://plantmarket.pro/lukovitsy-lilii-na-vygonku.html/nid/68166"/>
    <hyperlink ref="C535" r:id="rId318" display="https://plantmarket.pro/lukovitsy-lilii-na-vygonku.html/nid/68167"/>
    <hyperlink ref="C536" r:id="rId319" display="https://plantmarket.pro/lukovitsy-lilii-na-vygonku.html/nid/68168"/>
    <hyperlink ref="C537" r:id="rId320" display="https://plantmarket.pro/lukovitsy-lilii-na-vygonku.html/nid/68169"/>
    <hyperlink ref="C546" r:id="rId321" display="https://plantmarket.pro/lukovitsy-lilii-na-vygonku.html/nid/63760"/>
    <hyperlink ref="C547" r:id="rId322" display="https://plantmarket.pro/lukovitsy-lilii-na-vygonku.html/nid/69570"/>
    <hyperlink ref="C548" r:id="rId323" display="https://plantmarket.pro/lukovitsy-lilii-na-vygonku.html/nid/69571"/>
    <hyperlink ref="C550" r:id="rId324" display="https://plantmarket.pro/lukovitsy-lilii-na-vygonku.html/nid/63761"/>
    <hyperlink ref="C552" r:id="rId325" display="https://plantmarket.pro/lukovitsy-lilii-na-vygonku.html/nid/63762"/>
    <hyperlink ref="C553" r:id="rId326" display="https://plantmarket.pro/lukovitsy-lilii-na-vygonku.html/nid/63763"/>
    <hyperlink ref="C554" r:id="rId327" display="https://plantmarket.pro/lukovitsy-lilii-na-vygonku.html/nid/63764"/>
    <hyperlink ref="C555" r:id="rId328" display="https://plantmarket.pro/lukovitsy-lilii-na-vygonku.html/nid/60281"/>
    <hyperlink ref="C556" r:id="rId329" display="https://plantmarket.pro/lukovitsy-lilii-na-vygonku.html/nid/63765"/>
    <hyperlink ref="C561" r:id="rId330" display="https://plantmarket.pro/lukovitsy-lilii-na-vygonku.html/nid/69403"/>
    <hyperlink ref="C564" r:id="rId331" display="https://plantmarket.pro/lukovitsy-lilii-na-vygonku.html/nid/63773"/>
    <hyperlink ref="C565" r:id="rId332" display="https://plantmarket.pro/lukovitsy-lilii-na-vygonku.html/nid/63774"/>
    <hyperlink ref="C566" r:id="rId333" display="https://plantmarket.pro/lukovitsy-lilii-na-vygonku.html/nid/63775"/>
    <hyperlink ref="C567" r:id="rId334" display="https://plantmarket.pro/lukovitsy-lilii-na-vygonku.html/nid/63776"/>
    <hyperlink ref="C568" r:id="rId335" display="https://plantmarket.pro/lukovitsy-lilii-na-vygonku.html/nid/63777"/>
    <hyperlink ref="C570" r:id="rId336" display="https://plantmarket.pro/lukovitsy-lilii-na-vygonku.html/nid/68201"/>
    <hyperlink ref="C571" r:id="rId337" display="https://plantmarket.pro/lukovitsy-lilii-na-vygonku.html/nid/68202"/>
    <hyperlink ref="C572" r:id="rId338" display="https://plantmarket.pro/lukovitsy-lilii-na-vygonku.html/nid/68203"/>
    <hyperlink ref="C577" r:id="rId339" display="https://plantmarket.pro/lukovitsy-lilii-na-vygonku.html/nid/63778"/>
    <hyperlink ref="C580" r:id="rId340" display="https://plantmarket.pro/lukovitsy-lilii-na-vygonku.html/nid/69572"/>
    <hyperlink ref="C581" r:id="rId341" display="https://plantmarket.pro/lukovitsy-lilii-na-vygonku.html/nid/69573"/>
    <hyperlink ref="C582" r:id="rId342" display="https://plantmarket.pro/lukovitsy-lilii-na-vygonku.html/nid/69574"/>
    <hyperlink ref="C583" r:id="rId343" display="https://plantmarket.pro/lukovitsy-lilii-na-vygonku.html/nid/68240"/>
    <hyperlink ref="C584" r:id="rId344" display="https://plantmarket.pro/lukovitsy-lilii-na-vygonku.html/nid/68241"/>
    <hyperlink ref="C585" r:id="rId345" display="https://plantmarket.pro/lukovitsy-lilii-na-vygonku.html/nid/68242"/>
    <hyperlink ref="C586" r:id="rId346" display="https://plantmarket.pro/lukovitsy-lilii-na-vygonku.html/nid/68243"/>
    <hyperlink ref="C587" r:id="rId347" display="https://plantmarket.pro/lukovitsy-lilii-na-vygonku.html/nid/68244"/>
    <hyperlink ref="C590" r:id="rId348" display="https://plantmarket.pro/lukovitsy-lilii-na-vygonku.html/nid/68248"/>
    <hyperlink ref="C595" r:id="rId349" display="https://plantmarket.pro/lukovitsy-lilii-na-vygonku.html/nid/63788"/>
    <hyperlink ref="C596" r:id="rId350" display="https://plantmarket.pro/lukovitsy-lilii-na-vygonku.html/nid/63789"/>
    <hyperlink ref="C597" r:id="rId351" display="https://plantmarket.pro/lukovitsy-lilii-na-vygonku.html/nid/63790"/>
    <hyperlink ref="C598" r:id="rId352" display="https://plantmarket.pro/lukovitsy-lilii-na-vygonku.html/nid/63791"/>
    <hyperlink ref="C601" r:id="rId353" display="https://plantmarket.pro/lukovitsy-lilii-na-vygonku.html/nid/63792"/>
    <hyperlink ref="C602" r:id="rId354" display="https://plantmarket.pro/lukovitsy-lilii-na-vygonku.html/nid/63793"/>
    <hyperlink ref="C603" r:id="rId355" display="https://plantmarket.pro/lukovitsy-lilii-na-vygonku.html/nid/63794"/>
    <hyperlink ref="C604" r:id="rId356" display="https://plantmarket.pro/lukovitsy-lilii-na-vygonku.html/nid/63795"/>
    <hyperlink ref="C605" r:id="rId357" display="https://plantmarket.pro/lukovitsy-lilii-na-vygonku.html/nid/63796"/>
    <hyperlink ref="C607" r:id="rId358" display="https://plantmarket.pro/lukovitsy-lilii-na-vygonku.html/nid/63803"/>
    <hyperlink ref="C608" r:id="rId359" display="https://plantmarket.pro/lukovitsy-lilii-na-vygonku.html/nid/63804"/>
    <hyperlink ref="C609" r:id="rId360" display="https://plantmarket.pro/lukovitsy-lilii-na-vygonku.html/nid/63805"/>
    <hyperlink ref="C612" r:id="rId361" display="https://plantmarket.pro/lukovitsy-lilii-na-vygonku.html/nid/63806"/>
    <hyperlink ref="C614" r:id="rId362" display="https://plantmarket.pro/lukovitsy-lilii-na-vygonku.html/nid/69575"/>
    <hyperlink ref="C615" r:id="rId363" display="https://plantmarket.pro/lukovitsy-lilii-na-vygonku.html/nid/69576"/>
    <hyperlink ref="C616" r:id="rId364" display="https://plantmarket.pro/lukovitsy-lilii-na-vygonku.html/nid/69577"/>
    <hyperlink ref="C617" r:id="rId365" display="https://plantmarket.pro/lukovitsy-lilii-na-vygonku.html/nid/69578"/>
    <hyperlink ref="C621" r:id="rId366" display="https://plantmarket.pro/lukovitsy-lilii-na-vygonku.html/nid/69407"/>
    <hyperlink ref="C628" r:id="rId367" display="https://plantmarket.pro/lukovitsy-lilii-na-vygonku.html/nid/63807"/>
    <hyperlink ref="C629" r:id="rId368" display="https://plantmarket.pro/lukovitsy-lilii-na-vygonku.html/nid/63808"/>
    <hyperlink ref="C631" r:id="rId369" display="https://plantmarket.pro/lukovitsy-lilii-na-vygonku.html/nid/68284"/>
    <hyperlink ref="C632" r:id="rId370" display="https://plantmarket.pro/lukovitsy-lilii-na-vygonku.html/nid/68285"/>
    <hyperlink ref="C633" r:id="rId371" display="https://plantmarket.pro/lukovitsy-lilii-na-vygonku.html/nid/68286"/>
    <hyperlink ref="C634" r:id="rId372" display="https://plantmarket.pro/lukovitsy-lilii-na-vygonku.html/nid/68287"/>
    <hyperlink ref="C647" r:id="rId373" display="https://plantmarket.pro/lukovitsy-lilii-na-vygonku.html/nid/69579"/>
    <hyperlink ref="C648" r:id="rId374" display="https://plantmarket.pro/lukovitsy-lilii-na-vygonku.html/nid/69580"/>
    <hyperlink ref="C649" r:id="rId375" display="https://plantmarket.pro/lukovitsy-lilii-na-vygonku.html/nid/69581"/>
    <hyperlink ref="C650" r:id="rId376" display="https://plantmarket.pro/lukovitsy-lilii-na-vygonku.html/nid/69582"/>
    <hyperlink ref="C655" r:id="rId377" display="https://plantmarket.pro/lukovitsy-lilii-na-vygonku.html/nid/63809"/>
    <hyperlink ref="C656" r:id="rId378" display="https://plantmarket.pro/lukovitsy-lilii-na-vygonku.html/nid/63810"/>
    <hyperlink ref="C657" r:id="rId379" display="https://plantmarket.pro/lukovitsy-lilii-na-vygonku.html/nid/69409"/>
    <hyperlink ref="C662" r:id="rId380" display="https://plantmarket.pro/lukovitsy-lilii-na-vygonku.html/nid/63812"/>
    <hyperlink ref="C663" r:id="rId381" display="https://plantmarket.pro/lukovitsy-lilii-na-vygonku.html/nid/63813"/>
    <hyperlink ref="C664" r:id="rId382" display="https://plantmarket.pro/lukovitsy-lilii-na-vygonku.html/nid/63814"/>
    <hyperlink ref="C666" r:id="rId383" display="https://plantmarket.pro/lukovitsy-lilii-na-vygonku.html/nid/63815"/>
    <hyperlink ref="C670" r:id="rId384" display="https://plantmarket.pro/lukovitsy-lilii-na-vygonku.html/nid/63816"/>
    <hyperlink ref="C678" r:id="rId385" display="https://plantmarket.pro/lukovitsy-lilii-na-vygonku.html/nid/69411"/>
    <hyperlink ref="C681" r:id="rId386" display="https://plantmarket.pro/lukovitsy-lilii-na-vygonku.html/nid/68338"/>
    <hyperlink ref="C684" r:id="rId387" display="https://plantmarket.pro/lukovitsy-lilii-na-vygonku.html/nid/68343"/>
    <hyperlink ref="C685" r:id="rId388" display="https://plantmarket.pro/lukovitsy-lilii-na-vygonku.html/nid/68344"/>
    <hyperlink ref="C686" r:id="rId389" display="https://plantmarket.pro/lukovitsy-lilii-na-vygonku.html/nid/68345"/>
    <hyperlink ref="C687" r:id="rId390" display="https://plantmarket.pro/lukovitsy-lilii-na-vygonku.html/nid/68346"/>
    <hyperlink ref="C688" r:id="rId391" display="https://plantmarket.pro/lukovitsy-lilii-na-vygonku.html/nid/68347"/>
    <hyperlink ref="C689" r:id="rId392" display="https://plantmarket.pro/lukovitsy-lilii-na-vygonku.html/nid/68348"/>
    <hyperlink ref="C690" r:id="rId393" display="https://plantmarket.pro/lukovitsy-lilii-na-vygonku.html/nid/68349"/>
    <hyperlink ref="C691" r:id="rId394" display="https://plantmarket.pro/lukovitsy-lilii-na-vygonku.html/nid/68350"/>
    <hyperlink ref="C693" r:id="rId395" display="https://plantmarket.pro/lukovitsy-lilii-na-vygonku.html/nid/68351"/>
    <hyperlink ref="C694" r:id="rId396" display="https://plantmarket.pro/lukovitsy-lilii-na-vygonku.html/nid/68352"/>
    <hyperlink ref="C695" r:id="rId397" display="https://plantmarket.pro/lukovitsy-lilii-na-vygonku.html/nid/68353"/>
    <hyperlink ref="C696" r:id="rId398" display="https://plantmarket.pro/lukovitsy-lilii-na-vygonku.html/nid/68354"/>
    <hyperlink ref="C697" r:id="rId399" display="https://plantmarket.pro/lukovitsy-lilii-na-vygonku.html/nid/68355"/>
    <hyperlink ref="C714" r:id="rId400" display="https://plantmarket.pro/lukovitsy-lilii-na-vygonku.html/nid/68385"/>
    <hyperlink ref="C718" r:id="rId401" display="https://plantmarket.pro/lukovitsy-lilii-na-vygonku.html/nid/63817"/>
    <hyperlink ref="C719" r:id="rId402" display="https://plantmarket.pro/lukovitsy-lilii-na-vygonku.html/nid/63818"/>
    <hyperlink ref="C722" r:id="rId403" display="https://plantmarket.pro/lukovitsy-lilii-na-vygonku.html/nid/63819"/>
    <hyperlink ref="C723" r:id="rId404" display="https://plantmarket.pro/lukovitsy-lilii-na-vygonku.html/nid/63820"/>
    <hyperlink ref="C724" r:id="rId405" display="https://plantmarket.pro/lukovitsy-lilii-na-vygonku.html/nid/63822"/>
    <hyperlink ref="C726" r:id="rId406" display="https://plantmarket.pro/lukovitsy-lilii-na-vygonku.html/nid/63823"/>
    <hyperlink ref="C727" r:id="rId407" display="https://plantmarket.pro/lukovitsy-lilii-na-vygonku.html/nid/63824"/>
    <hyperlink ref="C728" r:id="rId408" display="https://plantmarket.pro/lukovitsy-lilii-na-vygonku.html/nid/63825"/>
    <hyperlink ref="C729" r:id="rId409" display="https://plantmarket.pro/lukovitsy-lilii-na-vygonku.html/nid/63831"/>
    <hyperlink ref="C730" r:id="rId410" display="https://plantmarket.pro/lukovitsy-lilii-na-vygonku.html/nid/63832"/>
    <hyperlink ref="C731" r:id="rId411" display="https://plantmarket.pro/lukovitsy-lilii-na-vygonku.html/nid/63833"/>
    <hyperlink ref="C732" r:id="rId412" display="https://plantmarket.pro/lukovitsy-lilii-na-vygonku.html/nid/63835"/>
    <hyperlink ref="C734" r:id="rId413" display="https://plantmarket.pro/lukovitsy-lilii-na-vygonku.html/nid/63836"/>
    <hyperlink ref="C735" r:id="rId414" display="https://plantmarket.pro/lukovitsy-lilii-na-vygonku.html/nid/63837"/>
    <hyperlink ref="C737" r:id="rId415" display="https://plantmarket.pro/lukovitsy-lilii-na-vygonku.html/nid/69583"/>
    <hyperlink ref="C738" r:id="rId416" display="https://plantmarket.pro/lukovitsy-lilii-na-vygonku.html/nid/68424"/>
    <hyperlink ref="C739" r:id="rId417" display="https://plantmarket.pro/lukovitsy-lilii-na-vygonku.html/nid/63838"/>
    <hyperlink ref="C740" r:id="rId418" display="https://plantmarket.pro/lukovitsy-lilii-na-vygonku.html/nid/63839"/>
    <hyperlink ref="C741" r:id="rId419" display="https://plantmarket.pro/lukovitsy-lilii-na-vygonku.html/nid/63840"/>
    <hyperlink ref="C772" r:id="rId420" display="https://plantmarket.pro/lukovitsy-lilii-na-vygonku.html/nid/63354"/>
    <hyperlink ref="C773" r:id="rId421" display="https://plantmarket.pro/lukovitsy-lilii-na-vygonku.html/nid/63355"/>
    <hyperlink ref="C774" r:id="rId422" display="https://plantmarket.pro/lukovitsy-lilii-na-vygonku.html/nid/63356"/>
    <hyperlink ref="C775" r:id="rId423" display="https://plantmarket.pro/lukovitsy-lilii-na-vygonku.html/nid/63357"/>
    <hyperlink ref="C777" r:id="rId424" display="https://plantmarket.pro/lukovitsy-lilii-na-vygonku.html/nid/63845"/>
    <hyperlink ref="C778" r:id="rId425" display="https://plantmarket.pro/lukovitsy-lilii-na-vygonku.html/nid/63846"/>
    <hyperlink ref="C779" r:id="rId426" display="https://plantmarket.pro/lukovitsy-lilii-na-vygonku.html/nid/63847"/>
    <hyperlink ref="C780" r:id="rId427" display="https://plantmarket.pro/lukovitsy-lilii-na-vygonku.html/nid/63848"/>
    <hyperlink ref="C781" r:id="rId428" display="https://plantmarket.pro/lukovitsy-lilii-na-vygonku.html/nid/69412"/>
    <hyperlink ref="C786" r:id="rId429" display="https://plantmarket.pro/lukovitsy-lilii-na-vygonku.html/nid/68465"/>
    <hyperlink ref="C787" r:id="rId430" display="https://plantmarket.pro/lukovitsy-lilii-na-vygonku.html/nid/68466"/>
    <hyperlink ref="C788" r:id="rId431" display="https://plantmarket.pro/lukovitsy-lilii-na-vygonku.html/nid/69584"/>
    <hyperlink ref="C797" r:id="rId432" display="https://plantmarket.pro/lukovitsy-lilii-na-vygonku.html/nid/69585"/>
    <hyperlink ref="C798" r:id="rId433" display="https://plantmarket.pro/lukovitsy-lilii-na-vygonku.html/nid/69586"/>
    <hyperlink ref="C799" r:id="rId434" display="https://plantmarket.pro/lukovitsy-lilii-na-vygonku.html/nid/69587"/>
    <hyperlink ref="C800" r:id="rId435" display="https://plantmarket.pro/lukovitsy-lilii-na-vygonku.html/nid/63852"/>
    <hyperlink ref="C801" r:id="rId436" display="https://plantmarket.pro/lukovitsy-lilii-na-vygonku.html/nid/63853"/>
    <hyperlink ref="C802" r:id="rId437" display="https://plantmarket.pro/lukovitsy-lilii-na-vygonku.html/nid/63854"/>
    <hyperlink ref="C803" r:id="rId438" display="https://plantmarket.pro/lukovitsy-lilii-na-vygonku.html/nid/63855"/>
    <hyperlink ref="C804" r:id="rId439" display="https://plantmarket.pro/lukovitsy-lilii-na-vygonku.html/nid/63856"/>
    <hyperlink ref="C808" r:id="rId440" display="https://plantmarket.pro/lukovitsy-lilii-na-vygonku.html/nid/69588"/>
    <hyperlink ref="C809" r:id="rId441" display="https://plantmarket.pro/lukovitsy-lilii-na-vygonku.html/nid/69589"/>
    <hyperlink ref="C810" r:id="rId442" display="https://plantmarket.pro/lukovitsy-lilii-na-vygonku.html/nid/69590"/>
    <hyperlink ref="C811" r:id="rId443" display="https://plantmarket.pro/lukovitsy-lilii-na-vygonku.html/nid/69591"/>
    <hyperlink ref="C814" r:id="rId444" display="https://plantmarket.pro/lukovitsy-lilii-na-vygonku.html/nid/68535"/>
    <hyperlink ref="C815" r:id="rId445" display="https://plantmarket.pro/lukovitsy-lilii-na-vygonku.html/nid/68536"/>
    <hyperlink ref="C816" r:id="rId446" display="https://plantmarket.pro/lukovitsy-lilii-na-vygonku.html/nid/68537"/>
    <hyperlink ref="C817" r:id="rId447" display="https://plantmarket.pro/lukovitsy-lilii-na-vygonku.html/nid/68538"/>
    <hyperlink ref="C819" r:id="rId448" display="https://plantmarket.pro/lukovitsy-lilii-na-vygonku.html/nid/69415"/>
    <hyperlink ref="C824" r:id="rId449" display="https://plantmarket.pro/lukovitsy-lilii-na-vygonku.html/nid/68539"/>
    <hyperlink ref="C825" r:id="rId450" display="https://plantmarket.pro/lukovitsy-lilii-na-vygonku.html/nid/68540"/>
    <hyperlink ref="C826" r:id="rId451" display="https://plantmarket.pro/lukovitsy-lilii-na-vygonku.html/nid/68541"/>
    <hyperlink ref="C827" r:id="rId452" display="https://plantmarket.pro/lukovitsy-lilii-na-vygonku.html/nid/68542"/>
    <hyperlink ref="C828" r:id="rId453" display="https://plantmarket.pro/lukovitsy-lilii-na-vygonku.html/nid/68543"/>
    <hyperlink ref="C829" r:id="rId454" display="https://plantmarket.pro/lukovitsy-lilii-na-vygonku.html/nid/68544"/>
    <hyperlink ref="C830" r:id="rId455" display="https://plantmarket.pro/lukovitsy-lilii-na-vygonku.html/nid/68545"/>
    <hyperlink ref="C831" r:id="rId456" display="https://plantmarket.pro/lukovitsy-lilii-na-vygonku.html/nid/68546"/>
    <hyperlink ref="C835" r:id="rId457" display="https://plantmarket.pro/lukovitsy-lilii-na-vygonku.html/nid/68554"/>
    <hyperlink ref="C846" r:id="rId458" display="https://plantmarket.pro/lukovitsy-lilii-na-vygonku.html/nid/69592"/>
    <hyperlink ref="C847" r:id="rId459" display="https://plantmarket.pro/lukovitsy-lilii-na-vygonku.html/nid/69593"/>
    <hyperlink ref="C848" r:id="rId460" display="https://plantmarket.pro/lukovitsy-lilii-na-vygonku.html/nid/69594"/>
    <hyperlink ref="C849" r:id="rId461" display="https://plantmarket.pro/lukovitsy-lilii-na-vygonku.html/nid/69595"/>
    <hyperlink ref="C850" r:id="rId462" display="https://plantmarket.pro/lukovitsy-lilii-na-vygonku.html/nid/63857"/>
    <hyperlink ref="C851" r:id="rId463" display="https://plantmarket.pro/lukovitsy-lilii-na-vygonku.html/nid/63858"/>
    <hyperlink ref="C852" r:id="rId464" display="https://plantmarket.pro/lukovitsy-lilii-na-vygonku.html/nid/63859"/>
    <hyperlink ref="C853" r:id="rId465" display="https://plantmarket.pro/lukovitsy-lilii-na-vygonku.html/nid/63860"/>
    <hyperlink ref="C854" r:id="rId466" display="https://plantmarket.pro/lukovitsy-lilii-na-vygonku.html/nid/63861"/>
    <hyperlink ref="C864" r:id="rId467" display="https://plantmarket.pro/lukovitsy-lilii-na-vygonku.html/nid/69416"/>
    <hyperlink ref="C867" r:id="rId468" display="https://plantmarket.pro/lukovitsy-lilii-na-vygonku.html/nid/63862"/>
    <hyperlink ref="C873" r:id="rId469" display="https://plantmarket.pro/lukovitsy-lilii-na-vygonku.html/nid/63863"/>
    <hyperlink ref="C874" r:id="rId470" display="https://plantmarket.pro/lukovitsy-lilii-na-vygonku.html/nid/63864"/>
    <hyperlink ref="C875" r:id="rId471" display="https://plantmarket.pro/lukovitsy-lilii-na-vygonku.html/nid/63865"/>
    <hyperlink ref="C876" r:id="rId472" display="https://plantmarket.pro/lukovitsy-lilii-na-vygonku.html/nid/63866"/>
    <hyperlink ref="C878" r:id="rId473" display="https://plantmarket.pro/lukovitsy-lilii-na-vygonku.html/nid/63867"/>
    <hyperlink ref="C887" r:id="rId474" display="https://plantmarket.pro/lukovitsy-lilii-na-vygonku.html/nid/63871"/>
    <hyperlink ref="C888" r:id="rId475" display="https://plantmarket.pro/lukovitsy-lilii-na-vygonku.html/nid/63872"/>
    <hyperlink ref="C892" r:id="rId476" display="https://plantmarket.pro/lukovitsy-lilii-na-vygonku.html/nid/69596"/>
    <hyperlink ref="C893" r:id="rId477" display="https://plantmarket.pro/lukovitsy-lilii-na-vygonku.html/nid/69597"/>
    <hyperlink ref="C894" r:id="rId478" display="https://plantmarket.pro/lukovitsy-lilii-na-vygonku.html/nid/69420"/>
    <hyperlink ref="C896" r:id="rId479" display="https://plantmarket.pro/lukovitsy-lilii-na-vygonku.html/nid/68613"/>
    <hyperlink ref="C897" r:id="rId480" display="https://plantmarket.pro/lukovitsy-lilii-na-vygonku.html/nid/68614"/>
    <hyperlink ref="C898" r:id="rId481" display="https://plantmarket.pro/lukovitsy-lilii-na-vygonku.html/nid/68615"/>
    <hyperlink ref="C899" r:id="rId482" display="https://plantmarket.pro/lukovitsy-lilii-na-vygonku.html/nid/68616"/>
    <hyperlink ref="C900" r:id="rId483" display="https://plantmarket.pro/lukovitsy-lilii-na-vygonku.html/nid/68617"/>
    <hyperlink ref="C901" r:id="rId484" display="https://plantmarket.pro/lukovitsy-lilii-na-vygonku.html/nid/69421"/>
    <hyperlink ref="C906" r:id="rId485" display="https://plantmarket.pro/lukovitsy-lilii-na-vygonku.html/nid/69423"/>
    <hyperlink ref="C909" r:id="rId486" display="https://plantmarket.pro/lukovitsy-lilii-na-vygonku.html/nid/63873"/>
    <hyperlink ref="C910" r:id="rId487" display="https://plantmarket.pro/lukovitsy-lilii-na-vygonku.html/nid/63874"/>
    <hyperlink ref="C911" r:id="rId488" display="https://plantmarket.pro/lukovitsy-lilii-na-vygonku.html/nid/63875"/>
    <hyperlink ref="C912" r:id="rId489" display="https://plantmarket.pro/lukovitsy-lilii-na-vygonku.html/nid/63876"/>
    <hyperlink ref="C913" r:id="rId490" display="https://plantmarket.pro/lukovitsy-lilii-na-vygonku.html/nid/63877"/>
    <hyperlink ref="C914" r:id="rId491" display="https://plantmarket.pro/lukovitsy-lilii-na-vygonku.html/nid/63878"/>
    <hyperlink ref="C916" r:id="rId492" display="https://plantmarket.pro/lukovitsy-lilii-na-vygonku.html/nid/63879"/>
    <hyperlink ref="C918" r:id="rId493" display="https://plantmarket.pro/lukovitsy-lilii-na-vygonku.html/nid/63365"/>
    <hyperlink ref="C919" r:id="rId494" display="https://plantmarket.pro/lukovitsy-lilii-na-vygonku.html/nid/68618"/>
    <hyperlink ref="C920" r:id="rId495" display="https://plantmarket.pro/lukovitsy-lilii-na-vygonku.html/nid/68619"/>
    <hyperlink ref="C921" r:id="rId496" display="https://plantmarket.pro/lukovitsy-lilii-na-vygonku.html/nid/63366"/>
    <hyperlink ref="C922" r:id="rId497" display="https://plantmarket.pro/lukovitsy-lilii-na-vygonku.html/nid/63880"/>
    <hyperlink ref="C923" r:id="rId498" display="https://plantmarket.pro/lukovitsy-lilii-na-vygonku.html/nid/63881"/>
    <hyperlink ref="C928" r:id="rId499" display="https://plantmarket.pro/lukovitsy-lilii-na-vygonku.html/nid/63883"/>
    <hyperlink ref="C929" r:id="rId500" display="https://plantmarket.pro/lukovitsy-lilii-na-vygonku.html/nid/63884"/>
    <hyperlink ref="C930" r:id="rId501" display="https://plantmarket.pro/lukovitsy-lilii-na-vygonku.html/nid/63885"/>
    <hyperlink ref="C931" r:id="rId502" display="https://plantmarket.pro/lukovitsy-lilii-na-vygonku.html/nid/63886"/>
    <hyperlink ref="C934" r:id="rId503" display="https://plantmarket.pro/lukovitsy-lilii-na-vygonku.html/nid/68644"/>
    <hyperlink ref="C935" r:id="rId504" display="https://plantmarket.pro/lukovitsy-lilii-na-vygonku.html/nid/68645"/>
    <hyperlink ref="C936" r:id="rId505" display="https://plantmarket.pro/lukovitsy-lilii-na-vygonku.html/nid/68646"/>
    <hyperlink ref="C937" r:id="rId506" display="https://plantmarket.pro/lukovitsy-lilii-na-vygonku.html/nid/63896"/>
    <hyperlink ref="C938" r:id="rId507" display="https://plantmarket.pro/lukovitsy-lilii-na-vygonku.html/nid/63897"/>
    <hyperlink ref="C939" r:id="rId508" display="https://plantmarket.pro/lukovitsy-lilii-na-vygonku.html/nid/63898"/>
    <hyperlink ref="C940" r:id="rId509" display="https://plantmarket.pro/lukovitsy-lilii-na-vygonku.html/nid/69598"/>
    <hyperlink ref="C941" r:id="rId510" display="https://plantmarket.pro/lukovitsy-lilii-na-vygonku.html/nid/63900"/>
    <hyperlink ref="C942" r:id="rId511" display="https://plantmarket.pro/lukovitsy-lilii-na-vygonku.html/nid/63901"/>
    <hyperlink ref="C943" r:id="rId512" display="https://plantmarket.pro/lukovitsy-lilii-na-vygonku.html/nid/63902"/>
    <hyperlink ref="C944" r:id="rId513" display="https://plantmarket.pro/lukovitsy-lilii-na-vygonku.html/nid/63903"/>
    <hyperlink ref="C945" r:id="rId514" display="https://plantmarket.pro/lukovitsy-lilii-na-vygonku.html/nid/63904"/>
    <hyperlink ref="C946" r:id="rId515" display="https://plantmarket.pro/lukovitsy-lilii-na-vygonku.html/nid/63905"/>
    <hyperlink ref="C947" r:id="rId516" display="https://plantmarket.pro/lukovitsy-lilii-na-vygonku.html/nid/63906"/>
    <hyperlink ref="C948" r:id="rId517" display="https://plantmarket.pro/lukovitsy-lilii-na-vygonku.html/nid/63907"/>
    <hyperlink ref="C950" r:id="rId518" display="https://plantmarket.pro/lukovitsy-lilii-na-vygonku.html/nid/68668"/>
    <hyperlink ref="C951" r:id="rId519" display="https://plantmarket.pro/lukovitsy-lilii-na-vygonku.html/nid/68669"/>
    <hyperlink ref="C952" r:id="rId520" display="https://plantmarket.pro/lukovitsy-lilii-na-vygonku.html/nid/68670"/>
    <hyperlink ref="C953" r:id="rId521" display="https://plantmarket.pro/lukovitsy-lilii-na-vygonku.html/nid/68671"/>
    <hyperlink ref="C955" r:id="rId522" display="https://plantmarket.pro/lukovitsy-lilii-na-vygonku.html/nid/63908"/>
    <hyperlink ref="C959" r:id="rId523" display="https://plantmarket.pro/lukovitsy-lilii-na-vygonku.html/nid/69599"/>
    <hyperlink ref="C960" r:id="rId524" display="https://plantmarket.pro/lukovitsy-lilii-na-vygonku.html/nid/69600"/>
    <hyperlink ref="C961" r:id="rId525" display="https://plantmarket.pro/lukovitsy-lilii-na-vygonku.html/nid/69601"/>
    <hyperlink ref="C962" r:id="rId526" display="https://plantmarket.pro/lukovitsy-lilii-na-vygonku.html/nid/69602"/>
    <hyperlink ref="C963" r:id="rId527" display="https://plantmarket.pro/lukovitsy-lilii-na-vygonku.html/nid/68672"/>
    <hyperlink ref="C964" r:id="rId528" display="https://plantmarket.pro/lukovitsy-lilii-na-vygonku.html/nid/68673"/>
    <hyperlink ref="C966" r:id="rId529" display="https://plantmarket.pro/lukovitsy-lilii-na-vygonku.html/nid/69426"/>
    <hyperlink ref="C969" r:id="rId530" display="https://plantmarket.pro/lukovitsy-lilii-na-vygonku.html/nid/63909"/>
    <hyperlink ref="C970" r:id="rId531" display="https://plantmarket.pro/lukovitsy-lilii-na-vygonku.html/nid/63910"/>
    <hyperlink ref="C971" r:id="rId532" display="https://plantmarket.pro/lukovitsy-lilii-na-vygonku.html/nid/63911"/>
    <hyperlink ref="C972" r:id="rId533" display="https://plantmarket.pro/lukovitsy-lilii-na-vygonku.html/nid/63912"/>
    <hyperlink ref="C973" r:id="rId534" display="https://plantmarket.pro/lukovitsy-lilii-na-vygonku.html/nid/63913"/>
    <hyperlink ref="C974" r:id="rId535" display="https://plantmarket.pro/lukovitsy-lilii-na-vygonku.html/nid/69427"/>
    <hyperlink ref="C980" r:id="rId536" display="https://plantmarket.pro/lukovitsy-lilii-na-vygonku.html/nid/68691"/>
    <hyperlink ref="C981" r:id="rId537" display="https://plantmarket.pro/lukovitsy-lilii-na-vygonku.html/nid/68692"/>
    <hyperlink ref="C982" r:id="rId538" display="https://plantmarket.pro/lukovitsy-lilii-na-vygonku.html/nid/68693"/>
    <hyperlink ref="C992" r:id="rId539" display="https://plantmarket.pro/lukovitsy-lilii-na-vygonku.html/nid/68712"/>
    <hyperlink ref="C993" r:id="rId540" display="https://plantmarket.pro/lukovitsy-lilii-na-vygonku.html/nid/68713"/>
    <hyperlink ref="C994" r:id="rId541" display="https://plantmarket.pro/lukovitsy-lilii-na-vygonku.html/nid/68714"/>
    <hyperlink ref="C996" r:id="rId542" display="https://plantmarket.pro/lukovitsy-lilii-na-vygonku.html/nid/68715"/>
    <hyperlink ref="C997" r:id="rId543" display="https://plantmarket.pro/lukovitsy-lilii-na-vygonku.html/nid/68716"/>
    <hyperlink ref="C998" r:id="rId544" display="https://plantmarket.pro/lukovitsy-lilii-na-vygonku.html/nid/68717"/>
    <hyperlink ref="C1000" r:id="rId545" display="https://plantmarket.pro/lukovitsy-lilii-na-vygonku.html/nid/68718"/>
    <hyperlink ref="C1001" r:id="rId546" display="https://plantmarket.pro/lukovitsy-lilii-na-vygonku.html/nid/68719"/>
    <hyperlink ref="C1002" r:id="rId547" display="https://plantmarket.pro/lukovitsy-lilii-na-vygonku.html/nid/68720"/>
    <hyperlink ref="C1004" r:id="rId548" display="https://plantmarket.pro/lukovitsy-lilii-na-vygonku.html/nid/68721"/>
    <hyperlink ref="C1005" r:id="rId549" display="https://plantmarket.pro/lukovitsy-lilii-na-vygonku.html/nid/68722"/>
    <hyperlink ref="C1006" r:id="rId550" display="https://plantmarket.pro/lukovitsy-lilii-na-vygonku.html/nid/68723"/>
    <hyperlink ref="C1008" r:id="rId551" display="https://plantmarket.pro/lukovitsy-lilii-na-vygonku.html/nid/68724"/>
    <hyperlink ref="C1009" r:id="rId552" display="https://plantmarket.pro/lukovitsy-lilii-na-vygonku.html/nid/68725"/>
    <hyperlink ref="C1010" r:id="rId553" display="https://plantmarket.pro/lukovitsy-lilii-na-vygonku.html/nid/68726"/>
    <hyperlink ref="C1013" r:id="rId554" display="https://plantmarket.pro/lukovitsy-lilii-na-vygonku.html/nid/63915"/>
    <hyperlink ref="C1014" r:id="rId555" display="https://plantmarket.pro/lukovitsy-lilii-na-vygonku.html/nid/63916"/>
    <hyperlink ref="C1015" r:id="rId556" display="https://plantmarket.pro/lukovitsy-lilii-na-vygonku.html/nid/63917"/>
    <hyperlink ref="C1016" r:id="rId557" display="https://plantmarket.pro/lukovitsy-lilii-na-vygonku.html/nid/63918"/>
    <hyperlink ref="C1017" r:id="rId558" display="https://plantmarket.pro/lukovitsy-lilii-na-vygonku.html/nid/63919"/>
    <hyperlink ref="C1018" r:id="rId559" display="https://plantmarket.pro/lukovitsy-lilii-na-vygonku.html/nid/68731"/>
    <hyperlink ref="C1019" r:id="rId560" display="https://plantmarket.pro/lukovitsy-lilii-na-vygonku.html/nid/68732"/>
    <hyperlink ref="C1020" r:id="rId561" display="https://plantmarket.pro/lukovitsy-lilii-na-vygonku.html/nid/68733"/>
    <hyperlink ref="C1021" r:id="rId562" display="https://plantmarket.pro/lukovitsy-lilii-na-vygonku.html/nid/68734"/>
    <hyperlink ref="C1022" r:id="rId563" display="https://plantmarket.pro/lukovitsy-lilii-na-vygonku.html/nid/68735"/>
    <hyperlink ref="C1023" r:id="rId564" display="https://plantmarket.pro/lukovitsy-lilii-na-vygonku.html/nid/68736"/>
    <hyperlink ref="C1024" r:id="rId565" display="https://plantmarket.pro/lukovitsy-lilii-na-vygonku.html/nid/68737"/>
    <hyperlink ref="C1025" r:id="rId566" display="https://plantmarket.pro/lukovitsy-lilii-na-vygonku.html/nid/63920"/>
    <hyperlink ref="C1026" r:id="rId567" display="https://plantmarket.pro/lukovitsy-lilii-na-vygonku.html/nid/63921"/>
    <hyperlink ref="C1027" r:id="rId568" display="https://plantmarket.pro/lukovitsy-lilii-na-vygonku.html/nid/63922"/>
    <hyperlink ref="C1029" r:id="rId569" display="https://plantmarket.pro/lukovitsy-lilii-na-vygonku.html/nid/68738"/>
    <hyperlink ref="C1030" r:id="rId570" display="https://plantmarket.pro/lukovitsy-lilii-na-vygonku.html/nid/68739"/>
    <hyperlink ref="C1031" r:id="rId571" display="https://plantmarket.pro/lukovitsy-lilii-na-vygonku.html/nid/68740"/>
    <hyperlink ref="C1032" r:id="rId572" display="https://plantmarket.pro/lukovitsy-lilii-na-vygonku.html/nid/68741"/>
    <hyperlink ref="C1033" r:id="rId573" display="https://plantmarket.pro/lukovitsy-lilii-na-vygonku.html/nid/63923"/>
    <hyperlink ref="C1034" r:id="rId574" display="https://plantmarket.pro/lukovitsy-lilii-na-vygonku.html/nid/63924"/>
    <hyperlink ref="C1035" r:id="rId575" display="https://plantmarket.pro/lukovitsy-lilii-na-vygonku.html/nid/63925"/>
    <hyperlink ref="C1036" r:id="rId576" display="https://plantmarket.pro/lukovitsy-lilii-na-vygonku.html/nid/63926"/>
    <hyperlink ref="C1038" r:id="rId577" display="https://plantmarket.pro/lukovitsy-lilii-na-vygonku.html/nid/63927"/>
    <hyperlink ref="C1040" r:id="rId578" display="https://plantmarket.pro/lukovitsy-lilii-na-vygonku.html/nid/63928"/>
    <hyperlink ref="C1045" r:id="rId579" display="https://plantmarket.pro/lukovitsy-lilii-na-vygonku.html/nid/63929"/>
    <hyperlink ref="C1046" r:id="rId580" display="https://plantmarket.pro/lukovitsy-lilii-na-vygonku.html/nid/63930"/>
    <hyperlink ref="C1048" r:id="rId581" display="https://plantmarket.pro/lukovitsy-lilii-na-vygonku.html/nid/63931"/>
    <hyperlink ref="C1049" r:id="rId582" display="https://plantmarket.pro/lukovitsy-lilii-na-vygonku.html/nid/63932"/>
    <hyperlink ref="C1050" r:id="rId583" display="https://plantmarket.pro/lukovitsy-lilii-na-vygonku.html/nid/63933"/>
    <hyperlink ref="C1051" r:id="rId584" display="https://plantmarket.pro/lukovitsy-lilii-na-vygonku.html/nid/63934"/>
    <hyperlink ref="C1056" r:id="rId585" display="https://plantmarket.pro/lukovitsy-lilii-na-vygonku.html/nid/63939"/>
    <hyperlink ref="C1057" r:id="rId586" display="https://plantmarket.pro/lukovitsy-lilii-na-vygonku.html/nid/63940"/>
    <hyperlink ref="C1058" r:id="rId587" display="https://plantmarket.pro/lukovitsy-lilii-na-vygonku.html/nid/63941"/>
    <hyperlink ref="C1059" r:id="rId588" display="https://plantmarket.pro/lukovitsy-lilii-na-vygonku.html/nid/63942"/>
    <hyperlink ref="C1060" r:id="rId589" display="https://plantmarket.pro/lukovitsy-lilii-na-vygonku.html/nid/63943"/>
    <hyperlink ref="C1061" r:id="rId590" display="https://plantmarket.pro/lukovitsy-lilii-na-vygonku.html/nid/63948"/>
    <hyperlink ref="C1062" r:id="rId591" display="https://plantmarket.pro/lukovitsy-lilii-na-vygonku.html/nid/63949"/>
    <hyperlink ref="C1063" r:id="rId592" display="https://plantmarket.pro/lukovitsy-lilii-na-vygonku.html/nid/63950"/>
    <hyperlink ref="C1065" r:id="rId593" display="https://plantmarket.pro/lukovitsy-lilii-na-vygonku.html/nid/63951"/>
    <hyperlink ref="C1066" r:id="rId594" display="https://plantmarket.pro/lukovitsy-lilii-na-vygonku.html/nid/63952"/>
    <hyperlink ref="C1067" r:id="rId595" display="https://plantmarket.pro/lukovitsy-lilii-na-vygonku.html/nid/63953"/>
    <hyperlink ref="C1068" r:id="rId596" display="https://plantmarket.pro/lukovitsy-lilii-na-vygonku.html/nid/63954"/>
    <hyperlink ref="C1069" r:id="rId597" display="https://plantmarket.pro/lukovitsy-lilii-na-vygonku.html/nid/63955"/>
    <hyperlink ref="C1070" r:id="rId598" display="https://plantmarket.pro/lukovitsy-lilii-na-vygonku.html/nid/63956"/>
    <hyperlink ref="C1071" r:id="rId599" display="https://plantmarket.pro/lukovitsy-lilii-na-vygonku.html/nid/63957"/>
    <hyperlink ref="C1073" r:id="rId600" display="https://plantmarket.pro/lukovitsy-lilii-na-vygonku.html/nid/69603"/>
    <hyperlink ref="C1074" r:id="rId601" display="https://plantmarket.pro/lukovitsy-lilii-na-vygonku.html/nid/69604"/>
    <hyperlink ref="C1075" r:id="rId602" display="https://plantmarket.pro/lukovitsy-lilii-na-vygonku.html/nid/69605"/>
    <hyperlink ref="C1076" r:id="rId603" display="https://plantmarket.pro/lukovitsy-lilii-na-vygonku.html/nid/69606"/>
    <hyperlink ref="C1077" r:id="rId604" display="https://plantmarket.pro/lukovitsy-lilii-na-vygonku.html/nid/63958"/>
    <hyperlink ref="C1078" r:id="rId605" display="https://plantmarket.pro/lukovitsy-lilii-na-vygonku.html/nid/63959"/>
    <hyperlink ref="C1079" r:id="rId606" display="https://plantmarket.pro/lukovitsy-lilii-na-vygonku.html/nid/63960"/>
    <hyperlink ref="C1080" r:id="rId607" display="https://plantmarket.pro/lukovitsy-lilii-na-vygonku.html/nid/63961"/>
    <hyperlink ref="C1081" r:id="rId608" display="https://plantmarket.pro/lukovitsy-lilii-na-vygonku.html/nid/63963"/>
    <hyperlink ref="C1082" r:id="rId609" display="https://plantmarket.pro/lukovitsy-lilii-na-vygonku.html/nid/63964"/>
    <hyperlink ref="C1083" r:id="rId610" display="https://plantmarket.pro/lukovitsy-lilii-na-vygonku.html/nid/63965"/>
    <hyperlink ref="C1084" r:id="rId611" display="https://plantmarket.pro/lukovitsy-lilii-na-vygonku.html/nid/63966"/>
    <hyperlink ref="C1085" r:id="rId612" display="https://plantmarket.pro/lukovitsy-lilii-na-vygonku.html/nid/63967"/>
    <hyperlink ref="C1087" r:id="rId613" display="https://plantmarket.pro/lukovitsy-lilii-na-vygonku.html/nid/63968"/>
    <hyperlink ref="C1088" r:id="rId614" display="https://plantmarket.pro/lukovitsy-lilii-na-vygonku.html/nid/63370"/>
    <hyperlink ref="C1089" r:id="rId615" display="https://plantmarket.pro/lukovitsy-lilii-na-vygonku.html/nid/63371"/>
    <hyperlink ref="C1090" r:id="rId616" display="https://plantmarket.pro/lukovitsy-lilii-na-vygonku.html/nid/63372"/>
    <hyperlink ref="C1092" r:id="rId617" display="https://plantmarket.pro/lukovitsy-lilii-na-vygonku.html/nid/63974"/>
    <hyperlink ref="C1093" r:id="rId618" display="https://plantmarket.pro/lukovitsy-lilii-na-vygonku.html/nid/63373"/>
    <hyperlink ref="C1094" r:id="rId619" display="https://plantmarket.pro/lukovitsy-lilii-na-vygonku.html/nid/63374"/>
    <hyperlink ref="C1095" r:id="rId620" display="https://plantmarket.pro/lukovitsy-lilii-na-vygonku.html/nid/63375"/>
    <hyperlink ref="C1096" r:id="rId621" display="https://plantmarket.pro/lukovitsy-lilii-na-vygonku.html/nid/63978"/>
    <hyperlink ref="C1098" r:id="rId622" display="https://plantmarket.pro/lukovitsy-lilii-na-vygonku.html/nid/63382"/>
    <hyperlink ref="C1099" r:id="rId623" display="https://plantmarket.pro/lukovitsy-lilii-na-vygonku.html/nid/63383"/>
    <hyperlink ref="C1100" r:id="rId624" display="https://plantmarket.pro/lukovitsy-lilii-na-vygonku.html/nid/63384"/>
    <hyperlink ref="C1101" r:id="rId625" display="https://plantmarket.pro/lukovitsy-lilii-na-vygonku.html/nid/63385"/>
    <hyperlink ref="C1102" r:id="rId626" display="https://plantmarket.pro/lukovitsy-lilii-na-vygonku.html/nid/63386"/>
    <hyperlink ref="C1103" r:id="rId627" display="https://plantmarket.pro/lukovitsy-lilii-na-vygonku.html/nid/63979"/>
    <hyperlink ref="C1104" r:id="rId628" display="https://plantmarket.pro/lukovitsy-lilii-na-vygonku.html/nid/63980"/>
    <hyperlink ref="C1105" r:id="rId629" display="https://plantmarket.pro/lukovitsy-lilii-na-vygonku.html/nid/63981"/>
    <hyperlink ref="C1108" r:id="rId630" display="https://plantmarket.pro/lukovitsy-lilii-na-vygonku.html/nid/63982"/>
    <hyperlink ref="C1109" r:id="rId631" display="https://plantmarket.pro/lukovitsy-lilii-na-vygonku.html/nid/63983"/>
    <hyperlink ref="C1114" r:id="rId632" display="https://plantmarket.pro/lukovitsy-lilii-na-vygonku.html/nid/68766"/>
    <hyperlink ref="C1115" r:id="rId633" display="https://plantmarket.pro/lukovitsy-lilii-na-vygonku.html/nid/68767"/>
    <hyperlink ref="C1116" r:id="rId634" display="https://plantmarket.pro/lukovitsy-lilii-na-vygonku.html/nid/68768"/>
    <hyperlink ref="C1117" r:id="rId635" display="https://plantmarket.pro/lukovitsy-lilii-na-vygonku.html/nid/68769"/>
    <hyperlink ref="C1119" r:id="rId636" display="https://plantmarket.pro/lukovitsy-lilii-na-vygonku.html/nid/63990"/>
    <hyperlink ref="C1120" r:id="rId637" display="https://plantmarket.pro/lukovitsy-lilii-na-vygonku.html/nid/63991"/>
    <hyperlink ref="C1121" r:id="rId638" display="https://plantmarket.pro/lukovitsy-lilii-na-vygonku.html/nid/63992"/>
    <hyperlink ref="C1122" r:id="rId639" display="https://plantmarket.pro/lukovitsy-lilii-na-vygonku.html/nid/63993"/>
    <hyperlink ref="C1123" r:id="rId640" display="https://plantmarket.pro/lukovitsy-lilii-na-vygonku.html/nid/63994"/>
    <hyperlink ref="C1124" r:id="rId641" display="https://plantmarket.pro/lukovitsy-lilii-na-vygonku.html/nid/63995"/>
    <hyperlink ref="C1125" r:id="rId642" display="https://plantmarket.pro/lukovitsy-lilii-na-vygonku.html/nid/63996"/>
    <hyperlink ref="C1126" r:id="rId643" display="https://plantmarket.pro/lukovitsy-lilii-na-vygonku.html/nid/63997"/>
    <hyperlink ref="C1127" r:id="rId644" display="https://plantmarket.pro/lukovitsy-lilii-na-vygonku.html/nid/63998"/>
    <hyperlink ref="C1128" r:id="rId645" display="https://plantmarket.pro/lukovitsy-lilii-na-vygonku.html/nid/63999"/>
    <hyperlink ref="C1130" r:id="rId646" display="https://plantmarket.pro/lukovitsy-lilii-na-vygonku.html/nid/64000"/>
    <hyperlink ref="C1131" r:id="rId647" display="https://plantmarket.pro/lukovitsy-lilii-na-vygonku.html/nid/64001"/>
    <hyperlink ref="C1132" r:id="rId648" display="https://plantmarket.pro/lukovitsy-lilii-na-vygonku.html/nid/64002"/>
    <hyperlink ref="C1133" r:id="rId649" display="https://plantmarket.pro/lukovitsy-lilii-na-vygonku.html/nid/64003"/>
    <hyperlink ref="C1134" r:id="rId650" display="https://plantmarket.pro/lukovitsy-lilii-na-vygonku.html/nid/64004"/>
    <hyperlink ref="C1135" r:id="rId651" display="https://plantmarket.pro/lukovitsy-lilii-na-vygonku.html/nid/64005"/>
    <hyperlink ref="C1136" r:id="rId652" display="https://plantmarket.pro/lukovitsy-lilii-na-vygonku.html/nid/64006"/>
    <hyperlink ref="C1137" r:id="rId653" display="https://plantmarket.pro/lukovitsy-lilii-na-vygonku.html/nid/64007"/>
    <hyperlink ref="C1138" r:id="rId654" display="https://plantmarket.pro/lukovitsy-lilii-na-vygonku.html/nid/64008"/>
    <hyperlink ref="C1139" r:id="rId655" display="https://plantmarket.pro/lukovitsy-lilii-na-vygonku.html/nid/69430"/>
    <hyperlink ref="C1143" r:id="rId656" display="https://plantmarket.pro/lukovitsy-lilii-na-vygonku.html/nid/64009"/>
    <hyperlink ref="C1144" r:id="rId657" display="https://plantmarket.pro/lukovitsy-lilii-na-vygonku.html/nid/64010"/>
    <hyperlink ref="C1147" r:id="rId658" display="https://plantmarket.pro/lukovitsy-lilii-na-vygonku.html/nid/68779"/>
    <hyperlink ref="C1148" r:id="rId659" display="https://plantmarket.pro/lukovitsy-lilii-na-vygonku.html/nid/68778"/>
    <hyperlink ref="C1149" r:id="rId660" display="https://plantmarket.pro/lukovitsy-lilii-na-vygonku.html/nid/68780"/>
    <hyperlink ref="C1150" r:id="rId661" display="https://plantmarket.pro/lukovitsy-lilii-na-vygonku.html/nid/68781"/>
    <hyperlink ref="C1151" r:id="rId662" display="https://plantmarket.pro/lukovitsy-lilii-na-vygonku.html/nid/64011"/>
    <hyperlink ref="C1152" r:id="rId663" display="https://plantmarket.pro/lukovitsy-lilii-na-vygonku.html/nid/64012"/>
    <hyperlink ref="C1153" r:id="rId664" display="https://plantmarket.pro/lukovitsy-lilii-na-vygonku.html/nid/64013"/>
    <hyperlink ref="C1154" r:id="rId665" display="https://plantmarket.pro/lukovitsy-lilii-na-vygonku.html/nid/64014"/>
    <hyperlink ref="C1155" r:id="rId666" display="https://plantmarket.pro/lukovitsy-lilii-na-vygonku.html/nid/64015"/>
    <hyperlink ref="C1156" r:id="rId667" display="https://plantmarket.pro/lukovitsy-lilii-na-vygonku.html/nid/64016"/>
    <hyperlink ref="C1157" r:id="rId668" display="https://plantmarket.pro/lukovitsy-lilii-na-vygonku.html/nid/64017"/>
    <hyperlink ref="C1158" r:id="rId669" display="https://plantmarket.pro/lukovitsy-lilii-na-vygonku.html/nid/64018"/>
    <hyperlink ref="C1159" r:id="rId670" display="https://plantmarket.pro/lukovitsy-lilii-na-vygonku.html/nid/64019"/>
    <hyperlink ref="C1160" r:id="rId671" display="https://plantmarket.pro/lukovitsy-lilii-na-vygonku.html/nid/64020"/>
    <hyperlink ref="C1161" r:id="rId672" display="https://plantmarket.pro/lukovitsy-lilii-na-vygonku.html/nid/64021"/>
    <hyperlink ref="C1162" r:id="rId673" display="https://plantmarket.pro/lukovitsy-lilii-na-vygonku.html/nid/64022"/>
    <hyperlink ref="C1163" r:id="rId674" display="https://plantmarket.pro/lukovitsy-lilii-na-vygonku.html/nid/69431"/>
    <hyperlink ref="C1167" r:id="rId675" display="https://plantmarket.pro/lukovitsy-lilii-na-vygonku.html/nid/64023"/>
    <hyperlink ref="C1168" r:id="rId676" display="https://plantmarket.pro/lukovitsy-lilii-na-vygonku.html/nid/64024"/>
    <hyperlink ref="C1169" r:id="rId677" display="https://plantmarket.pro/lukovitsy-lilii-na-vygonku.html/nid/64025"/>
    <hyperlink ref="C1170" r:id="rId678" display="https://plantmarket.pro/lukovitsy-lilii-na-vygonku.html/nid/64026"/>
    <hyperlink ref="C1171" r:id="rId679" display="https://plantmarket.pro/lukovitsy-lilii-na-vygonku.html/nid/69432"/>
    <hyperlink ref="C1175" r:id="rId680" display="https://plantmarket.pro/lukovitsy-lilii-na-vygonku.html/nid/64027"/>
    <hyperlink ref="C1176" r:id="rId681" display="https://plantmarket.pro/lukovitsy-lilii-na-vygonku.html/nid/64028"/>
    <hyperlink ref="C1177" r:id="rId682" display="https://plantmarket.pro/lukovitsy-lilii-na-vygonku.html/nid/64029"/>
    <hyperlink ref="C1178" r:id="rId683" display="https://plantmarket.pro/lukovitsy-lilii-na-vygonku.html/nid/64030"/>
    <hyperlink ref="C1179" r:id="rId684" display="https://plantmarket.pro/lukovitsy-lilii-na-vygonku.html/nid/68783"/>
    <hyperlink ref="C1180" r:id="rId685" display="https://plantmarket.pro/lukovitsy-lilii-na-vygonku.html/nid/68782"/>
    <hyperlink ref="C1181" r:id="rId686" display="https://plantmarket.pro/lukovitsy-lilii-na-vygonku.html/nid/68784"/>
    <hyperlink ref="C1182" r:id="rId687" display="https://plantmarket.pro/lukovitsy-lilii-na-vygonku.html/nid/68785"/>
    <hyperlink ref="C1183" r:id="rId688" display="https://plantmarket.pro/lukovitsy-lilii-na-vygonku.html/nid/68787"/>
    <hyperlink ref="C1184" r:id="rId689" display="https://plantmarket.pro/lukovitsy-lilii-na-vygonku.html/nid/68786"/>
    <hyperlink ref="C1185" r:id="rId690" display="https://plantmarket.pro/lukovitsy-lilii-na-vygonku.html/nid/68788"/>
    <hyperlink ref="C1186" r:id="rId691" display="https://plantmarket.pro/lukovitsy-lilii-na-vygonku.html/nid/68789"/>
    <hyperlink ref="C1187" r:id="rId692" display="https://plantmarket.pro/lukovitsy-lilii-na-vygonku.html/nid/68791"/>
    <hyperlink ref="C1188" r:id="rId693" display="https://plantmarket.pro/lukovitsy-lilii-na-vygonku.html/nid/68790"/>
    <hyperlink ref="C1189" r:id="rId694" display="https://plantmarket.pro/lukovitsy-lilii-na-vygonku.html/nid/68792"/>
    <hyperlink ref="C1190" r:id="rId695" display="https://plantmarket.pro/lukovitsy-lilii-na-vygonku.html/nid/68793"/>
    <hyperlink ref="C1191" r:id="rId696" display="https://plantmarket.pro/lukovitsy-lilii-na-vygonku.html/nid/68795"/>
    <hyperlink ref="C1192" r:id="rId697" display="https://plantmarket.pro/lukovitsy-lilii-na-vygonku.html/nid/68794"/>
    <hyperlink ref="C1193" r:id="rId698" display="https://plantmarket.pro/lukovitsy-lilii-na-vygonku.html/nid/68796"/>
    <hyperlink ref="C1194" r:id="rId699" display="https://plantmarket.pro/lukovitsy-lilii-na-vygonku.html/nid/68797"/>
    <hyperlink ref="C1195" r:id="rId700" display="https://plantmarket.pro/lukovitsy-lilii-na-vygonku.html/nid/64031"/>
    <hyperlink ref="C1196" r:id="rId701" display="https://plantmarket.pro/lukovitsy-lilii-na-vygonku.html/nid/64032"/>
    <hyperlink ref="C1197" r:id="rId702" display="https://plantmarket.pro/lukovitsy-lilii-na-vygonku.html/nid/64033"/>
    <hyperlink ref="C1198" r:id="rId703" display="https://plantmarket.pro/lukovitsy-lilii-na-vygonku.html/nid/64034"/>
    <hyperlink ref="C1199" r:id="rId704" display="https://plantmarket.pro/lukovitsy-lilii-na-vygonku.html/nid/64035"/>
    <hyperlink ref="C1200" r:id="rId705" display="https://plantmarket.pro/lukovitsy-lilii-na-vygonku.html/nid/64036"/>
    <hyperlink ref="C1201" r:id="rId706" display="https://plantmarket.pro/lukovitsy-lilii-na-vygonku.html/nid/64037"/>
    <hyperlink ref="C1202" r:id="rId707" display="https://plantmarket.pro/lukovitsy-lilii-na-vygonku.html/nid/64038"/>
    <hyperlink ref="C1203" r:id="rId708" display="https://plantmarket.pro/lukovitsy-lilii-na-vygonku.html/nid/64039"/>
    <hyperlink ref="C1204" r:id="rId709" display="https://plantmarket.pro/lukovitsy-lilii-na-vygonku.html/nid/64040"/>
    <hyperlink ref="C1205" r:id="rId710" display="https://plantmarket.pro/lukovitsy-lilii-na-vygonku.html/nid/64041"/>
    <hyperlink ref="C1206" r:id="rId711" display="https://plantmarket.pro/lukovitsy-lilii-na-vygonku.html/nid/64042"/>
    <hyperlink ref="C1207" r:id="rId712" display="https://plantmarket.pro/lukovitsy-lilii-na-vygonku.html/nid/68803"/>
    <hyperlink ref="C1208" r:id="rId713" display="https://plantmarket.pro/lukovitsy-lilii-na-vygonku.html/nid/68802"/>
    <hyperlink ref="C1209" r:id="rId714" display="https://plantmarket.pro/lukovitsy-lilii-na-vygonku.html/nid/68804"/>
    <hyperlink ref="C1210" r:id="rId715" display="https://plantmarket.pro/lukovitsy-lilii-na-vygonku.html/nid/68805"/>
    <hyperlink ref="C1211" r:id="rId716" display="https://plantmarket.pro/lukovitsy-lilii-na-vygonku.html/nid/64043"/>
    <hyperlink ref="C1212" r:id="rId717" display="https://plantmarket.pro/lukovitsy-lilii-na-vygonku.html/nid/64044"/>
    <hyperlink ref="C1213" r:id="rId718" display="https://plantmarket.pro/lukovitsy-lilii-na-vygonku.html/nid/64045"/>
    <hyperlink ref="C1214" r:id="rId719" display="https://plantmarket.pro/lukovitsy-lilii-na-vygonku.html/nid/64046"/>
    <hyperlink ref="C1215" r:id="rId720" display="https://plantmarket.pro/lukovitsy-lilii-na-vygonku.html/nid/64047"/>
    <hyperlink ref="C1216" r:id="rId721" display="https://plantmarket.pro/lukovitsy-lilii-na-vygonku.html/nid/64048"/>
    <hyperlink ref="C1217" r:id="rId722" display="https://plantmarket.pro/lukovitsy-lilii-na-vygonku.html/nid/64049"/>
    <hyperlink ref="C1218" r:id="rId723" display="https://plantmarket.pro/lukovitsy-lilii-na-vygonku.html/nid/64050"/>
    <hyperlink ref="C1219" r:id="rId724" display="https://plantmarket.pro/lukovitsy-lilii-na-vygonku.html/nid/64051"/>
    <hyperlink ref="C1220" r:id="rId725" display="https://plantmarket.pro/lukovitsy-lilii-na-vygonku.html/nid/64052"/>
    <hyperlink ref="C1223" r:id="rId726" display="https://plantmarket.pro/lukovitsy-lilii-na-vygonku.html/nid/64053"/>
    <hyperlink ref="C1225" r:id="rId727" display="https://plantmarket.pro/lukovitsy-lilii-na-vygonku.html/nid/64054"/>
    <hyperlink ref="C1226" r:id="rId728" display="https://plantmarket.pro/lukovitsy-lilii-na-vygonku.html/nid/64055"/>
    <hyperlink ref="C1227" r:id="rId729" display="https://plantmarket.pro/lukovitsy-lilii-na-vygonku.html/nid/64056"/>
    <hyperlink ref="C1228" r:id="rId730" display="https://plantmarket.pro/lukovitsy-lilii-na-vygonku.html/nid/64057"/>
    <hyperlink ref="C1233" r:id="rId731" display="https://plantmarket.pro/lukovitsy-lilii-na-vygonku.html/nid/68813"/>
    <hyperlink ref="C1234" r:id="rId732" display="https://plantmarket.pro/lukovitsy-lilii-na-vygonku.html/nid/68817"/>
    <hyperlink ref="C1235" r:id="rId733" display="https://plantmarket.pro/lukovitsy-lilii-na-vygonku.html/nid/68818"/>
    <hyperlink ref="C1236" r:id="rId734" display="https://plantmarket.pro/lukovitsy-lilii-na-vygonku.html/nid/68819"/>
    <hyperlink ref="C1237" r:id="rId735" display="https://plantmarket.pro/lukovitsy-lilii-na-vygonku.html/nid/68821"/>
    <hyperlink ref="C1238" r:id="rId736" display="https://plantmarket.pro/lukovitsy-lilii-na-vygonku.html/nid/68822"/>
    <hyperlink ref="C1239" r:id="rId737" display="https://plantmarket.pro/lukovitsy-lilii-na-vygonku.html/nid/68823"/>
    <hyperlink ref="C1240" r:id="rId738" display="https://plantmarket.pro/lukovitsy-lilii-na-vygonku.html/nid/68824"/>
    <hyperlink ref="C1251" r:id="rId739" display="https://plantmarket.pro/lukovitsy-lilii-na-vygonku.html/nid/64059"/>
    <hyperlink ref="C1252" r:id="rId740" display="https://plantmarket.pro/lukovitsy-lilii-na-vygonku.html/nid/64060"/>
    <hyperlink ref="C1258" r:id="rId741" display="https://plantmarket.pro/lukovitsy-lilii-na-vygonku.html/nid/69435"/>
    <hyperlink ref="C1262" r:id="rId742" display="https://plantmarket.pro/lukovitsy-lilii-na-vygonku.html/nid/69436"/>
    <hyperlink ref="C1263" r:id="rId743" display="https://plantmarket.pro/lukovitsy-lilii-na-vygonku.html/nid/69607"/>
    <hyperlink ref="C1264" r:id="rId744" display="https://plantmarket.pro/lukovitsy-lilii-na-vygonku.html/nid/69608"/>
    <hyperlink ref="C1265" r:id="rId745" display="https://plantmarket.pro/lukovitsy-lilii-na-vygonku.html/nid/69609"/>
    <hyperlink ref="C1266" r:id="rId746" display="https://plantmarket.pro/lukovitsy-lilii-na-vygonku.html/nid/64061"/>
    <hyperlink ref="C1267" r:id="rId747" display="https://plantmarket.pro/lukovitsy-lilii-na-vygonku.html/nid/64062"/>
    <hyperlink ref="C1268" r:id="rId748" display="https://plantmarket.pro/lukovitsy-lilii-na-vygonku.html/nid/64063"/>
    <hyperlink ref="C1269" r:id="rId749" display="https://plantmarket.pro/lukovitsy-lilii-na-vygonku.html/nid/64064"/>
    <hyperlink ref="C1270" r:id="rId750" display="https://plantmarket.pro/lukovitsy-lilii-na-vygonku.html/nid/64065"/>
    <hyperlink ref="C1271" r:id="rId751" display="https://plantmarket.pro/lukovitsy-lilii-na-vygonku.html/nid/63387"/>
    <hyperlink ref="C1272" r:id="rId752" display="https://plantmarket.pro/lukovitsy-lilii-na-vygonku.html/nid/68858"/>
    <hyperlink ref="C1273" r:id="rId753" display="https://plantmarket.pro/lukovitsy-lilii-na-vygonku.html/nid/68859"/>
    <hyperlink ref="C1274" r:id="rId754" display="https://plantmarket.pro/lukovitsy-lilii-na-vygonku.html/nid/68860"/>
    <hyperlink ref="C1275" r:id="rId755" display="https://plantmarket.pro/lukovitsy-lilii-na-vygonku.html/nid/68861"/>
    <hyperlink ref="C1280" r:id="rId756" display="https://plantmarket.pro/lukovitsy-lilii-na-vygonku.html/nid/64066"/>
    <hyperlink ref="C1281" r:id="rId757" display="https://plantmarket.pro/lukovitsy-lilii-na-vygonku.html/nid/64067"/>
    <hyperlink ref="C1282" r:id="rId758" display="https://plantmarket.pro/lukovitsy-lilii-na-vygonku.html/nid/69610"/>
    <hyperlink ref="C1283" r:id="rId759" display="https://plantmarket.pro/lukovitsy-lilii-na-vygonku.html/nid/69611"/>
    <hyperlink ref="C1284" r:id="rId760" display="https://plantmarket.pro/lukovitsy-lilii-na-vygonku.html/nid/69612"/>
    <hyperlink ref="C1285" r:id="rId761" display="https://plantmarket.pro/lukovitsy-lilii-na-vygonku.html/nid/69613"/>
    <hyperlink ref="C1292" r:id="rId762" display="https://plantmarket.pro/lukovitsy-lilii-na-vygonku.html/nid/69614"/>
    <hyperlink ref="C1293" r:id="rId763" display="https://plantmarket.pro/lukovitsy-lilii-na-vygonku.html/nid/69615"/>
    <hyperlink ref="C1294" r:id="rId764" display="https://plantmarket.pro/lukovitsy-lilii-na-vygonku.html/nid/69616"/>
    <hyperlink ref="C1295" r:id="rId765" display="https://plantmarket.pro/lukovitsy-lilii-na-vygonku.html/nid/69617"/>
    <hyperlink ref="C1296" r:id="rId766" display="https://plantmarket.pro/lukovitsy-lilii-na-vygonku.html/nid/60565"/>
    <hyperlink ref="C1306" r:id="rId767" display="https://plantmarket.pro/lukovitsy-lilii-na-vygonku.html/nid/69443"/>
    <hyperlink ref="C1309" r:id="rId768" display="https://plantmarket.pro/lukovitsy-lilii-na-vygonku.html/nid/69444"/>
    <hyperlink ref="C1328" r:id="rId769" display="https://plantmarket.pro/lukovitsy-lilii-na-vygonku.html/nid/69618"/>
    <hyperlink ref="C1329" r:id="rId770" display="https://plantmarket.pro/lukovitsy-lilii-na-vygonku.html/nid/69619"/>
    <hyperlink ref="C1330" r:id="rId771" display="https://plantmarket.pro/lukovitsy-lilii-na-vygonku.html/nid/69620"/>
    <hyperlink ref="C1331" r:id="rId772" display="https://plantmarket.pro/lukovitsy-lilii-na-vygonku.html/nid/69621"/>
    <hyperlink ref="C1332" r:id="rId773" display="https://plantmarket.pro/lukovitsy-lilii-na-vygonku.html/nid/63389"/>
    <hyperlink ref="C1333" r:id="rId774" display="https://plantmarket.pro/lukovitsy-lilii-na-vygonku.html/nid/63390"/>
    <hyperlink ref="C1334" r:id="rId775" display="https://plantmarket.pro/lukovitsy-lilii-na-vygonku.html/nid/63391"/>
    <hyperlink ref="C1335" r:id="rId776" display="https://plantmarket.pro/lukovitsy-lilii-na-vygonku.html/nid/63392"/>
    <hyperlink ref="C1337" r:id="rId777" display="https://plantmarket.pro/lukovitsy-lilii-na-vygonku.html/nid/64073"/>
    <hyperlink ref="C1338" r:id="rId778" display="https://plantmarket.pro/lukovitsy-lilii-na-vygonku.html/nid/64074"/>
    <hyperlink ref="C1339" r:id="rId779" display="https://plantmarket.pro/lukovitsy-lilii-na-vygonku.html/nid/64075"/>
    <hyperlink ref="C1340" r:id="rId780" display="https://plantmarket.pro/lukovitsy-lilii-na-vygonku.html/nid/64076"/>
    <hyperlink ref="C1342" r:id="rId781" display="https://plantmarket.pro/lukovitsy-lilii-na-vygonku.html/nid/64077"/>
    <hyperlink ref="C1343" r:id="rId782" display="https://plantmarket.pro/lukovitsy-lilii-na-vygonku.html/nid/64078"/>
    <hyperlink ref="C1344" r:id="rId783" display="https://plantmarket.pro/lukovitsy-lilii-na-vygonku.html/nid/64079"/>
    <hyperlink ref="C1346" r:id="rId784" display="https://plantmarket.pro/lukovitsy-lilii-na-vygonku.html/nid/69445"/>
    <hyperlink ref="C1350" r:id="rId785" display="https://plantmarket.pro/lukovitsy-lilii-na-vygonku.html/nid/64080"/>
    <hyperlink ref="C1351" r:id="rId786" display="https://plantmarket.pro/lukovitsy-lilii-na-vygonku.html/nid/64081"/>
    <hyperlink ref="C1352" r:id="rId787" display="https://plantmarket.pro/lukovitsy-lilii-na-vygonku.html/nid/63395"/>
    <hyperlink ref="C1353" r:id="rId788" display="https://plantmarket.pro/lukovitsy-lilii-na-vygonku.html/nid/64083"/>
    <hyperlink ref="C1362" r:id="rId789" display="https://plantmarket.pro/lukovitsy-lilii-na-vygonku.html/nid/68933"/>
    <hyperlink ref="C1363" r:id="rId790" display="https://plantmarket.pro/lukovitsy-lilii-na-vygonku.html/nid/69446"/>
    <hyperlink ref="C1368" r:id="rId791" display="https://plantmarket.pro/lukovitsy-lilii-na-vygonku.html/nid/68934"/>
    <hyperlink ref="C1369" r:id="rId792" display="https://plantmarket.pro/lukovitsy-lilii-na-vygonku.html/nid/68935"/>
    <hyperlink ref="C1370" r:id="rId793" display="https://plantmarket.pro/lukovitsy-lilii-na-vygonku.html/nid/68936"/>
    <hyperlink ref="C1371" r:id="rId794" display="https://plantmarket.pro/lukovitsy-lilii-na-vygonku.html/nid/68937"/>
    <hyperlink ref="C1372" r:id="rId795" display="https://plantmarket.pro/lukovitsy-lilii-na-vygonku.html/nid/68938"/>
    <hyperlink ref="C22" r:id="rId796" display="https://plantmarket.ru/lukovitsy-lilii-na-vygonku.html/nid/67637"/>
    <hyperlink ref="C36" r:id="rId797" display="https://plantmarket.ru/lukovitsy-lilii-na-vygonku.html/nid/67653"/>
    <hyperlink ref="C37" r:id="rId798" display="https://plantmarket.ru/lukovitsy-lilii-na-vygonku.html/nid/67653"/>
    <hyperlink ref="C60" r:id="rId799" display="https://plantmarket.ru/lukovitsy-lilii-na-vygonku.html/nid/67686"/>
    <hyperlink ref="C61" r:id="rId800" display="https://plantmarket.ru/lukovitsy-lilii-na-vygonku.html/nid/67686"/>
    <hyperlink ref="C62" r:id="rId801" display="https://plantmarket.ru/lukovitsy-lilii-na-vygonku.html/nid/67690"/>
    <hyperlink ref="C63" r:id="rId802" display="https://plantmarket.ru/lukovitsy-lilii-na-vygonku.html/nid/67690"/>
    <hyperlink ref="C64" r:id="rId803" display="https://plantmarket.ru/lukovitsy-lilii-na-vygonku.html/nid/67690"/>
    <hyperlink ref="C54" r:id="rId804" display="https://plantmarket.ru/lukovitsy-lilii-na-vygonku.html/nid/67679"/>
    <hyperlink ref="C55" r:id="rId805" display="https://plantmarket.ru/lukovitsy-lilii-na-vygonku.html/nid/67679"/>
    <hyperlink ref="C56" r:id="rId806" display="https://plantmarket.ru/lukovitsy-lilii-na-vygonku.html/nid/67683"/>
    <hyperlink ref="C57" r:id="rId807" display="https://plantmarket.ru/lukovitsy-lilii-na-vygonku.html/nid/67683"/>
    <hyperlink ref="C58" r:id="rId808" display="https://plantmarket.ru/lukovitsy-lilii-na-vygonku.html/nid/67683"/>
    <hyperlink ref="C59" r:id="rId809" display="https://plantmarket.ru/lukovitsy-lilii-na-vygonku.html/nid/67683"/>
    <hyperlink ref="C81" r:id="rId810" display="https://plantmarket.ru/lukovitsy-lilii-na-vygonku.html/nid/63558"/>
    <hyperlink ref="C84" r:id="rId811" display="https://plantmarket.pro/lukovitsy-lilii-na-vygonku.html/nid/69364"/>
    <hyperlink ref="C108" r:id="rId812" display="https://plantmarket.ru/lukovitsy-lilii-na-vygonku.html/nid/67736"/>
    <hyperlink ref="C109" r:id="rId813" display="https://plantmarket.ru/lukovitsy-lilii-na-vygonku.html/nid/67736"/>
    <hyperlink ref="C110" r:id="rId814" display="https://plantmarket.ru/lukovitsy-lilii-na-vygonku.html/nid/67736"/>
    <hyperlink ref="C115" r:id="rId815" display="https://plantmarket.ru/lukovitsy-lilii-na-vygonku.html/nid/67746"/>
    <hyperlink ref="C116:C118" r:id="rId816" display="https://plantmarket.ru/lukovitsy-lilii-na-vygonku.html/nid/67746"/>
    <hyperlink ref="C135" r:id="rId817" display="https://plantmarket.ru/lukovitsy-lilii-na-vygonku.html/nid/63580"/>
    <hyperlink ref="C137" r:id="rId818" display="https://plantmarket.ru/lukovitsy-lilii-na-vygonku.html/nid/63580"/>
    <hyperlink ref="C141" r:id="rId819" display="https://plantmarket.ru/lukovitsy-lilii-na-vygonku.html/nid/63581"/>
    <hyperlink ref="C144" r:id="rId820" display="https://plantmarket.ru/lukovitsy-lilii-na-vygonku.html/nid/63581"/>
    <hyperlink ref="C146" r:id="rId821" display="https://plantmarket.pro/lukovitsy-lilii-na-vygonku.html/nid/69372"/>
    <hyperlink ref="C147" r:id="rId822" display="https://plantmarket.ru/lukovitsy-lilii-na-vygonku.html/nid/63593"/>
    <hyperlink ref="C151" r:id="rId823" display="https://plantmarket.pro/lukovitsy-lilii-na-vygonku.html/nid/69373"/>
    <hyperlink ref="C155" r:id="rId824" display="https://plantmarket.ru/lukovitsy-lilii-na-vygonku.html/nid/67782"/>
    <hyperlink ref="C156" r:id="rId825" display="https://plantmarket.ru/lukovitsy-lilii-na-vygonku.html/nid/67782"/>
    <hyperlink ref="C159" r:id="rId826" display="https://plantmarket.ru/lukovitsy-lilii-na-vygonku.html/nid/63599"/>
    <hyperlink ref="C164" r:id="rId827" display="https://plantmarket.ru/lukovitsy-lilii-na-vygonku.html/nid/63605"/>
    <hyperlink ref="C163" r:id="rId828" display="https://plantmarket.pro/lukovitsy-lilii-na-vygonku.html/nid/69374"/>
    <hyperlink ref="C171" r:id="rId829" display="https://plantmarket.pro/lukovitsy-lilii-na-vygonku.html/nid/69375"/>
    <hyperlink ref="C172" r:id="rId830" display="https://plantmarket.pro/lukovitsy-lilii-na-vygonku.html/nid/69375"/>
    <hyperlink ref="C179" r:id="rId831" display="https://plantmarket.pro/lukovitsy-lilii-na-vygonku.html/nid/69378"/>
    <hyperlink ref="C180" r:id="rId832" display="https://plantmarket.pro/lukovitsy-lilii-na-vygonku.html/nid/69378"/>
    <hyperlink ref="C190" r:id="rId833" display="https://plantmarket.ru/lukovitsy-lilii-na-vygonku.html/nid/63610"/>
    <hyperlink ref="C191" r:id="rId834" display="https://plantmarket.ru/lukovitsy-lilii-na-vygonku.html/nid/63610"/>
    <hyperlink ref="C190:C191" r:id="rId835" display="https://plantmarket.ru/lukovitsy-lilii-na-vygonku.html/nid/67830"/>
    <hyperlink ref="C193" r:id="rId836" display="https://plantmarket.ru/lukovitsy-lilii-na-vygonku.html/nid/63610"/>
    <hyperlink ref="C194" r:id="rId837" display="https://plantmarket.ru/lukovitsy-lilii-na-vygonku.html/nid/63610"/>
    <hyperlink ref="C201" r:id="rId838" display="https://plantmarket.ru/lukovitsy-lilii-na-vygonku.html/nid/63614"/>
    <hyperlink ref="C218" r:id="rId839" display="https://plantmarket.ru/lukovitsy-lilii-na-vygonku.html/nid/67819"/>
    <hyperlink ref="C219" r:id="rId840" display="https://plantmarket.ru/lukovitsy-lilii-na-vygonku.html/nid/67819"/>
    <hyperlink ref="C220" r:id="rId841" display="https://plantmarket.ru/lukovitsy-lilii-na-vygonku.html/nid/67819"/>
    <hyperlink ref="C221" r:id="rId842" display="https://plantmarket.ru/lukovitsy-lilii-na-vygonku.html/nid/67824"/>
    <hyperlink ref="C224" r:id="rId843" display="https://plantmarket.ru/lukovitsy-lilii-na-vygonku.html/nid/67831"/>
    <hyperlink ref="C232" r:id="rId844" display="https://plantmarket.ru/lukovitsy-lilii-na-vygonku.html/nid/63646"/>
    <hyperlink ref="C237" r:id="rId845" display="https://plantmarket.ru/lukovitsy-lilii-na-vygonku.html/nid/67842"/>
    <hyperlink ref="C238" r:id="rId846" display="https://plantmarket.ru/lukovitsy-lilii-na-vygonku.html/nid/67842"/>
    <hyperlink ref="C253" r:id="rId847" display="https://plantmarket.ru/lukovitsy-lilii-na-vygonku.html/nid/67857"/>
    <hyperlink ref="C254" r:id="rId848" display="https://plantmarket.ru/lukovitsy-lilii-na-vygonku.html/nid/67857"/>
    <hyperlink ref="C255" r:id="rId849" display="https://plantmarket.ru/lukovitsy-lilii-na-vygonku.html/nid/67857"/>
    <hyperlink ref="C256" r:id="rId850" display="https://plantmarket.ru/lukovitsy-lilii-na-vygonku.html/nid/67857"/>
    <hyperlink ref="C269" r:id="rId851" display="https://plantmarket.ru/lukovitsy-lilii-na-vygonku.html/nid/67875"/>
    <hyperlink ref="C276" r:id="rId852" display="https://plantmarket.ru/lukovitsy-lilii-na-vygonku.html/nid/67888"/>
    <hyperlink ref="C277" r:id="rId853" display="https://plantmarket.ru/lukovitsy-lilii-na-vygonku.html/nid/67889"/>
    <hyperlink ref="C278:C280" r:id="rId854" display="https://plantmarket.ru/lukovitsy-lilii-na-vygonku.html/nid/67889"/>
    <hyperlink ref="C281" r:id="rId855" display="https://plantmarket.ru/lukovitsy-lilii-na-vygonku.html/nid/67898"/>
    <hyperlink ref="C282:C284" r:id="rId856" display="https://plantmarket.ru/lukovitsy-lilii-na-vygonku.html/nid/67898"/>
    <hyperlink ref="C285" r:id="rId857" display="https://plantmarket.ru/lukovitsy-lilii-na-vygonku.html/nid/67905"/>
    <hyperlink ref="C286" r:id="rId858" display="https://plantmarket.ru/lukovitsy-lilii-na-vygonku.html/nid/67905"/>
    <hyperlink ref="C287" r:id="rId859" display="https://plantmarket.ru/lukovitsy-lilii-na-vygonku.html/nid/67905"/>
    <hyperlink ref="C288" r:id="rId860" display="https://plantmarket.ru/lukovitsy-lilii-na-vygonku.html/nid/67905"/>
    <hyperlink ref="C289" r:id="rId861" display="https://plantmarket.ru/lukovitsy-lilii-na-vygonku.html/nid/67913"/>
    <hyperlink ref="C290" r:id="rId862" display="https://plantmarket.ru/lukovitsy-lilii-na-vygonku.html/nid/67917"/>
    <hyperlink ref="C291:C293" r:id="rId863" display="https://plantmarket.ru/lukovitsy-lilii-na-vygonku.html/nid/67917"/>
    <hyperlink ref="C294" r:id="rId864" display="https://plantmarket.ru/lukovitsy-lilii-na-vygonku.html/nid/67921"/>
    <hyperlink ref="C295:C297" r:id="rId865" display="https://plantmarket.ru/lukovitsy-lilii-na-vygonku.html/nid/67921"/>
    <hyperlink ref="C304" r:id="rId866" display="https://plantmarket.pro/lukovitsy-lilii-na-vygonku.html/nid/69386"/>
    <hyperlink ref="C305" r:id="rId867" display="https://plantmarket.pro/lukovitsy-lilii-na-vygonku.html/nid/69386"/>
    <hyperlink ref="C306" r:id="rId868" display="https://plantmarket.pro/lukovitsy-lilii-na-vygonku.html/nid/69386"/>
    <hyperlink ref="C307" r:id="rId869" display="https://plantmarket.pro/lukovitsy-lilii-na-vygonku.html/nid/69386"/>
    <hyperlink ref="C309" r:id="rId870" display="https://plantmarket.pro/lukovitsy-lilii-na-vygonku.html/nid/69387"/>
    <hyperlink ref="C310" r:id="rId871" display="https://plantmarket.pro/lukovitsy-lilii-na-vygonku.html/nid/69387"/>
    <hyperlink ref="C311" r:id="rId872" display="https://plantmarket.pro/lukovitsy-lilii-na-vygonku.html/nid/69387"/>
    <hyperlink ref="C319" r:id="rId873" display="https://plantmarket.ru/lukovitsy-lilii-na-vygonku.html/nid/63673"/>
    <hyperlink ref="C322" r:id="rId874" display="https://plantmarket.ru/lukovitsy-lilii-na-vygonku.html/nid/63673"/>
    <hyperlink ref="C326" r:id="rId875" display="https://plantmarket.ru/lukovitsy-lilii-na-vygonku.html/nid/63674"/>
    <hyperlink ref="C333" r:id="rId876" display="https://plantmarket.pro/lukovitsy-lilii-na-vygonku.html/nid/69389"/>
    <hyperlink ref="C334" r:id="rId877" display="https://plantmarket.pro/lukovitsy-lilii-na-vygonku.html/nid/69389"/>
    <hyperlink ref="C335" r:id="rId878" display="https://plantmarket.pro/lukovitsy-lilii-na-vygonku.html/nid/69389"/>
    <hyperlink ref="C340" r:id="rId879" display="https://plantmarket.ru/lukovitsy-lilii-na-vygonku.html/nid/67960"/>
    <hyperlink ref="C341:C343" r:id="rId880" display="https://plantmarket.ru/lukovitsy-lilii-na-vygonku.html/nid/67960"/>
    <hyperlink ref="C349" r:id="rId881" display="https://plantmarket.ru/lukovitsy-lilii-na-vygonku.html/nid/67969"/>
    <hyperlink ref="C350:C352" r:id="rId882" display="https://plantmarket.ru/lukovitsy-lilii-na-vygonku.html/nid/67969"/>
    <hyperlink ref="C360" r:id="rId883" display="https://plantmarket.ru/lukovitsy-lilii-na-vygonku.html/nid/63690"/>
    <hyperlink ref="C365" r:id="rId884" display="https://plantmarket.ru/lukovitsy-lilii-na-vygonku.html/nid/63693"/>
    <hyperlink ref="C376" r:id="rId885" display="https://plantmarket.ru/lukovitsy-lilii-na-vygonku.html/nid/67984"/>
    <hyperlink ref="C377" r:id="rId886" display="https://plantmarket.ru/lukovitsy-lilii-na-vygonku.html/nid/67984"/>
    <hyperlink ref="C380:C381" r:id="rId887" display="https://plantmarket.ru/lukovitsy-lilii-na-vygonku.html/nid/63750"/>
    <hyperlink ref="C379" r:id="rId888" display="https://plantmarket.pro/lukovitsy-lilii-na-vygonku.html/nid/69391"/>
    <hyperlink ref="C380" r:id="rId889" display="https://plantmarket.pro/lukovitsy-lilii-na-vygonku.html/nid/69391"/>
    <hyperlink ref="C381" r:id="rId890" display="https://plantmarket.pro/lukovitsy-lilii-na-vygonku.html/nid/69391"/>
    <hyperlink ref="C382" r:id="rId891" display="https://plantmarket.pro/lukovitsy-lilii-na-vygonku.html/nid/69391"/>
    <hyperlink ref="C391" r:id="rId892" display="https://plantmarket.ru/lukovitsy-lilii-na-vygonku.html/nid/63707"/>
    <hyperlink ref="C392" r:id="rId893" display="https://plantmarket.ru/lukovitsy-lilii-na-vygonku.html/nid/63707"/>
    <hyperlink ref="C395" r:id="rId894" display="https://plantmarket.ru/lukovitsy-lilii-na-vygonku.html/nid/63707"/>
    <hyperlink ref="C396" r:id="rId895" display="https://plantmarket.ru/lukovitsy-lilii-na-vygonku.html/nid/68024"/>
    <hyperlink ref="C397:C398" r:id="rId896" display="https://plantmarket.ru/lukovitsy-lilii-na-vygonku.html/nid/68024"/>
    <hyperlink ref="C399" r:id="rId897" display="https://plantmarket.ru/lukovitsy-lilii-na-vygonku.html/nid/68034"/>
    <hyperlink ref="C400" r:id="rId898" display="https://plantmarket.ru/lukovitsy-lilii-na-vygonku.html/nid/68034"/>
    <hyperlink ref="C402" r:id="rId899" display="https://plantmarket.pro/lukovitsy-lilii-na-vygonku.html/nid/69392"/>
    <hyperlink ref="C403" r:id="rId900" display="https://plantmarket.pro/lukovitsy-lilii-na-vygonku.html/nid/69392"/>
    <hyperlink ref="C404" r:id="rId901" display="https://plantmarket.pro/lukovitsy-lilii-na-vygonku.html/nid/69392"/>
    <hyperlink ref="C405" r:id="rId902" display="https://plantmarket.pro/lukovitsy-lilii-na-vygonku.html/nid/69392"/>
    <hyperlink ref="C414" r:id="rId903" display="https://plantmarket.ru/lukovitsy-lilii-na-vygonku.html/nid/68054"/>
    <hyperlink ref="C415:C419" r:id="rId904" display="https://plantmarket.ru/lukovitsy-lilii-na-vygonku.html/nid/68054"/>
    <hyperlink ref="C420" r:id="rId905" display="https://plantmarket.ru/lukovitsy-lilii-na-vygonku.html/nid/68074"/>
    <hyperlink ref="C421" r:id="rId906" display="https://plantmarket.ru/lukovitsy-lilii-na-vygonku.html/nid/68074"/>
    <hyperlink ref="C434" r:id="rId907" display="https://plantmarket.ru/lukovitsy-lilii-na-vygonku.html/nid/68087"/>
    <hyperlink ref="C435" r:id="rId908" display="https://plantmarket.ru/lukovitsy-lilii-na-vygonku.html/nid/68087"/>
    <hyperlink ref="C440" r:id="rId909" display="https://plantmarket.ru/lukovitsy-lilii-na-vygonku.html/nid/68101"/>
    <hyperlink ref="C437" r:id="rId910" display="https://plantmarket.pro/lukovitsy-lilii-na-vygonku.html/nid/69394"/>
    <hyperlink ref="C438" r:id="rId911" display="https://plantmarket.pro/lukovitsy-lilii-na-vygonku.html/nid/69394"/>
    <hyperlink ref="C439" r:id="rId912" display="https://plantmarket.pro/lukovitsy-lilii-na-vygonku.html/nid/69394"/>
    <hyperlink ref="C448" r:id="rId913" display="https://plantmarket.ru/lukovitsy-lilii-na-vygonku.html/nid/63720"/>
    <hyperlink ref="C451" r:id="rId914" display="https://plantmarket.ru/lukovitsy-lilii-na-vygonku.html/nid/63724"/>
    <hyperlink ref="C453:C454" r:id="rId915" display="https://plantmarket.ru/lukovitsy-lilii-na-vygonku.html/nid/68247"/>
    <hyperlink ref="C467" r:id="rId916" display="https://plantmarket.pro/lukovitsy-lilii-na-vygonku.html/nid/63741"/>
    <hyperlink ref="C466" r:id="rId917" display="https://plantmarket.pro/lukovitsy-lilii-na-vygonku.html/nid/63741"/>
    <hyperlink ref="C498" r:id="rId918" display="https://plantmarket.ru/lukovitsy-lilii-na-vygonku.html/nid/63809"/>
    <hyperlink ref="C506" r:id="rId919" display="https://plantmarket.ru/lukovitsy-lilii-na-vygonku.html/nid/63758"/>
    <hyperlink ref="C510" r:id="rId920" display="https://plantmarket.ru/lukovitsy-lilii-na-vygonku.html/nid/63758"/>
    <hyperlink ref="C511" r:id="rId921" display="https://plantmarket.ru/lukovitsy-lilii-na-vygonku.html/nid/68143"/>
    <hyperlink ref="C512:C514" r:id="rId922" display="https://plantmarket.ru/lukovitsy-lilii-na-vygonku.html/nid/68143"/>
    <hyperlink ref="C516:C519" r:id="rId923" display="https://plantmarket.ru/lukovitsy-lilii-na-vygonku.html/nid/63816"/>
    <hyperlink ref="C520" r:id="rId924" display="https://plantmarket.ru/lukovitsy-lilii-na-vygonku.html/nid/68151"/>
    <hyperlink ref="C521:C524" r:id="rId925" display="https://plantmarket.ru/lukovitsy-lilii-na-vygonku.html/nid/68151"/>
    <hyperlink ref="C541:C543" r:id="rId926" display="https://plantmarket.ru/lukovitsy-lilii-na-vygonku.html/nid/68386"/>
    <hyperlink ref="C549" r:id="rId927" display="https://plantmarket.ru/lukovitsy-lilii-na-vygonku.html/nid/63761"/>
    <hyperlink ref="C551" r:id="rId928" display="https://plantmarket.ru/lukovitsy-lilii-na-vygonku.html/nid/63761"/>
    <hyperlink ref="C557" r:id="rId929" display="https://plantmarket.ru/lukovitsy-lilii-na-vygonku.html/nid/68193"/>
    <hyperlink ref="C558:C560" r:id="rId930" display="https://plantmarket.ru/lukovitsy-lilii-na-vygonku.html/nid/68193"/>
    <hyperlink ref="C562" r:id="rId931" display="https://plantmarket.pro/lukovitsy-lilii-na-vygonku.html/nid/69403"/>
    <hyperlink ref="C563" r:id="rId932" display="https://plantmarket.pro/lukovitsy-lilii-na-vygonku.html/nid/69403"/>
    <hyperlink ref="C569" r:id="rId933" display="https://plantmarket.ru/lukovitsy-lilii-na-vygonku.html/nid/68201"/>
    <hyperlink ref="C589" r:id="rId934" display="https://plantmarket.ru/lukovitsy-lilii-na-vygonku.html/nid/68514"/>
    <hyperlink ref="C591" r:id="rId935" display="https://plantmarket.ru/lukovitsy-lilii-na-vygonku.html/nid/68514"/>
    <hyperlink ref="C592" r:id="rId936" display="https://plantmarket.ru/lukovitsy-lilii-na-vygonku.html/nid/68258"/>
    <hyperlink ref="C593:C594" r:id="rId937" display="https://plantmarket.ru/lukovitsy-lilii-na-vygonku.html/nid/68258"/>
    <hyperlink ref="C599" r:id="rId938" display="https://plantmarket.ru/lukovitsy-lilii-na-vygonku.html/nid/68261"/>
    <hyperlink ref="C600" r:id="rId939" display="https://plantmarket.ru/lukovitsy-lilii-na-vygonku.html/nid/68261"/>
    <hyperlink ref="C606" r:id="rId940" display="https://plantmarket.ru/lukovitsy-lilii-na-vygonku.html/nid/63804"/>
    <hyperlink ref="C610" r:id="rId941" display="https://plantmarket.ru/lukovitsy-lilii-na-vygonku.html/nid/63804"/>
    <hyperlink ref="C611" r:id="rId942" display="https://plantmarket.ru/lukovitsy-lilii-na-vygonku.html/nid/63806"/>
    <hyperlink ref="C610:C611" r:id="rId943" display="https://plantmarket.ru/lukovitsy-lilii-na-vygonku.html/nid/68552"/>
    <hyperlink ref="C613" r:id="rId944" display="https://plantmarket.ru/lukovitsy-lilii-na-vygonku.html/nid/63806"/>
    <hyperlink ref="C626" r:id="rId945" display="https://plantmarket.ru/lukovitsy-lilii-na-vygonku.html/nid/63807"/>
    <hyperlink ref="C627" r:id="rId946" display="https://plantmarket.ru/lukovitsy-lilii-na-vygonku.html/nid/63807"/>
    <hyperlink ref="C630" r:id="rId947" display="https://plantmarket.ru/lukovitsy-lilii-na-vygonku.html/nid/63807"/>
    <hyperlink ref="C635" r:id="rId948" display="https://plantmarket.ru/lukovitsy-lilii-na-vygonku.html/nid/68288"/>
    <hyperlink ref="C636:C637" r:id="rId949" display="https://plantmarket.ru/lukovitsy-lilii-na-vygonku.html/nid/68288"/>
    <hyperlink ref="C638" r:id="rId950" display="https://plantmarket.ru/lukovitsy-lilii-na-vygonku.html/nid/68292"/>
    <hyperlink ref="C639:C641" r:id="rId951" display="https://plantmarket.ru/lukovitsy-lilii-na-vygonku.html/nid/68292"/>
    <hyperlink ref="C642" r:id="rId952" display="https://plantmarket.ru/lukovitsy-lilii-na-vygonku.html/nid/68296"/>
    <hyperlink ref="C643:C644" r:id="rId953" display="https://plantmarket.ru/lukovitsy-lilii-na-vygonku.html/nid/68296"/>
    <hyperlink ref="C645" r:id="rId954" display="https://plantmarket.ru/lukovitsy-lilii-na-vygonku.html/nid/68300"/>
    <hyperlink ref="C646" r:id="rId955" display="https://plantmarket.ru/lukovitsy-lilii-na-vygonku.html/nid/68300"/>
    <hyperlink ref="C659" r:id="rId956" display="https://plantmarket.pro/lukovitsy-lilii-na-vygonku.html/nid/69410"/>
    <hyperlink ref="C660" r:id="rId957" display="https://plantmarket.ru/lukovitsy-lilii-na-vygonku.html/nid/68321"/>
    <hyperlink ref="C661" r:id="rId958" display="https://plantmarket.ru/lukovitsy-lilii-na-vygonku.html/nid/68321"/>
    <hyperlink ref="C665" r:id="rId959" display="https://plantmarket.ru/lukovitsy-lilii-na-vygonku.html/nid/63812"/>
    <hyperlink ref="C680" r:id="rId960" display="https://plantmarket.ru/lukovitsy-lilii-na-vygonku.html/nid/68335"/>
    <hyperlink ref="C682" r:id="rId961" display="https://plantmarket.ru/lukovitsy-lilii-na-vygonku.html/nid/68342"/>
    <hyperlink ref="C683" r:id="rId962" display="https://plantmarket.ru/lukovitsy-lilii-na-vygonku.html/nid/68342"/>
    <hyperlink ref="C692" r:id="rId963" display="https://plantmarket.ru/lukovitsy-lilii-na-vygonku.html/nid/68348"/>
    <hyperlink ref="C698" r:id="rId964" display="https://plantmarket.ru/lukovitsy-lilii-na-vygonku.html/nid/68367"/>
    <hyperlink ref="C699:C700" r:id="rId965" display="https://plantmarket.ru/lukovitsy-lilii-na-vygonku.html/nid/68367"/>
    <hyperlink ref="C701" r:id="rId966" display="https://plantmarket.ru/lukovitsy-lilii-na-vygonku.html/nid/68369"/>
    <hyperlink ref="C702:C705" r:id="rId967" display="https://plantmarket.ru/lukovitsy-lilii-na-vygonku.html/nid/68369"/>
    <hyperlink ref="C706" r:id="rId968" display="https://plantmarket.ru/lukovitsy-lilii-na-vygonku.html/nid/68373"/>
    <hyperlink ref="C707:C709" r:id="rId969" display="https://plantmarket.ru/lukovitsy-lilii-na-vygonku.html/nid/68373"/>
    <hyperlink ref="C710" r:id="rId970" display="https://plantmarket.ru/lukovitsy-lilii-na-vygonku.html/nid/68377"/>
    <hyperlink ref="C711:C712" r:id="rId971" display="https://plantmarket.ru/lukovitsy-lilii-na-vygonku.html/nid/68377"/>
    <hyperlink ref="C713" r:id="rId972" display="https://plantmarket.ru/lukovitsy-lilii-na-vygonku.html/nid/68381"/>
    <hyperlink ref="C733" r:id="rId973" display="https://plantmarket.ru/lukovitsy-lilii-na-vygonku.html/nid/63835"/>
    <hyperlink ref="C736" r:id="rId974" display="https://plantmarket.ru/lukovitsy-lilii-na-vygonku.html/nid/63835"/>
    <hyperlink ref="C742" r:id="rId975" display="https://plantmarket.ru/lukovitsy-lilii-na-vygonku.html/nid/68426"/>
    <hyperlink ref="C743" r:id="rId976" display="https://plantmarket.ru/lukovitsy-lilii-na-vygonku.html/nid/68430"/>
    <hyperlink ref="C744:C746" r:id="rId977" display="https://plantmarket.ru/lukovitsy-lilii-na-vygonku.html/nid/68430"/>
    <hyperlink ref="C747" r:id="rId978" display="https://plantmarket.ru/lukovitsy-lilii-na-vygonku.html/nid/68430"/>
    <hyperlink ref="C748" r:id="rId979" display="https://plantmarket.ru/lukovitsy-lilii-na-vygonku.html/nid/68432"/>
    <hyperlink ref="C749:C752" r:id="rId980" display="https://plantmarket.ru/lukovitsy-lilii-na-vygonku.html/nid/68432"/>
    <hyperlink ref="C753" r:id="rId981" display="https://plantmarket.ru/lukovitsy-lilii-na-vygonku.html/nid/68438"/>
    <hyperlink ref="C754:C757" r:id="rId982" display="https://plantmarket.ru/lukovitsy-lilii-na-vygonku.html/nid/68438"/>
    <hyperlink ref="C758" r:id="rId983" display="https://plantmarket.ru/lukovitsy-lilii-na-vygonku.html/nid/68441"/>
    <hyperlink ref="C759:C762" r:id="rId984" display="https://plantmarket.ru/lukovitsy-lilii-na-vygonku.html/nid/68441"/>
    <hyperlink ref="C763" r:id="rId985" display="https://plantmarket.ru/lukovitsy-lilii-na-vygonku.html/nid/68448"/>
    <hyperlink ref="C764:C767" r:id="rId986" display="https://plantmarket.ru/lukovitsy-lilii-na-vygonku.html/nid/68448"/>
    <hyperlink ref="C768" r:id="rId987" display="https://plantmarket.ru/lukovitsy-lilii-na-vygonku.html/nid/68452"/>
    <hyperlink ref="C769:C771" r:id="rId988" display="https://plantmarket.ru/lukovitsy-lilii-na-vygonku.html/nid/68452"/>
    <hyperlink ref="C776" r:id="rId989" display="https://plantmarket.ru/lukovitsy-lilii-na-vygonku.html/nid/63842"/>
    <hyperlink ref="C789" r:id="rId990" display="https://plantmarket.ru/lukovitsy-lilii-na-vygonku.html/nid/68475"/>
    <hyperlink ref="C790:C793" r:id="rId991" display="https://plantmarket.ru/lukovitsy-lilii-na-vygonku.html/nid/68475"/>
    <hyperlink ref="C794" r:id="rId992" display="https://plantmarket.ru/lukovitsy-lilii-na-vygonku.html/nid/68478"/>
    <hyperlink ref="C795:C796" r:id="rId993" display="https://plantmarket.ru/lukovitsy-lilii-na-vygonku.html/nid/68478"/>
    <hyperlink ref="C812" r:id="rId994" display="https://plantmarket.ru/lukovitsy-lilii-na-vygonku.html/nid/68529"/>
    <hyperlink ref="C813" r:id="rId995" display="https://plantmarket.ru/lukovitsy-lilii-na-vygonku.html/nid/68529"/>
    <hyperlink ref="C818" r:id="rId996" display="https://plantmarket.ru/lukovitsy-lilii-na-vygonku.html/nid/68535"/>
    <hyperlink ref="C821" r:id="rId997" display="https://plantmarket.ru/lukovitsy-lilii-na-vygonku.html/nid/63982"/>
    <hyperlink ref="C822" r:id="rId998" display="https://plantmarket.ru/lukovitsy-lilii-na-vygonku.html/nid/63982"/>
    <hyperlink ref="C832" r:id="rId999" display="https://plantmarket.ru/lukovitsy-lilii-na-vygonku.html/nid/68547"/>
    <hyperlink ref="C836" r:id="rId1000" display="https://plantmarket.ru/lukovitsy-lilii-na-vygonku.html/nid/68555"/>
    <hyperlink ref="C837:C839" r:id="rId1001" display="https://plantmarket.ru/lukovitsy-lilii-na-vygonku.html/nid/68555"/>
    <hyperlink ref="C840" r:id="rId1002" display="https://plantmarket.ru/lukovitsy-lilii-na-vygonku.html/nid/68562"/>
    <hyperlink ref="C841:C842" r:id="rId1003" display="https://plantmarket.ru/lukovitsy-lilii-na-vygonku.html/nid/68562"/>
    <hyperlink ref="C843" r:id="rId1004" display="https://plantmarket.ru/lukovitsy-lilii-na-vygonku.html/nid/68571"/>
    <hyperlink ref="C844:C845" r:id="rId1005" display="https://plantmarket.ru/lukovitsy-lilii-na-vygonku.html/nid/68571"/>
    <hyperlink ref="C855" r:id="rId1006" display="https://plantmarket.ru/lukovitsy-lilii-na-vygonku.html/nid/68574"/>
    <hyperlink ref="C856:C857" r:id="rId1007" display="https://plantmarket.ru/lukovitsy-lilii-na-vygonku.html/nid/68574"/>
    <hyperlink ref="C858" r:id="rId1008" display="https://plantmarket.ru/lukovitsy-lilii-na-vygonku.html/nid/68578"/>
    <hyperlink ref="C859:C863" r:id="rId1009" display="https://plantmarket.ru/lukovitsy-lilii-na-vygonku.html/nid/68578"/>
    <hyperlink ref="C866" r:id="rId1010" display="https://plantmarket.ru/lukovitsy-lilii-na-vygonku.html/nid/63862"/>
    <hyperlink ref="C872" r:id="rId1011" display="https://plantmarket.ru/lukovitsy-lilii-na-vygonku.html/nid/63863"/>
    <hyperlink ref="C868" r:id="rId1012" display="https://plantmarket.ru/lukovitsy-lilii-na-vygonku.html/nid/68585"/>
    <hyperlink ref="C869" r:id="rId1013" display="https://plantmarket.ru/lukovitsy-lilii-na-vygonku.html/nid/68593"/>
    <hyperlink ref="C870:C871" r:id="rId1014" display="https://plantmarket.ru/lukovitsy-lilii-na-vygonku.html/nid/68593"/>
    <hyperlink ref="C877" r:id="rId1015" display="https://plantmarket.ru/lukovitsy-lilii-na-vygonku.html/nid/63867"/>
    <hyperlink ref="C881" r:id="rId1016" display="https://plantmarket.ru/lukovitsy-lilii-na-vygonku.html/nid/68603"/>
    <hyperlink ref="C882" r:id="rId1017" display="https://plantmarket.ru/lukovitsy-lilii-na-vygonku.html/nid/68603"/>
    <hyperlink ref="C883" r:id="rId1018" display="https://plantmarket.ru/lukovitsy-lilii-na-vygonku.html/nid/68603"/>
    <hyperlink ref="C884" r:id="rId1019" display="https://plantmarket.ru/lukovitsy-lilii-na-vygonku.html/nid/68607"/>
    <hyperlink ref="C885:C886" r:id="rId1020" display="https://plantmarket.ru/lukovitsy-lilii-na-vygonku.html/nid/68607"/>
    <hyperlink ref="C889" r:id="rId1021" display="https://plantmarket.ru/lukovitsy-lilii-na-vygonku.html/nid/68610"/>
    <hyperlink ref="C890:C891" r:id="rId1022" display="https://plantmarket.ru/lukovitsy-lilii-na-vygonku.html/nid/68610"/>
    <hyperlink ref="C915" r:id="rId1023" display="https://plantmarket.ru/lukovitsy-lilii-na-vygonku.html/nid/63878"/>
    <hyperlink ref="C917" r:id="rId1024" display="https://plantmarket.ru/lukovitsy-lilii-na-vygonku.html/nid/63878"/>
    <hyperlink ref="C924" r:id="rId1025" display="https://plantmarket.ru/lukovitsy-lilii-na-vygonku.html/nid/68624"/>
    <hyperlink ref="C925:C927" r:id="rId1026" display="https://plantmarket.ru/lukovitsy-lilii-na-vygonku.html/nid/68624"/>
    <hyperlink ref="C932" r:id="rId1027" display="https://plantmarket.ru/lukovitsy-lilii-na-vygonku.html/nid/63886"/>
    <hyperlink ref="C933" r:id="rId1028" display="https://plantmarket.ru/lukovitsy-lilii-na-vygonku.html/nid/68633"/>
    <hyperlink ref="C949" r:id="rId1029" display="https://plantmarket.ru/lukovitsy-lilii-na-vygonku.html/nid/63904"/>
    <hyperlink ref="C954" r:id="rId1030" display="https://plantmarket.ru/lukovitsy-lilii-na-vygonku.html/nid/63908"/>
    <hyperlink ref="C965" r:id="rId1031" display="https://plantmarket.ru/lukovitsy-lilii-na-vygonku.html/nid/68674"/>
    <hyperlink ref="C977" r:id="rId1032" display="https://plantmarket.ru/lukovitsy-lilii-na-vygonku.html/nid/68690"/>
    <hyperlink ref="C978:C979" r:id="rId1033" display="https://plantmarket.ru/lukovitsy-lilii-na-vygonku.html/nid/68690"/>
    <hyperlink ref="C983" r:id="rId1034" display="https://plantmarket.ru/lukovitsy-lilii-na-vygonku.html/nid/68692"/>
    <hyperlink ref="C984" r:id="rId1035" display="https://plantmarket.ru/lukovitsy-lilii-na-vygonku.html/nid/68697"/>
    <hyperlink ref="C987" r:id="rId1036" display="https://plantmarket.ru/lukovitsy-lilii-na-vygonku.html/nid/68706"/>
    <hyperlink ref="C988:C991" r:id="rId1037" display="https://plantmarket.ru/lukovitsy-lilii-na-vygonku.html/nid/68706"/>
    <hyperlink ref="C995" r:id="rId1038" display="https://plantmarket.ru/lukovitsy-lilii-na-vygonku.html/nid/68712"/>
    <hyperlink ref="C999" r:id="rId1039" display="https://plantmarket.ru/lukovitsy-lilii-na-vygonku.html/nid/68715"/>
    <hyperlink ref="C1003" r:id="rId1040" display="https://plantmarket.ru/lukovitsy-lilii-na-vygonku.html/nid/68718"/>
    <hyperlink ref="C1007" r:id="rId1041" display="https://plantmarket.ru/lukovitsy-lilii-na-vygonku.html/nid/68721"/>
    <hyperlink ref="C1011" r:id="rId1042" display="https://plantmarket.ru/lukovitsy-lilii-na-vygonku.html/nid/68724"/>
    <hyperlink ref="C1012" r:id="rId1043" display="https://plantmarket.ru/lukovitsy-lilii-na-vygonku.html/nid/63914"/>
    <hyperlink ref="C1011:C1012" r:id="rId1044" display="https://plantmarket.ru/lukovitsy-lilii-na-vygonku.html/nid/68930"/>
    <hyperlink ref="C1028" r:id="rId1045" display="https://plantmarket.ru/lukovitsy-lilii-na-vygonku.html/nid/63920"/>
    <hyperlink ref="C1037" r:id="rId1046" display="https://plantmarket.ru/lukovitsy-lilii-na-vygonku.html/nid/63927"/>
    <hyperlink ref="C1039" r:id="rId1047" display="https://plantmarket.ru/lukovitsy-lilii-na-vygonku.html/nid/63927"/>
    <hyperlink ref="C1044" r:id="rId1048" display="https://plantmarket.ru/lukovitsy-lilii-na-vygonku.html/nid/63929"/>
    <hyperlink ref="C1041" r:id="rId1049" display="https://plantmarket.ru/lukovitsy-lilii-na-vygonku.html/nid/68742"/>
    <hyperlink ref="C1042:C1043" r:id="rId1050" display="https://plantmarket.ru/lukovitsy-lilii-na-vygonku.html/nid/68742"/>
    <hyperlink ref="C1047" r:id="rId1051" display="https://plantmarket.ru/lukovitsy-lilii-na-vygonku.html/nid/63929"/>
    <hyperlink ref="C1052" r:id="rId1052" display="https://plantmarket.ru/lukovitsy-lilii-na-vygonku.html/nid/68747"/>
    <hyperlink ref="C1053:C1055" r:id="rId1053" display="https://plantmarket.ru/lukovitsy-lilii-na-vygonku.html/nid/68747"/>
    <hyperlink ref="C1064" r:id="rId1054" display="https://plantmarket.ru/lukovitsy-lilii-na-vygonku.html/nid/63948"/>
    <hyperlink ref="C1072" r:id="rId1055" display="https://plantmarket.ru/lukovitsy-lilii-na-vygonku.html/nid/63955"/>
    <hyperlink ref="C1086" r:id="rId1056" display="https://plantmarket.ru/lukovitsy-lilii-na-vygonku.html/nid/63968"/>
    <hyperlink ref="C1091" r:id="rId1057" display="https://plantmarket.ru/lukovitsy-lilii-na-vygonku.html/nid/63968"/>
    <hyperlink ref="C1097" r:id="rId1058" display="https://plantmarket.ru/lukovitsy-lilii-na-vygonku.html/nid/63974"/>
    <hyperlink ref="C1112" r:id="rId1059" display="https://plantmarket.ru/lukovitsy-lilii-na-vygonku.html/nid/63982"/>
    <hyperlink ref="C1113" r:id="rId1060" display="https://plantmarket.ru/lukovitsy-lilii-na-vygonku.html/nid/68762"/>
    <hyperlink ref="C1118" r:id="rId1061" display="https://plantmarket.ru/lukovitsy-lilii-na-vygonku.html/nid/68774"/>
    <hyperlink ref="C1129" r:id="rId1062" display="https://plantmarket.ru/lukovitsy-lilii-na-vygonku.html/nid/63998"/>
    <hyperlink ref="C1221" r:id="rId1063" display="https://plantmarket.ru/lukovitsy-lilii-na-vygonku.html/nid/64051"/>
    <hyperlink ref="C1222" r:id="rId1064" display="https://plantmarket.ru/lukovitsy-lilii-na-vygonku.html/nid/64053"/>
    <hyperlink ref="C1224" r:id="rId1065" display="https://plantmarket.ru/lukovitsy-lilii-na-vygonku.html/nid/64053"/>
    <hyperlink ref="C1229" r:id="rId1066" display="https://plantmarket.ru/lukovitsy-lilii-na-vygonku.html/nid/64054"/>
    <hyperlink ref="C1250" r:id="rId1067" display="https://plantmarket.pro/lukovitsy-lilii-na-vygonku.html/nid/64058"/>
    <hyperlink ref="C1241" r:id="rId1068" display="https://plantmarket.ru/lukovitsy-lilii-na-vygonku.html/nid/68821"/>
    <hyperlink ref="C1242" r:id="rId1069" display="https://plantmarket.ru/lukovitsy-lilii-na-vygonku.html/nid/68825"/>
    <hyperlink ref="C1243" r:id="rId1070" display="https://plantmarket.ru/lukovitsy-lilii-na-vygonku.html/nid/68825"/>
    <hyperlink ref="C1244" r:id="rId1071" display="https://plantmarket.ru/lukovitsy-lilii-na-vygonku.html/nid/68828"/>
    <hyperlink ref="C1245" r:id="rId1072" display="https://plantmarket.ru/lukovitsy-lilii-na-vygonku.html/nid/68828"/>
    <hyperlink ref="C1246" r:id="rId1073" display="https://plantmarket.ru/lukovitsy-lilii-na-vygonku.html/nid/68830"/>
    <hyperlink ref="C1247" r:id="rId1074" display="https://plantmarket.ru/lukovitsy-lilii-na-vygonku.html/nid/68830"/>
    <hyperlink ref="C1248" r:id="rId1075" display="https://plantmarket.ru/lukovitsy-lilii-na-vygonku.html/nid/68832"/>
    <hyperlink ref="C1249" r:id="rId1076" display="https://plantmarket.ru/lukovitsy-lilii-na-vygonku.html/nid/68832"/>
    <hyperlink ref="C1253" r:id="rId1077" display="https://plantmarket.ru/lukovitsy-lilii-na-vygonku.html/nid/68836"/>
    <hyperlink ref="C1254" r:id="rId1078" display="https://plantmarket.ru/lukovitsy-lilii-na-vygonku.html/nid/68840"/>
    <hyperlink ref="C1255:C1256" r:id="rId1079" display="https://plantmarket.ru/lukovitsy-lilii-na-vygonku.html/nid/68840"/>
    <hyperlink ref="C1276" r:id="rId1080" display="https://plantmarket.ru/lukovitsy-lilii-na-vygonku.html/nid/68858"/>
    <hyperlink ref="C1286" r:id="rId1081" display="https://plantmarket.ru/lukovitsy-lilii-na-vygonku.html/nid/68862"/>
    <hyperlink ref="C1287" r:id="rId1082" display="https://plantmarket.ru/lukovitsy-lilii-na-vygonku.html/nid/68862"/>
    <hyperlink ref="C1291" r:id="rId1083" display="https://plantmarket.ru/lukovitsy-lilii-na-vygonku.html/nid/68870"/>
    <hyperlink ref="C1297" r:id="rId1084" display="https://plantmarket.ru/lukovitsy-lilii-na-vygonku.html/nid/68887"/>
    <hyperlink ref="C1298:C1302" r:id="rId1085" display="https://plantmarket.ru/lukovitsy-lilii-na-vygonku.html/nid/68887"/>
    <hyperlink ref="C1303" r:id="rId1086" display="https://plantmarket.ru/lukovitsy-lilii-na-vygonku.html/nid/68891"/>
    <hyperlink ref="C1304:C1305" r:id="rId1087" display="https://plantmarket.ru/lukovitsy-lilii-na-vygonku.html/nid/68891"/>
    <hyperlink ref="C1310" r:id="rId1088" display="https://plantmarket.ru/lukovitsy-lilii-na-vygonku.html/nid/68901"/>
    <hyperlink ref="C1311:C1314" r:id="rId1089" display="https://plantmarket.ru/lukovitsy-lilii-na-vygonku.html/nid/68901"/>
    <hyperlink ref="C1315" r:id="rId1090" display="https://plantmarket.ru/lukovitsy-lilii-na-vygonku.html/nid/68906"/>
    <hyperlink ref="C1316:C1318" r:id="rId1091" display="https://plantmarket.ru/lukovitsy-lilii-na-vygonku.html/nid/68906"/>
    <hyperlink ref="C1322" r:id="rId1092" display="https://plantmarket.ru/lukovitsy-lilii-na-vygonku.html/nid/68914"/>
    <hyperlink ref="C1323:C1327" r:id="rId1093" display="https://plantmarket.ru/lukovitsy-lilii-na-vygonku.html/nid/68914"/>
    <hyperlink ref="C1341" r:id="rId1094" display="https://plantmarket.ru/lukovitsy-lilii-na-vygonku.html/nid/64077"/>
    <hyperlink ref="C1345" r:id="rId1095" display="https://plantmarket.ru/lukovitsy-lilii-na-vygonku.html/nid/64077"/>
    <hyperlink ref="C1354" r:id="rId1096" display="https://plantmarket.ru/lukovitsy-lilii-na-vygonku.html/nid/68922"/>
    <hyperlink ref="C1355" r:id="rId1097" display="https://plantmarket.ru/lukovitsy-lilii-na-vygonku.html/nid/68927"/>
    <hyperlink ref="C1356:C1358" r:id="rId1098" display="https://plantmarket.ru/lukovitsy-lilii-na-vygonku.html/nid/68927"/>
    <hyperlink ref="C1374" r:id="rId1099" display="Лилии для выгонки"/>
    <hyperlink ref="C1375" r:id="rId1100" display="Лилии для выгонки"/>
    <hyperlink ref="C1376" r:id="rId1101" display="Лилии для выгонки"/>
    <hyperlink ref="C1377" r:id="rId1102" display="Лилии для выгонки"/>
    <hyperlink ref="C1378" r:id="rId1103" display="Лилии для выгонки"/>
    <hyperlink ref="C86" r:id="rId1104" display="https://plantmarket.pro/lukovitsy-lilii-na-vygonku.html/nid/69365"/>
    <hyperlink ref="C87" r:id="rId1105" display="https://plantmarket.pro/lukovitsy-lilii-na-vygonku.html/nid/69365"/>
    <hyperlink ref="C119" r:id="rId1106" display="Лилии для выгонки"/>
    <hyperlink ref="C122" r:id="rId1107" display="https://plantmarket.pro/lukovitsy-lilii-na-vygonku.html/nid/69369"/>
    <hyperlink ref="C126" r:id="rId1108" display="https://plantmarket.pro/lukovitsy-lilii-na-vygonku.html/nid/69370"/>
    <hyperlink ref="C139" r:id="rId1109" display="https://plantmarket.pro/lukovitsy-lilii-na-vygonku.html/nid/69371"/>
    <hyperlink ref="C140" r:id="rId1110" display="https://plantmarket.pro/lukovitsy-lilii-na-vygonku.html/nid/69371"/>
    <hyperlink ref="C216" r:id="rId1111" display="https://plantmarket.pro/lukovitsy-lilii-na-vygonku.html/nid/69380"/>
    <hyperlink ref="C217" r:id="rId1112" display="https://plantmarket.pro/lukovitsy-lilii-na-vygonku.html/nid/69380"/>
    <hyperlink ref="C222" r:id="rId1113" display="Лилии для выгонки"/>
    <hyperlink ref="C223" r:id="rId1114" display="Лилии для выгонки"/>
    <hyperlink ref="C229" r:id="rId1115" display="https://plantmarket.pro/lukovitsy-lilii-na-vygonku.html/nid/69381"/>
    <hyperlink ref="C230" r:id="rId1116" display="https://plantmarket.pro/lukovitsy-lilii-na-vygonku.html/nid/69381"/>
    <hyperlink ref="C240" r:id="rId1117" display="https://plantmarket.pro/lukovitsy-lilii-na-vygonku.html/nid/69382"/>
    <hyperlink ref="C241" r:id="rId1118" display="https://plantmarket.pro/lukovitsy-lilii-na-vygonku.html/nid/69382"/>
    <hyperlink ref="C242" r:id="rId1119" display="https://plantmarket.pro/lukovitsy-lilii-na-vygonku.html/nid/69382"/>
    <hyperlink ref="C258" r:id="rId1120" display="https://plantmarket.pro/lukovitsy-lilii-na-vygonku.html/nid/63655"/>
    <hyperlink ref="C259" r:id="rId1121" display="https://plantmarket.pro/lukovitsy-lilii-na-vygonku.html/nid/63655"/>
    <hyperlink ref="C260" r:id="rId1122" display="https://plantmarket.pro/lukovitsy-lilii-na-vygonku.html/nid/63655"/>
    <hyperlink ref="C261" r:id="rId1123" display="https://plantmarket.pro/lukovitsy-lilii-na-vygonku.html/nid/63655"/>
    <hyperlink ref="C373" r:id="rId1124" display="Лилии для выгонки"/>
    <hyperlink ref="C374" r:id="rId1125" display="Лилии для выгонки"/>
    <hyperlink ref="C375" r:id="rId1126" display="Лилии для выгонки"/>
    <hyperlink ref="C472" r:id="rId1127" display="https://plantmarket.pro/lukovitsy-lilii-na-vygonku.html/nid/69396"/>
    <hyperlink ref="C473" r:id="rId1128" display="https://plantmarket.pro/lukovitsy-lilii-na-vygonku.html/nid/69396"/>
    <hyperlink ref="C474" r:id="rId1129" display="https://plantmarket.pro/lukovitsy-lilii-na-vygonku.html/nid/69396"/>
    <hyperlink ref="C475" r:id="rId1130" display="https://plantmarket.pro/lukovitsy-lilii-na-vygonku.html/nid/69396"/>
    <hyperlink ref="C482" r:id="rId1131" display="https://plantmarket.pro/lukovitsy-lilii-na-vygonku.html/nid/69397"/>
    <hyperlink ref="C483" r:id="rId1132" display="https://plantmarket.pro/lukovitsy-lilii-na-vygonku.html/nid/69397"/>
    <hyperlink ref="C488" r:id="rId1133" display="https://plantmarket.ru/lukovitsy-lilii-na-vygonku.html/nid/68131"/>
    <hyperlink ref="C495" r:id="rId1134" display="https://plantmarket.pro/lukovitsy-lilii-na-vygonku.html/nid/63750"/>
    <hyperlink ref="C494" r:id="rId1135" display="https://plantmarket.pro/lukovitsy-lilii-na-vygonku.html/nid/63750"/>
    <hyperlink ref="C497" r:id="rId1136" display="https://plantmarket.pro/lukovitsy-lilii-na-vygonku.html/nid/63750"/>
    <hyperlink ref="C503" r:id="rId1137" display="https://plantmarket.pro/lukovitsy-lilii-na-vygonku.html/nid/63754"/>
    <hyperlink ref="C504" r:id="rId1138" display="https://plantmarket.pro/lukovitsy-lilii-na-vygonku.html/nid/63754"/>
    <hyperlink ref="C532" r:id="rId1139" display="Лилии для выгонки"/>
    <hyperlink ref="C540" r:id="rId1140" display="https://plantmarket.ru/lukovitsy-lilii-na-vygonku.html/nid/68386"/>
    <hyperlink ref="C539" r:id="rId1141" display="https://plantmarket.ru/lukovitsy-lilii-na-vygonku.html/nid/68386"/>
    <hyperlink ref="C538" r:id="rId1142" display="https://plantmarket.ru/lukovitsy-lilii-na-vygonku.html/nid/68386"/>
    <hyperlink ref="C544" r:id="rId1143" display="https://plantmarket.ru/lukovitsy-lilii-na-vygonku.html/nid/68386"/>
    <hyperlink ref="C545" r:id="rId1144" display="https://plantmarket.ru/lukovitsy-lilii-na-vygonku.html/nid/68386"/>
    <hyperlink ref="C573" r:id="rId1145" display="https://plantmarket.pro/lukovitsy-lilii-na-vygonku.html/nid/68203"/>
    <hyperlink ref="C574" r:id="rId1146" display="https://plantmarket.pro/lukovitsy-lilii-na-vygonku.html/nid/68203"/>
    <hyperlink ref="C575" r:id="rId1147" display="https://plantmarket.pro/lukovitsy-lilii-na-vygonku.html/nid/63778"/>
    <hyperlink ref="C576" r:id="rId1148" display="https://plantmarket.pro/lukovitsy-lilii-na-vygonku.html/nid/63778"/>
    <hyperlink ref="C578" r:id="rId1149" display="https://plantmarket.pro/lukovitsy-lilii-na-vygonku.html/nid/63778"/>
    <hyperlink ref="C579" r:id="rId1150" display="https://plantmarket.pro/lukovitsy-lilii-na-vygonku.html/nid/63778"/>
    <hyperlink ref="C588" r:id="rId1151" display="https://plantmarket.ru/lukovitsy-lilii-na-vygonku.html/nid/68514"/>
    <hyperlink ref="C618" r:id="rId1152" display="Лилии для выгонки"/>
    <hyperlink ref="C619" r:id="rId1153" display="Лилии для выгонки"/>
    <hyperlink ref="C620" r:id="rId1154" display="Лилии для выгонки"/>
    <hyperlink ref="C622" r:id="rId1155" display="https://plantmarket.pro/lukovitsy-lilii-na-vygonku.html/nid/69407"/>
    <hyperlink ref="C623" r:id="rId1156" display="https://plantmarket.pro/lukovitsy-lilii-na-vygonku.html/nid/69407"/>
    <hyperlink ref="C624" r:id="rId1157" display="https://plantmarket.pro/lukovitsy-lilii-na-vygonku.html/nid/69407"/>
    <hyperlink ref="C625" r:id="rId1158" display="https://plantmarket.pro/lukovitsy-lilii-na-vygonku.html/nid/69407"/>
    <hyperlink ref="C651" r:id="rId1159" display="Лилии для выгонки"/>
    <hyperlink ref="C654" r:id="rId1160" display="https://plantmarket.pro/lukovitsy-lilii-na-vygonku.html/nid/63809"/>
    <hyperlink ref="C653" r:id="rId1161" display="https://plantmarket.pro/lukovitsy-lilii-na-vygonku.html/nid/63809"/>
    <hyperlink ref="C652" r:id="rId1162" display="https://plantmarket.pro/lukovitsy-lilii-na-vygonku.html/nid/63809"/>
    <hyperlink ref="C658" r:id="rId1163" display="https://plantmarket.pro/lukovitsy-lilii-na-vygonku.html/nid/69409"/>
    <hyperlink ref="C667" r:id="rId1164" display="https://plantmarket.pro/lukovitsy-lilii-na-vygonku.html/nid/63815"/>
    <hyperlink ref="C668" r:id="rId1165" display="https://plantmarket.pro/lukovitsy-lilii-na-vygonku.html/nid/63815"/>
    <hyperlink ref="C669" r:id="rId1166" display="https://plantmarket.pro/lukovitsy-lilii-na-vygonku.html/nid/63815"/>
    <hyperlink ref="C676" r:id="rId1167" display="Лилии для выгонки"/>
    <hyperlink ref="C677" r:id="rId1168" display="Лилии для выгонки"/>
    <hyperlink ref="C679" r:id="rId1169" display="https://plantmarket.pro/lukovitsy-lilii-na-vygonku.html/nid/69411"/>
    <hyperlink ref="C715" r:id="rId1170" display="https://plantmarket.pro/lukovitsy-lilii-na-vygonku.html/nid/68385"/>
    <hyperlink ref="C716" r:id="rId1171" display="https://plantmarket.pro/lukovitsy-lilii-na-vygonku.html/nid/68385"/>
    <hyperlink ref="C717" r:id="rId1172" display="https://plantmarket.pro/lukovitsy-lilii-na-vygonku.html/nid/68385"/>
    <hyperlink ref="C720" r:id="rId1173" display="https://plantmarket.pro/lukovitsy-lilii-na-vygonku.html/nid/63818"/>
    <hyperlink ref="C721" r:id="rId1174" display="https://plantmarket.pro/lukovitsy-lilii-na-vygonku.html/nid/63818"/>
    <hyperlink ref="C725" r:id="rId1175" display="https://plantmarket.pro/lukovitsy-lilii-na-vygonku.html/nid/63822"/>
    <hyperlink ref="C782" r:id="rId1176" display="https://plantmarket.pro/lukovitsy-lilii-na-vygonku.html/nid/69412"/>
    <hyperlink ref="C783" r:id="rId1177" display="https://plantmarket.pro/lukovitsy-lilii-na-vygonku.html/nid/69412"/>
    <hyperlink ref="C784" r:id="rId1178" display="https://plantmarket.pro/lukovitsy-lilii-na-vygonku.html/nid/69412"/>
    <hyperlink ref="C785" r:id="rId1179" display="https://plantmarket.pro/lukovitsy-lilii-na-vygonku.html/nid/69412"/>
    <hyperlink ref="C1364" r:id="rId1180" display="https://plantmarket.pro/lukovitsy-lilii-na-vygonku.html/nid/69446"/>
    <hyperlink ref="C1365" r:id="rId1181" display="https://plantmarket.pro/lukovitsy-lilii-na-vygonku.html/nid/69446"/>
    <hyperlink ref="C1367" r:id="rId1182" display="https://plantmarket.pro/lukovitsy-lilii-na-vygonku.html/nid/69446"/>
    <hyperlink ref="C1366" r:id="rId1183" display="https://plantmarket.pro/lukovitsy-lilii-na-vygonku.html/nid/69446"/>
    <hyperlink ref="C1361" r:id="rId1184" display="https://plantmarket.pro/lukovitsy-lilii-na-vygonku.html/nid/68933"/>
    <hyperlink ref="C1360" r:id="rId1185" display="https://plantmarket.pro/lukovitsy-lilii-na-vygonku.html/nid/68933"/>
    <hyperlink ref="C1359" r:id="rId1186" display="https://plantmarket.pro/lukovitsy-lilii-na-vygonku.html/nid/68933"/>
    <hyperlink ref="C1347" r:id="rId1187" display="https://plantmarket.pro/lukovitsy-lilii-na-vygonku.html/nid/69445"/>
    <hyperlink ref="C1348" r:id="rId1188" display="https://plantmarket.pro/lukovitsy-lilii-na-vygonku.html/nid/69445"/>
    <hyperlink ref="C1349" r:id="rId1189" display="https://plantmarket.pro/lukovitsy-lilii-na-vygonku.html/nid/69445"/>
    <hyperlink ref="C1336" r:id="rId1190" display="https://plantmarket.pro/lukovitsy-lilii-na-vygonku.html/nid/64073"/>
    <hyperlink ref="C1319" r:id="rId1191" display="Лилии для выгонки"/>
    <hyperlink ref="C1320" r:id="rId1192" display="Лилии для выгонки"/>
    <hyperlink ref="C1321" r:id="rId1193" display="Лилии для выгонки"/>
    <hyperlink ref="C1307" r:id="rId1194" display="https://plantmarket.pro/lukovitsy-lilii-na-vygonku.html/nid/69443"/>
    <hyperlink ref="C1308" r:id="rId1195" display="https://plantmarket.pro/lukovitsy-lilii-na-vygonku.html/nid/69443"/>
    <hyperlink ref="C1288" r:id="rId1196" display="Лилии для выгонки"/>
    <hyperlink ref="C1289" r:id="rId1197" display="Лилии для выгонки"/>
    <hyperlink ref="C1290" r:id="rId1198" display="Лилии для выгонки"/>
    <hyperlink ref="C1279" r:id="rId1199" display="https://plantmarket.pro/lukovitsy-lilii-na-vygonku.html/nid/64066"/>
    <hyperlink ref="C1278" r:id="rId1200" display="https://plantmarket.pro/lukovitsy-lilii-na-vygonku.html/nid/64066"/>
    <hyperlink ref="C1277" r:id="rId1201" display="https://plantmarket.pro/lukovitsy-lilii-na-vygonku.html/nid/64066"/>
    <hyperlink ref="C1259" r:id="rId1202" display="https://plantmarket.pro/lukovitsy-lilii-na-vygonku.html/nid/69435"/>
    <hyperlink ref="C1260" r:id="rId1203" display="https://plantmarket.pro/lukovitsy-lilii-na-vygonku.html/nid/69435"/>
    <hyperlink ref="C1261" r:id="rId1204" display="https://plantmarket.pro/lukovitsy-lilii-na-vygonku.html/nid/69435"/>
    <hyperlink ref="C1232" r:id="rId1205" display="https://plantmarket.pro/lukovitsy-lilii-na-vygonku.html/nid/68813"/>
    <hyperlink ref="C1231" r:id="rId1206" display="https://plantmarket.pro/lukovitsy-lilii-na-vygonku.html/nid/68813"/>
    <hyperlink ref="C1230" r:id="rId1207" display="https://plantmarket.pro/lukovitsy-lilii-na-vygonku.html/nid/68813"/>
    <hyperlink ref="C1172" r:id="rId1208" display="https://plantmarket.pro/lukovitsy-lilii-na-vygonku.html/nid/69432"/>
    <hyperlink ref="C1173" r:id="rId1209" display="https://plantmarket.pro/lukovitsy-lilii-na-vygonku.html/nid/69432"/>
    <hyperlink ref="C1174" r:id="rId1210" display="https://plantmarket.pro/lukovitsy-lilii-na-vygonku.html/nid/69432"/>
    <hyperlink ref="C1164" r:id="rId1211" display="https://plantmarket.pro/lukovitsy-lilii-na-vygonku.html/nid/69431"/>
    <hyperlink ref="C1165" r:id="rId1212" display="https://plantmarket.pro/lukovitsy-lilii-na-vygonku.html/nid/69431"/>
    <hyperlink ref="C1166" r:id="rId1213" display="https://plantmarket.pro/lukovitsy-lilii-na-vygonku.html/nid/69431"/>
    <hyperlink ref="C1145" r:id="rId1214" display="https://plantmarket.pro/lukovitsy-lilii-na-vygonku.html/nid/64010"/>
    <hyperlink ref="C1146" r:id="rId1215" display="https://plantmarket.pro/lukovitsy-lilii-na-vygonku.html/nid/64010"/>
    <hyperlink ref="C1140" r:id="rId1216" display="https://plantmarket.pro/lukovitsy-lilii-na-vygonku.html/nid/69430"/>
    <hyperlink ref="C1141" r:id="rId1217" display="https://plantmarket.pro/lukovitsy-lilii-na-vygonku.html/nid/69430"/>
    <hyperlink ref="C1142" r:id="rId1218" display="https://plantmarket.pro/lukovitsy-lilii-na-vygonku.html/nid/69430"/>
    <hyperlink ref="C1111" r:id="rId1219" display="https://plantmarket.ru/lukovitsy-lilii-na-vygonku.html/nid/63982"/>
    <hyperlink ref="C1110" r:id="rId1220" display="https://plantmarket.ru/lukovitsy-lilii-na-vygonku.html/nid/63982"/>
    <hyperlink ref="C1106" r:id="rId1221" display="https://plantmarket.pro/lukovitsy-lilii-na-vygonku.html/nid/63981"/>
    <hyperlink ref="C1107" r:id="rId1222" display="https://plantmarket.pro/lukovitsy-lilii-na-vygonku.html/nid/63981"/>
    <hyperlink ref="C985" r:id="rId1223" display="https://plantmarket.ru/lukovitsy-lilii-na-vygonku.html/nid/68697"/>
    <hyperlink ref="C986" r:id="rId1224" display="https://plantmarket.ru/lukovitsy-lilii-na-vygonku.html/nid/68697"/>
    <hyperlink ref="C975" r:id="rId1225" display="https://plantmarket.pro/lukovitsy-lilii-na-vygonku.html/nid/69427"/>
    <hyperlink ref="C976" r:id="rId1226" display="https://plantmarket.pro/lukovitsy-lilii-na-vygonku.html/nid/69427"/>
    <hyperlink ref="C967" r:id="rId1227" display="https://plantmarket.pro/lukovitsy-lilii-na-vygonku.html/nid/69426"/>
    <hyperlink ref="C968" r:id="rId1228" display="https://plantmarket.pro/lukovitsy-lilii-na-vygonku.html/nid/69426"/>
    <hyperlink ref="C956" r:id="rId1229" display="https://plantmarket.pro/lukovitsy-lilii-na-vygonku.html/nid/63908"/>
    <hyperlink ref="C957" r:id="rId1230" display="https://plantmarket.pro/lukovitsy-lilii-na-vygonku.html/nid/63908"/>
    <hyperlink ref="C958" r:id="rId1231" display="https://plantmarket.pro/lukovitsy-lilii-na-vygonku.html/nid/63908"/>
    <hyperlink ref="C907" r:id="rId1232" display="https://plantmarket.pro/lukovitsy-lilii-na-vygonku.html/nid/69423"/>
    <hyperlink ref="C908" r:id="rId1233" display="https://plantmarket.pro/lukovitsy-lilii-na-vygonku.html/nid/69423"/>
    <hyperlink ref="C902" r:id="rId1234" display="https://plantmarket.pro/lukovitsy-lilii-na-vygonku.html/nid/69421"/>
    <hyperlink ref="C903" r:id="rId1235" display="https://plantmarket.pro/lukovitsy-lilii-na-vygonku.html/nid/69421"/>
    <hyperlink ref="C904" r:id="rId1236" display="https://plantmarket.pro/lukovitsy-lilii-na-vygonku.html/nid/69421"/>
    <hyperlink ref="C905" r:id="rId1237" display="https://plantmarket.pro/lukovitsy-lilii-na-vygonku.html/nid/69421"/>
    <hyperlink ref="C895" r:id="rId1238" display="https://plantmarket.pro/lukovitsy-lilii-na-vygonku.html/nid/69420"/>
    <hyperlink ref="C879" r:id="rId1239" display="Лилии для выгонки"/>
    <hyperlink ref="C880" r:id="rId1240" display="Лилии для выгонки"/>
    <hyperlink ref="C865" r:id="rId1241" display="https://plantmarket.pro/lukovitsy-lilii-na-vygonku.html/nid/69416"/>
    <hyperlink ref="C834" r:id="rId1242" display="https://plantmarket.pro/lukovitsy-lilii-na-vygonku.html/nid/68554"/>
    <hyperlink ref="C833" r:id="rId1243" display="https://plantmarket.pro/lukovitsy-lilii-na-vygonku.html/nid/68554"/>
    <hyperlink ref="C823" r:id="rId1244" display="https://plantmarket.ru/lukovitsy-lilii-na-vygonku.html/nid/63982"/>
    <hyperlink ref="C820" r:id="rId1245" display="https://plantmarket.ru/lukovitsy-lilii-na-vygonku.html/nid/63982"/>
    <hyperlink ref="C807" r:id="rId1246" display="Лилии для выгонки"/>
    <hyperlink ref="C806" r:id="rId1247" display="Лилии для выгонки"/>
    <hyperlink ref="C805" r:id="rId1248" display="Лилии для выгонки"/>
    <hyperlink ref="C127" r:id="rId1249" display="https://plantmarket.pro/lukovitsy-lilii-na-vygonku.html/nid/69370"/>
  </hyperlinks>
  <pageMargins left="0.7" right="0.7" top="0.75" bottom="0.75" header="0.3" footer="0.3"/>
  <pageSetup paperSize="9" orientation="portrait" r:id="rId1250"/>
  <drawing r:id="rId12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B1:BH114"/>
  <sheetViews>
    <sheetView showGridLines="0" zoomScaleNormal="100" workbookViewId="0"/>
  </sheetViews>
  <sheetFormatPr defaultColWidth="9.109375" defaultRowHeight="14.4" x14ac:dyDescent="0.3"/>
  <cols>
    <col min="1" max="1" width="3.44140625" style="17" customWidth="1"/>
    <col min="2" max="2" width="5.88671875" style="88" customWidth="1"/>
    <col min="3" max="15" width="9.109375" style="17"/>
    <col min="16" max="16" width="10" style="17" customWidth="1"/>
    <col min="17" max="16384" width="9.109375" style="17"/>
  </cols>
  <sheetData>
    <row r="1" spans="2:16" s="42" customFormat="1" ht="15" thickTop="1" x14ac:dyDescent="0.3">
      <c r="B1" s="39"/>
      <c r="C1" s="40"/>
      <c r="D1" s="40"/>
      <c r="E1" s="40"/>
      <c r="F1" s="40"/>
      <c r="G1" s="40"/>
      <c r="H1" s="40"/>
      <c r="I1" s="40"/>
      <c r="J1" s="40"/>
      <c r="K1" s="40"/>
      <c r="L1" s="40"/>
      <c r="M1" s="40"/>
      <c r="N1" s="40"/>
      <c r="O1" s="40"/>
      <c r="P1" s="41"/>
    </row>
    <row r="2" spans="2:16" s="42" customFormat="1" x14ac:dyDescent="0.3">
      <c r="B2" s="43"/>
      <c r="P2" s="44"/>
    </row>
    <row r="3" spans="2:16" s="42" customFormat="1" x14ac:dyDescent="0.3">
      <c r="B3" s="43"/>
      <c r="P3" s="44"/>
    </row>
    <row r="4" spans="2:16" s="42" customFormat="1" x14ac:dyDescent="0.3">
      <c r="B4" s="43"/>
      <c r="P4" s="44"/>
    </row>
    <row r="5" spans="2:16" s="42" customFormat="1" x14ac:dyDescent="0.3">
      <c r="B5" s="43"/>
      <c r="P5" s="44"/>
    </row>
    <row r="6" spans="2:16" s="47" customFormat="1" ht="16.5" customHeight="1" x14ac:dyDescent="0.25">
      <c r="B6" s="45"/>
      <c r="C6" s="46"/>
      <c r="P6" s="48"/>
    </row>
    <row r="7" spans="2:16" s="49" customFormat="1" ht="12" customHeight="1" x14ac:dyDescent="0.25">
      <c r="B7" s="45"/>
      <c r="C7" s="46"/>
      <c r="P7" s="50"/>
    </row>
    <row r="8" spans="2:16" s="42" customFormat="1" ht="12" customHeight="1" x14ac:dyDescent="0.3">
      <c r="B8" s="43"/>
      <c r="C8" s="46"/>
      <c r="P8" s="44"/>
    </row>
    <row r="9" spans="2:16" s="42" customFormat="1" ht="12" customHeight="1" x14ac:dyDescent="0.4">
      <c r="B9" s="51"/>
      <c r="C9" s="46"/>
      <c r="P9" s="44"/>
    </row>
    <row r="10" spans="2:16" s="42" customFormat="1" ht="12" customHeight="1" x14ac:dyDescent="0.4">
      <c r="B10" s="51"/>
      <c r="C10" s="46"/>
      <c r="P10" s="44"/>
    </row>
    <row r="11" spans="2:16" s="42" customFormat="1" ht="16.5" customHeight="1" x14ac:dyDescent="0.3">
      <c r="B11" s="43"/>
      <c r="P11" s="44"/>
    </row>
    <row r="12" spans="2:16" s="42" customFormat="1" ht="20.25" customHeight="1" x14ac:dyDescent="0.3">
      <c r="B12" s="43"/>
      <c r="P12" s="44"/>
    </row>
    <row r="13" spans="2:16" s="54" customFormat="1" ht="17.25" customHeight="1" x14ac:dyDescent="0.25">
      <c r="B13" s="52" t="s">
        <v>865</v>
      </c>
      <c r="C13" s="53" t="s">
        <v>866</v>
      </c>
      <c r="D13" s="53"/>
      <c r="E13" s="53"/>
      <c r="F13" s="53"/>
      <c r="G13" s="53"/>
      <c r="H13" s="53"/>
      <c r="I13" s="53"/>
      <c r="J13" s="53"/>
      <c r="K13" s="53"/>
      <c r="L13" s="53"/>
      <c r="M13" s="53"/>
      <c r="N13" s="53"/>
      <c r="P13" s="55"/>
    </row>
    <row r="14" spans="2:16" s="60" customFormat="1" ht="15.6" x14ac:dyDescent="0.3">
      <c r="B14" s="56" t="s">
        <v>867</v>
      </c>
      <c r="C14" s="57"/>
      <c r="D14" s="58"/>
      <c r="E14" s="58"/>
      <c r="F14" s="58"/>
      <c r="G14" s="58"/>
      <c r="H14" s="59" t="s">
        <v>868</v>
      </c>
      <c r="I14" s="57"/>
      <c r="J14" s="58"/>
      <c r="K14" s="58"/>
      <c r="L14" s="58"/>
      <c r="M14" s="58"/>
      <c r="N14" s="58"/>
      <c r="P14" s="61"/>
    </row>
    <row r="15" spans="2:16" s="67" customFormat="1" x14ac:dyDescent="0.3">
      <c r="B15" s="62"/>
      <c r="C15" s="63" t="s">
        <v>869</v>
      </c>
      <c r="D15" s="64"/>
      <c r="E15" s="64"/>
      <c r="F15" s="64"/>
      <c r="G15" s="64"/>
      <c r="H15" s="65" t="s">
        <v>870</v>
      </c>
      <c r="I15" s="66" t="s">
        <v>871</v>
      </c>
      <c r="J15" s="64"/>
      <c r="K15" s="64"/>
      <c r="L15" s="64"/>
      <c r="M15" s="64"/>
      <c r="N15" s="64"/>
      <c r="P15" s="68"/>
    </row>
    <row r="16" spans="2:16" s="67" customFormat="1" x14ac:dyDescent="0.3">
      <c r="B16" s="62"/>
      <c r="C16" s="63" t="s">
        <v>872</v>
      </c>
      <c r="D16" s="64"/>
      <c r="E16" s="64"/>
      <c r="F16" s="64"/>
      <c r="G16" s="64"/>
      <c r="H16" s="65" t="s">
        <v>870</v>
      </c>
      <c r="I16" s="66" t="s">
        <v>873</v>
      </c>
      <c r="J16" s="64"/>
      <c r="K16" s="64"/>
      <c r="L16" s="64"/>
      <c r="M16" s="64"/>
      <c r="N16" s="64"/>
      <c r="P16" s="68"/>
    </row>
    <row r="17" spans="2:22" s="67" customFormat="1" x14ac:dyDescent="0.3">
      <c r="B17" s="62"/>
      <c r="C17" s="63" t="s">
        <v>874</v>
      </c>
      <c r="D17" s="64"/>
      <c r="E17" s="64"/>
      <c r="F17" s="64"/>
      <c r="G17" s="64"/>
      <c r="H17" s="65" t="s">
        <v>870</v>
      </c>
      <c r="I17" s="66" t="s">
        <v>875</v>
      </c>
      <c r="J17" s="64"/>
      <c r="K17" s="64"/>
      <c r="L17" s="64"/>
      <c r="M17" s="64"/>
      <c r="N17" s="64"/>
      <c r="P17" s="68"/>
    </row>
    <row r="18" spans="2:22" s="67" customFormat="1" x14ac:dyDescent="0.3">
      <c r="B18" s="62"/>
      <c r="C18" s="63" t="s">
        <v>876</v>
      </c>
      <c r="D18" s="64"/>
      <c r="E18" s="64"/>
      <c r="F18" s="64"/>
      <c r="G18" s="64"/>
      <c r="H18" s="65" t="s">
        <v>870</v>
      </c>
      <c r="I18" s="66" t="s">
        <v>877</v>
      </c>
      <c r="J18" s="64"/>
      <c r="K18" s="64"/>
      <c r="L18" s="64"/>
      <c r="M18" s="64"/>
      <c r="N18" s="64"/>
      <c r="P18" s="68"/>
      <c r="V18" s="69"/>
    </row>
    <row r="19" spans="2:22" s="72" customFormat="1" x14ac:dyDescent="0.3">
      <c r="B19" s="70"/>
      <c r="C19" s="71"/>
      <c r="D19" s="71"/>
      <c r="E19" s="71"/>
      <c r="F19" s="71"/>
      <c r="G19" s="71"/>
      <c r="H19" s="71"/>
      <c r="I19" s="71"/>
      <c r="J19" s="71"/>
      <c r="K19" s="71"/>
      <c r="L19" s="71"/>
      <c r="M19" s="71"/>
      <c r="N19" s="71"/>
      <c r="P19" s="73"/>
      <c r="V19" s="74"/>
    </row>
    <row r="20" spans="2:22" s="42" customFormat="1" ht="15.6" x14ac:dyDescent="0.3">
      <c r="B20" s="52" t="s">
        <v>865</v>
      </c>
      <c r="C20" s="53" t="s">
        <v>878</v>
      </c>
      <c r="D20" s="71"/>
      <c r="E20" s="71"/>
      <c r="F20" s="71"/>
      <c r="G20" s="71"/>
      <c r="H20" s="71"/>
      <c r="I20" s="71"/>
      <c r="J20" s="71"/>
      <c r="K20" s="71"/>
      <c r="L20" s="71"/>
      <c r="M20" s="71"/>
      <c r="N20" s="71"/>
      <c r="P20" s="44"/>
      <c r="V20" s="74"/>
    </row>
    <row r="21" spans="2:22" s="67" customFormat="1" x14ac:dyDescent="0.3">
      <c r="B21" s="62"/>
      <c r="C21" s="63" t="s">
        <v>879</v>
      </c>
      <c r="D21" s="64"/>
      <c r="E21" s="64"/>
      <c r="F21" s="64"/>
      <c r="G21" s="64"/>
      <c r="H21" s="65"/>
      <c r="I21" s="66"/>
      <c r="J21" s="64"/>
      <c r="K21" s="64"/>
      <c r="L21" s="64"/>
      <c r="M21" s="64"/>
      <c r="N21" s="64"/>
      <c r="P21" s="68"/>
    </row>
    <row r="22" spans="2:22" s="42" customFormat="1" x14ac:dyDescent="0.3">
      <c r="B22" s="70"/>
      <c r="C22" s="71"/>
      <c r="D22" s="71"/>
      <c r="E22" s="71"/>
      <c r="F22" s="71"/>
      <c r="G22" s="71"/>
      <c r="H22" s="71"/>
      <c r="I22" s="71"/>
      <c r="J22" s="71"/>
      <c r="K22" s="71"/>
      <c r="L22" s="71"/>
      <c r="M22" s="71"/>
      <c r="N22" s="71"/>
      <c r="P22" s="44"/>
    </row>
    <row r="23" spans="2:22" s="42" customFormat="1" x14ac:dyDescent="0.3">
      <c r="B23" s="75"/>
      <c r="P23" s="44"/>
    </row>
    <row r="24" spans="2:22" s="42" customFormat="1" x14ac:dyDescent="0.3">
      <c r="B24" s="75"/>
      <c r="P24" s="44"/>
    </row>
    <row r="25" spans="2:22" s="42" customFormat="1" x14ac:dyDescent="0.3">
      <c r="B25" s="75"/>
      <c r="P25" s="44"/>
    </row>
    <row r="26" spans="2:22" s="78" customFormat="1" ht="15.6" x14ac:dyDescent="0.3">
      <c r="B26" s="76" t="s">
        <v>865</v>
      </c>
      <c r="C26" s="77" t="s">
        <v>880</v>
      </c>
      <c r="P26" s="79"/>
    </row>
    <row r="27" spans="2:22" s="42" customFormat="1" x14ac:dyDescent="0.3">
      <c r="B27" s="75"/>
      <c r="C27" s="63" t="s">
        <v>881</v>
      </c>
      <c r="P27" s="44"/>
    </row>
    <row r="28" spans="2:22" s="42" customFormat="1" x14ac:dyDescent="0.3">
      <c r="B28" s="75"/>
      <c r="C28" s="63" t="s">
        <v>882</v>
      </c>
      <c r="P28" s="44"/>
    </row>
    <row r="29" spans="2:22" s="78" customFormat="1" ht="15.6" x14ac:dyDescent="0.3">
      <c r="B29" s="76" t="s">
        <v>865</v>
      </c>
      <c r="C29" s="77" t="s">
        <v>883</v>
      </c>
      <c r="P29" s="79"/>
    </row>
    <row r="30" spans="2:22" s="82" customFormat="1" ht="45" customHeight="1" x14ac:dyDescent="0.3">
      <c r="B30" s="80" t="s">
        <v>865</v>
      </c>
      <c r="C30" s="147" t="s">
        <v>884</v>
      </c>
      <c r="D30" s="147"/>
      <c r="E30" s="147"/>
      <c r="F30" s="147"/>
      <c r="G30" s="147"/>
      <c r="H30" s="147"/>
      <c r="I30" s="147"/>
      <c r="J30" s="147"/>
      <c r="K30" s="147"/>
      <c r="L30" s="147"/>
      <c r="M30" s="147"/>
      <c r="N30" s="147"/>
      <c r="O30" s="147"/>
      <c r="P30" s="81"/>
    </row>
    <row r="31" spans="2:22" s="42" customFormat="1" x14ac:dyDescent="0.3">
      <c r="B31" s="75"/>
      <c r="C31" s="154" t="s">
        <v>885</v>
      </c>
      <c r="D31" s="154"/>
      <c r="E31" s="154"/>
      <c r="F31" s="154"/>
      <c r="G31" s="154"/>
      <c r="H31" s="154"/>
      <c r="I31" s="154"/>
      <c r="J31" s="154"/>
      <c r="K31" s="154"/>
      <c r="L31" s="154"/>
      <c r="M31" s="154"/>
      <c r="N31" s="154"/>
      <c r="O31" s="154"/>
      <c r="P31" s="44"/>
    </row>
    <row r="32" spans="2:22" s="42" customFormat="1" ht="29.25" customHeight="1" x14ac:dyDescent="0.3">
      <c r="B32" s="75"/>
      <c r="C32" s="156" t="s">
        <v>886</v>
      </c>
      <c r="D32" s="157"/>
      <c r="E32" s="157"/>
      <c r="F32" s="157"/>
      <c r="G32" s="157"/>
      <c r="H32" s="157"/>
      <c r="I32" s="157"/>
      <c r="J32" s="157"/>
      <c r="K32" s="157"/>
      <c r="L32" s="157"/>
      <c r="M32" s="157"/>
      <c r="N32" s="157"/>
      <c r="O32" s="157"/>
      <c r="P32" s="44"/>
    </row>
    <row r="33" spans="2:16" s="42" customFormat="1" ht="30" customHeight="1" x14ac:dyDescent="0.3">
      <c r="B33" s="75"/>
      <c r="C33" s="156" t="s">
        <v>887</v>
      </c>
      <c r="D33" s="156"/>
      <c r="E33" s="156"/>
      <c r="F33" s="156"/>
      <c r="G33" s="156"/>
      <c r="H33" s="156"/>
      <c r="I33" s="156"/>
      <c r="J33" s="156"/>
      <c r="K33" s="156"/>
      <c r="L33" s="156"/>
      <c r="M33" s="156"/>
      <c r="N33" s="156"/>
      <c r="O33" s="156"/>
      <c r="P33" s="44"/>
    </row>
    <row r="34" spans="2:16" s="42" customFormat="1" ht="29.25" customHeight="1" x14ac:dyDescent="0.3">
      <c r="B34" s="75"/>
      <c r="C34" s="154" t="s">
        <v>888</v>
      </c>
      <c r="D34" s="154"/>
      <c r="E34" s="154"/>
      <c r="F34" s="154"/>
      <c r="G34" s="154"/>
      <c r="H34" s="154"/>
      <c r="I34" s="154"/>
      <c r="J34" s="154"/>
      <c r="K34" s="154"/>
      <c r="L34" s="154"/>
      <c r="M34" s="154"/>
      <c r="N34" s="154"/>
      <c r="O34" s="154"/>
      <c r="P34" s="44"/>
    </row>
    <row r="35" spans="2:16" s="78" customFormat="1" ht="30.75" customHeight="1" x14ac:dyDescent="0.3">
      <c r="B35" s="80" t="s">
        <v>865</v>
      </c>
      <c r="C35" s="147" t="s">
        <v>889</v>
      </c>
      <c r="D35" s="147"/>
      <c r="E35" s="147"/>
      <c r="F35" s="147"/>
      <c r="G35" s="147"/>
      <c r="H35" s="147"/>
      <c r="I35" s="147"/>
      <c r="J35" s="147"/>
      <c r="K35" s="147"/>
      <c r="L35" s="147"/>
      <c r="M35" s="147"/>
      <c r="N35" s="147"/>
      <c r="O35" s="147"/>
      <c r="P35" s="79"/>
    </row>
    <row r="36" spans="2:16" s="42" customFormat="1" ht="29.25" customHeight="1" x14ac:dyDescent="0.3">
      <c r="B36" s="75"/>
      <c r="C36" s="154" t="s">
        <v>890</v>
      </c>
      <c r="D36" s="154"/>
      <c r="E36" s="154"/>
      <c r="F36" s="154"/>
      <c r="G36" s="154"/>
      <c r="H36" s="154"/>
      <c r="I36" s="154"/>
      <c r="J36" s="154"/>
      <c r="K36" s="154"/>
      <c r="L36" s="154"/>
      <c r="M36" s="154"/>
      <c r="N36" s="154"/>
      <c r="O36" s="154"/>
      <c r="P36" s="44"/>
    </row>
    <row r="37" spans="2:16" s="42" customFormat="1" ht="29.25" customHeight="1" x14ac:dyDescent="0.3">
      <c r="B37" s="75"/>
      <c r="C37" s="154" t="s">
        <v>891</v>
      </c>
      <c r="D37" s="154"/>
      <c r="E37" s="154"/>
      <c r="F37" s="154"/>
      <c r="G37" s="154"/>
      <c r="H37" s="154"/>
      <c r="I37" s="154"/>
      <c r="J37" s="154"/>
      <c r="K37" s="154"/>
      <c r="L37" s="154"/>
      <c r="M37" s="154"/>
      <c r="N37" s="154"/>
      <c r="O37" s="154"/>
      <c r="P37" s="44"/>
    </row>
    <row r="38" spans="2:16" s="78" customFormat="1" ht="30.75" customHeight="1" x14ac:dyDescent="0.3">
      <c r="B38" s="80" t="s">
        <v>865</v>
      </c>
      <c r="C38" s="147" t="s">
        <v>892</v>
      </c>
      <c r="D38" s="147"/>
      <c r="E38" s="147"/>
      <c r="F38" s="147"/>
      <c r="G38" s="147"/>
      <c r="H38" s="147"/>
      <c r="I38" s="147"/>
      <c r="J38" s="147"/>
      <c r="K38" s="147"/>
      <c r="L38" s="147"/>
      <c r="M38" s="147"/>
      <c r="N38" s="147"/>
      <c r="O38" s="147"/>
      <c r="P38" s="79"/>
    </row>
    <row r="39" spans="2:16" s="42" customFormat="1" x14ac:dyDescent="0.3">
      <c r="B39" s="75"/>
      <c r="C39" s="83"/>
      <c r="D39" s="83"/>
      <c r="E39" s="83"/>
      <c r="F39" s="83"/>
      <c r="G39" s="83"/>
      <c r="H39" s="83"/>
      <c r="I39" s="83"/>
      <c r="J39" s="83"/>
      <c r="K39" s="83"/>
      <c r="L39" s="83"/>
      <c r="M39" s="83"/>
      <c r="N39" s="83"/>
      <c r="O39" s="83"/>
      <c r="P39" s="44"/>
    </row>
    <row r="40" spans="2:16" s="42" customFormat="1" x14ac:dyDescent="0.3">
      <c r="B40" s="75"/>
      <c r="C40" s="83"/>
      <c r="D40" s="83"/>
      <c r="E40" s="83"/>
      <c r="F40" s="83"/>
      <c r="G40" s="83"/>
      <c r="H40" s="83"/>
      <c r="I40" s="83"/>
      <c r="J40" s="83"/>
      <c r="K40" s="83"/>
      <c r="L40" s="83"/>
      <c r="M40" s="83"/>
      <c r="N40" s="83"/>
      <c r="O40" s="83"/>
      <c r="P40" s="44"/>
    </row>
    <row r="41" spans="2:16" s="42" customFormat="1" x14ac:dyDescent="0.3">
      <c r="B41" s="75"/>
      <c r="C41" s="83"/>
      <c r="D41" s="83"/>
      <c r="E41" s="83"/>
      <c r="F41" s="83"/>
      <c r="G41" s="83"/>
      <c r="H41" s="83"/>
      <c r="I41" s="83"/>
      <c r="J41" s="83"/>
      <c r="K41" s="83"/>
      <c r="L41" s="83"/>
      <c r="M41" s="83"/>
      <c r="N41" s="83"/>
      <c r="O41" s="83"/>
      <c r="P41" s="44"/>
    </row>
    <row r="42" spans="2:16" s="42" customFormat="1" ht="28.5" customHeight="1" x14ac:dyDescent="0.3">
      <c r="B42" s="80" t="s">
        <v>865</v>
      </c>
      <c r="C42" s="147" t="s">
        <v>893</v>
      </c>
      <c r="D42" s="147"/>
      <c r="E42" s="147"/>
      <c r="F42" s="147"/>
      <c r="G42" s="147"/>
      <c r="H42" s="147"/>
      <c r="I42" s="147"/>
      <c r="J42" s="147"/>
      <c r="K42" s="147"/>
      <c r="L42" s="147"/>
      <c r="M42" s="147"/>
      <c r="N42" s="147"/>
      <c r="O42" s="147"/>
      <c r="P42" s="44"/>
    </row>
    <row r="43" spans="2:16" s="82" customFormat="1" ht="30" customHeight="1" x14ac:dyDescent="0.3">
      <c r="B43" s="80" t="s">
        <v>865</v>
      </c>
      <c r="C43" s="147" t="s">
        <v>894</v>
      </c>
      <c r="D43" s="147"/>
      <c r="E43" s="147"/>
      <c r="F43" s="147"/>
      <c r="G43" s="147"/>
      <c r="H43" s="147"/>
      <c r="I43" s="147"/>
      <c r="J43" s="147"/>
      <c r="K43" s="147"/>
      <c r="L43" s="147"/>
      <c r="M43" s="147"/>
      <c r="N43" s="147"/>
      <c r="O43" s="147"/>
      <c r="P43" s="81"/>
    </row>
    <row r="44" spans="2:16" s="42" customFormat="1" ht="30" customHeight="1" x14ac:dyDescent="0.3">
      <c r="B44" s="75"/>
      <c r="C44" s="154" t="s">
        <v>895</v>
      </c>
      <c r="D44" s="154"/>
      <c r="E44" s="154"/>
      <c r="F44" s="154"/>
      <c r="G44" s="154"/>
      <c r="H44" s="154"/>
      <c r="I44" s="154"/>
      <c r="J44" s="154"/>
      <c r="K44" s="154"/>
      <c r="L44" s="154"/>
      <c r="M44" s="154"/>
      <c r="N44" s="154"/>
      <c r="O44" s="154"/>
      <c r="P44" s="44"/>
    </row>
    <row r="45" spans="2:16" s="42" customFormat="1" ht="29.25" customHeight="1" x14ac:dyDescent="0.3">
      <c r="B45" s="75"/>
      <c r="C45" s="154" t="s">
        <v>896</v>
      </c>
      <c r="D45" s="154"/>
      <c r="E45" s="154"/>
      <c r="F45" s="154"/>
      <c r="G45" s="154"/>
      <c r="H45" s="154"/>
      <c r="I45" s="154"/>
      <c r="J45" s="154"/>
      <c r="K45" s="154"/>
      <c r="L45" s="154"/>
      <c r="M45" s="154"/>
      <c r="N45" s="154"/>
      <c r="O45" s="154"/>
      <c r="P45" s="44"/>
    </row>
    <row r="46" spans="2:16" s="82" customFormat="1" ht="15" x14ac:dyDescent="0.3">
      <c r="B46" s="80" t="s">
        <v>865</v>
      </c>
      <c r="C46" s="147" t="s">
        <v>897</v>
      </c>
      <c r="D46" s="147"/>
      <c r="E46" s="147"/>
      <c r="F46" s="147"/>
      <c r="G46" s="147"/>
      <c r="H46" s="147"/>
      <c r="I46" s="147"/>
      <c r="J46" s="147"/>
      <c r="K46" s="147"/>
      <c r="L46" s="147"/>
      <c r="M46" s="147"/>
      <c r="N46" s="147"/>
      <c r="O46" s="147"/>
      <c r="P46" s="81"/>
    </row>
    <row r="47" spans="2:16" s="42" customFormat="1" ht="44.25" customHeight="1" x14ac:dyDescent="0.3">
      <c r="B47" s="75"/>
      <c r="C47" s="154" t="s">
        <v>898</v>
      </c>
      <c r="D47" s="154"/>
      <c r="E47" s="154"/>
      <c r="F47" s="154"/>
      <c r="G47" s="154"/>
      <c r="H47" s="154"/>
      <c r="I47" s="154"/>
      <c r="J47" s="154"/>
      <c r="K47" s="154"/>
      <c r="L47" s="154"/>
      <c r="M47" s="154"/>
      <c r="N47" s="154"/>
      <c r="O47" s="154"/>
      <c r="P47" s="44"/>
    </row>
    <row r="48" spans="2:16" s="82" customFormat="1" ht="15" x14ac:dyDescent="0.3">
      <c r="B48" s="80" t="s">
        <v>865</v>
      </c>
      <c r="C48" s="147" t="s">
        <v>899</v>
      </c>
      <c r="D48" s="147"/>
      <c r="E48" s="147"/>
      <c r="F48" s="147"/>
      <c r="G48" s="147"/>
      <c r="H48" s="147"/>
      <c r="I48" s="147"/>
      <c r="J48" s="147"/>
      <c r="K48" s="147"/>
      <c r="L48" s="147"/>
      <c r="M48" s="147"/>
      <c r="N48" s="147"/>
      <c r="O48" s="147"/>
      <c r="P48" s="81"/>
    </row>
    <row r="49" spans="2:16" s="42" customFormat="1" ht="29.25" customHeight="1" x14ac:dyDescent="0.3">
      <c r="B49" s="75"/>
      <c r="C49" s="154" t="s">
        <v>900</v>
      </c>
      <c r="D49" s="154"/>
      <c r="E49" s="154"/>
      <c r="F49" s="154"/>
      <c r="G49" s="154"/>
      <c r="H49" s="154"/>
      <c r="I49" s="154"/>
      <c r="J49" s="154"/>
      <c r="K49" s="154"/>
      <c r="L49" s="154"/>
      <c r="M49" s="154"/>
      <c r="N49" s="154"/>
      <c r="O49" s="154"/>
      <c r="P49" s="44"/>
    </row>
    <row r="50" spans="2:16" s="82" customFormat="1" ht="47.25" customHeight="1" x14ac:dyDescent="0.3">
      <c r="B50" s="80" t="s">
        <v>865</v>
      </c>
      <c r="C50" s="152" t="s">
        <v>1373</v>
      </c>
      <c r="D50" s="152"/>
      <c r="E50" s="152"/>
      <c r="F50" s="152"/>
      <c r="G50" s="152"/>
      <c r="H50" s="152"/>
      <c r="I50" s="152"/>
      <c r="J50" s="152"/>
      <c r="K50" s="152"/>
      <c r="L50" s="152"/>
      <c r="M50" s="152"/>
      <c r="N50" s="152"/>
      <c r="O50" s="152"/>
      <c r="P50" s="81"/>
    </row>
    <row r="51" spans="2:16" s="42" customFormat="1" ht="30.75" customHeight="1" x14ac:dyDescent="0.3">
      <c r="B51" s="75"/>
      <c r="C51" s="154" t="s">
        <v>901</v>
      </c>
      <c r="D51" s="154"/>
      <c r="E51" s="154"/>
      <c r="F51" s="154"/>
      <c r="G51" s="154"/>
      <c r="H51" s="154"/>
      <c r="I51" s="154"/>
      <c r="J51" s="154"/>
      <c r="K51" s="154"/>
      <c r="L51" s="154"/>
      <c r="M51" s="154"/>
      <c r="N51" s="154"/>
      <c r="O51" s="154"/>
      <c r="P51" s="44"/>
    </row>
    <row r="52" spans="2:16" s="42" customFormat="1" ht="30.75" customHeight="1" x14ac:dyDescent="0.3">
      <c r="B52" s="75"/>
      <c r="C52" s="154" t="s">
        <v>902</v>
      </c>
      <c r="D52" s="154"/>
      <c r="E52" s="154"/>
      <c r="F52" s="154"/>
      <c r="G52" s="154"/>
      <c r="H52" s="154"/>
      <c r="I52" s="154"/>
      <c r="J52" s="154"/>
      <c r="K52" s="154"/>
      <c r="L52" s="154"/>
      <c r="M52" s="154"/>
      <c r="N52" s="154"/>
      <c r="O52" s="154"/>
      <c r="P52" s="44"/>
    </row>
    <row r="53" spans="2:16" s="42" customFormat="1" ht="30.75" customHeight="1" x14ac:dyDescent="0.3">
      <c r="B53" s="75"/>
      <c r="C53" s="154" t="s">
        <v>903</v>
      </c>
      <c r="D53" s="154"/>
      <c r="E53" s="154"/>
      <c r="F53" s="154"/>
      <c r="G53" s="154"/>
      <c r="H53" s="154"/>
      <c r="I53" s="154"/>
      <c r="J53" s="154"/>
      <c r="K53" s="154"/>
      <c r="L53" s="154"/>
      <c r="M53" s="154"/>
      <c r="N53" s="154"/>
      <c r="O53" s="154"/>
      <c r="P53" s="44"/>
    </row>
    <row r="54" spans="2:16" s="42" customFormat="1" ht="42" customHeight="1" x14ac:dyDescent="0.3">
      <c r="B54" s="80" t="s">
        <v>865</v>
      </c>
      <c r="C54" s="147" t="s">
        <v>904</v>
      </c>
      <c r="D54" s="147"/>
      <c r="E54" s="147"/>
      <c r="F54" s="147"/>
      <c r="G54" s="147"/>
      <c r="H54" s="147"/>
      <c r="I54" s="147"/>
      <c r="J54" s="147"/>
      <c r="K54" s="147"/>
      <c r="L54" s="147"/>
      <c r="M54" s="147"/>
      <c r="N54" s="147"/>
      <c r="O54" s="147"/>
      <c r="P54" s="44"/>
    </row>
    <row r="55" spans="2:16" s="42" customFormat="1" x14ac:dyDescent="0.3">
      <c r="B55" s="75"/>
      <c r="C55" s="154"/>
      <c r="D55" s="154"/>
      <c r="E55" s="154"/>
      <c r="F55" s="154"/>
      <c r="G55" s="154"/>
      <c r="H55" s="154"/>
      <c r="I55" s="154"/>
      <c r="J55" s="154"/>
      <c r="K55" s="154"/>
      <c r="L55" s="154"/>
      <c r="M55" s="154"/>
      <c r="N55" s="154"/>
      <c r="O55" s="154"/>
      <c r="P55" s="44"/>
    </row>
    <row r="56" spans="2:16" s="42" customFormat="1" x14ac:dyDescent="0.3">
      <c r="B56" s="75"/>
      <c r="C56" s="83"/>
      <c r="D56" s="83"/>
      <c r="E56" s="83"/>
      <c r="F56" s="83"/>
      <c r="G56" s="83"/>
      <c r="H56" s="83"/>
      <c r="I56" s="83"/>
      <c r="J56" s="83"/>
      <c r="K56" s="83"/>
      <c r="L56" s="83"/>
      <c r="M56" s="83"/>
      <c r="N56" s="83"/>
      <c r="O56" s="83"/>
      <c r="P56" s="44"/>
    </row>
    <row r="57" spans="2:16" s="42" customFormat="1" x14ac:dyDescent="0.3">
      <c r="B57" s="75"/>
      <c r="C57" s="83"/>
      <c r="D57" s="83"/>
      <c r="E57" s="83"/>
      <c r="F57" s="83"/>
      <c r="G57" s="83"/>
      <c r="H57" s="83"/>
      <c r="I57" s="83"/>
      <c r="J57" s="83"/>
      <c r="K57" s="83"/>
      <c r="L57" s="83"/>
      <c r="M57" s="83"/>
      <c r="N57" s="83"/>
      <c r="O57" s="83"/>
      <c r="P57" s="44"/>
    </row>
    <row r="58" spans="2:16" s="42" customFormat="1" x14ac:dyDescent="0.3">
      <c r="B58" s="75"/>
      <c r="C58" s="83"/>
      <c r="D58" s="83"/>
      <c r="E58" s="83"/>
      <c r="F58" s="83"/>
      <c r="G58" s="83"/>
      <c r="H58" s="83"/>
      <c r="I58" s="83"/>
      <c r="J58" s="83"/>
      <c r="K58" s="83"/>
      <c r="L58" s="83"/>
      <c r="M58" s="83"/>
      <c r="N58" s="83"/>
      <c r="O58" s="83"/>
      <c r="P58" s="44"/>
    </row>
    <row r="59" spans="2:16" s="42" customFormat="1" ht="38.25" customHeight="1" x14ac:dyDescent="0.3">
      <c r="B59" s="80" t="s">
        <v>865</v>
      </c>
      <c r="C59" s="148" t="s">
        <v>929</v>
      </c>
      <c r="D59" s="148"/>
      <c r="E59" s="148"/>
      <c r="F59" s="148"/>
      <c r="G59" s="148"/>
      <c r="H59" s="148"/>
      <c r="I59" s="148"/>
      <c r="J59" s="148"/>
      <c r="K59" s="148"/>
      <c r="L59" s="148"/>
      <c r="M59" s="148"/>
      <c r="N59" s="148"/>
      <c r="O59" s="148"/>
      <c r="P59" s="44"/>
    </row>
    <row r="60" spans="2:16" s="42" customFormat="1" ht="64.5" customHeight="1" x14ac:dyDescent="0.3">
      <c r="B60" s="80" t="s">
        <v>865</v>
      </c>
      <c r="C60" s="148" t="s">
        <v>905</v>
      </c>
      <c r="D60" s="148"/>
      <c r="E60" s="148"/>
      <c r="F60" s="148"/>
      <c r="G60" s="148"/>
      <c r="H60" s="148"/>
      <c r="I60" s="148"/>
      <c r="J60" s="148"/>
      <c r="K60" s="148"/>
      <c r="L60" s="148"/>
      <c r="M60" s="148"/>
      <c r="N60" s="148"/>
      <c r="O60" s="148"/>
      <c r="P60" s="44"/>
    </row>
    <row r="61" spans="2:16" s="42" customFormat="1" ht="12.75" customHeight="1" x14ac:dyDescent="0.3">
      <c r="B61" s="75"/>
      <c r="C61" s="83"/>
      <c r="D61" s="83"/>
      <c r="E61" s="83"/>
      <c r="F61" s="83"/>
      <c r="G61" s="83"/>
      <c r="H61" s="83"/>
      <c r="I61" s="83"/>
      <c r="J61" s="83"/>
      <c r="K61" s="83"/>
      <c r="L61" s="83"/>
      <c r="M61" s="83"/>
      <c r="N61" s="83"/>
      <c r="O61" s="83"/>
      <c r="P61" s="44"/>
    </row>
    <row r="62" spans="2:16" s="42" customFormat="1" x14ac:dyDescent="0.3">
      <c r="B62" s="75"/>
      <c r="P62" s="44"/>
    </row>
    <row r="63" spans="2:16" s="42" customFormat="1" x14ac:dyDescent="0.3">
      <c r="B63" s="75"/>
      <c r="P63" s="44"/>
    </row>
    <row r="64" spans="2:16" s="42" customFormat="1" x14ac:dyDescent="0.3">
      <c r="B64" s="75"/>
      <c r="P64" s="44"/>
    </row>
    <row r="65" spans="2:16" s="42" customFormat="1" ht="17.25" customHeight="1" x14ac:dyDescent="0.3">
      <c r="B65" s="80" t="s">
        <v>865</v>
      </c>
      <c r="C65" s="152" t="s">
        <v>906</v>
      </c>
      <c r="D65" s="152"/>
      <c r="E65" s="152"/>
      <c r="F65" s="152"/>
      <c r="G65" s="152"/>
      <c r="H65" s="152"/>
      <c r="I65" s="152"/>
      <c r="J65" s="152"/>
      <c r="K65" s="152"/>
      <c r="L65" s="152"/>
      <c r="M65" s="152"/>
      <c r="N65" s="152"/>
      <c r="O65" s="152"/>
      <c r="P65" s="44"/>
    </row>
    <row r="66" spans="2:16" s="42" customFormat="1" ht="15" customHeight="1" x14ac:dyDescent="0.3">
      <c r="B66" s="75"/>
      <c r="C66" s="153" t="s">
        <v>907</v>
      </c>
      <c r="D66" s="153"/>
      <c r="E66" s="153"/>
      <c r="F66" s="153"/>
      <c r="G66" s="153"/>
      <c r="H66" s="153"/>
      <c r="I66" s="153"/>
      <c r="J66" s="153"/>
      <c r="K66" s="153"/>
      <c r="L66" s="153"/>
      <c r="M66" s="153"/>
      <c r="N66" s="153"/>
      <c r="O66" s="153"/>
      <c r="P66" s="44"/>
    </row>
    <row r="67" spans="2:16" s="42" customFormat="1" ht="15" customHeight="1" x14ac:dyDescent="0.3">
      <c r="B67" s="75"/>
      <c r="C67" s="153" t="s">
        <v>1374</v>
      </c>
      <c r="D67" s="153"/>
      <c r="E67" s="153"/>
      <c r="F67" s="153"/>
      <c r="G67" s="153"/>
      <c r="H67" s="153"/>
      <c r="I67" s="153"/>
      <c r="J67" s="153"/>
      <c r="K67" s="153"/>
      <c r="L67" s="153"/>
      <c r="M67" s="153"/>
      <c r="N67" s="153"/>
      <c r="O67" s="153"/>
      <c r="P67" s="44"/>
    </row>
    <row r="68" spans="2:16" s="42" customFormat="1" ht="15" customHeight="1" x14ac:dyDescent="0.3">
      <c r="B68" s="75"/>
      <c r="C68" s="153" t="s">
        <v>1375</v>
      </c>
      <c r="D68" s="153"/>
      <c r="E68" s="153"/>
      <c r="F68" s="153"/>
      <c r="G68" s="153"/>
      <c r="H68" s="153"/>
      <c r="I68" s="153"/>
      <c r="J68" s="153"/>
      <c r="K68" s="153"/>
      <c r="L68" s="153"/>
      <c r="M68" s="153"/>
      <c r="N68" s="153"/>
      <c r="O68" s="153"/>
      <c r="P68" s="44"/>
    </row>
    <row r="69" spans="2:16" s="42" customFormat="1" ht="31.5" customHeight="1" x14ac:dyDescent="0.3">
      <c r="B69" s="80" t="s">
        <v>865</v>
      </c>
      <c r="C69" s="147" t="s">
        <v>908</v>
      </c>
      <c r="D69" s="147"/>
      <c r="E69" s="147"/>
      <c r="F69" s="147"/>
      <c r="G69" s="147"/>
      <c r="H69" s="147"/>
      <c r="I69" s="147"/>
      <c r="J69" s="147"/>
      <c r="K69" s="147"/>
      <c r="L69" s="147"/>
      <c r="M69" s="147"/>
      <c r="N69" s="147"/>
      <c r="O69" s="147"/>
      <c r="P69" s="44"/>
    </row>
    <row r="70" spans="2:16" s="42" customFormat="1" ht="31.5" customHeight="1" x14ac:dyDescent="0.3">
      <c r="B70" s="80"/>
      <c r="C70" s="154" t="s">
        <v>909</v>
      </c>
      <c r="D70" s="154"/>
      <c r="E70" s="154"/>
      <c r="F70" s="154"/>
      <c r="G70" s="154"/>
      <c r="H70" s="154"/>
      <c r="I70" s="154"/>
      <c r="J70" s="154"/>
      <c r="K70" s="154"/>
      <c r="L70" s="154"/>
      <c r="M70" s="154"/>
      <c r="N70" s="154"/>
      <c r="O70" s="154"/>
      <c r="P70" s="44"/>
    </row>
    <row r="71" spans="2:16" s="42" customFormat="1" ht="29.25" customHeight="1" x14ac:dyDescent="0.3">
      <c r="B71" s="80"/>
      <c r="C71" s="154" t="s">
        <v>910</v>
      </c>
      <c r="D71" s="154"/>
      <c r="E71" s="154"/>
      <c r="F71" s="154"/>
      <c r="G71" s="154"/>
      <c r="H71" s="154"/>
      <c r="I71" s="154"/>
      <c r="J71" s="154"/>
      <c r="K71" s="154"/>
      <c r="L71" s="154"/>
      <c r="M71" s="154"/>
      <c r="N71" s="154"/>
      <c r="O71" s="154"/>
      <c r="P71" s="44"/>
    </row>
    <row r="72" spans="2:16" s="42" customFormat="1" x14ac:dyDescent="0.3">
      <c r="B72" s="75"/>
      <c r="C72" s="154" t="s">
        <v>911</v>
      </c>
      <c r="D72" s="154"/>
      <c r="E72" s="154"/>
      <c r="F72" s="154"/>
      <c r="G72" s="154"/>
      <c r="H72" s="154"/>
      <c r="I72" s="154"/>
      <c r="J72" s="154"/>
      <c r="K72" s="154"/>
      <c r="L72" s="154"/>
      <c r="M72" s="154"/>
      <c r="N72" s="154"/>
      <c r="O72" s="154"/>
      <c r="P72" s="44"/>
    </row>
    <row r="73" spans="2:16" s="42" customFormat="1" x14ac:dyDescent="0.3">
      <c r="B73" s="75"/>
      <c r="C73" s="83"/>
      <c r="D73" s="83"/>
      <c r="E73" s="83"/>
      <c r="F73" s="83"/>
      <c r="G73" s="83"/>
      <c r="H73" s="83"/>
      <c r="I73" s="83"/>
      <c r="J73" s="83"/>
      <c r="K73" s="83"/>
      <c r="L73" s="83"/>
      <c r="M73" s="83"/>
      <c r="N73" s="83"/>
      <c r="O73" s="83"/>
      <c r="P73" s="44"/>
    </row>
    <row r="74" spans="2:16" s="42" customFormat="1" x14ac:dyDescent="0.3">
      <c r="B74" s="75"/>
      <c r="C74" s="83"/>
      <c r="D74" s="83"/>
      <c r="E74" s="83"/>
      <c r="F74" s="83"/>
      <c r="G74" s="83"/>
      <c r="H74" s="83"/>
      <c r="I74" s="83"/>
      <c r="J74" s="83"/>
      <c r="K74" s="83"/>
      <c r="L74" s="83"/>
      <c r="M74" s="83"/>
      <c r="N74" s="83"/>
      <c r="O74" s="83"/>
      <c r="P74" s="44"/>
    </row>
    <row r="75" spans="2:16" s="42" customFormat="1" x14ac:dyDescent="0.3">
      <c r="B75" s="75"/>
      <c r="C75" s="83"/>
      <c r="D75" s="83"/>
      <c r="E75" s="83"/>
      <c r="F75" s="83"/>
      <c r="G75" s="83"/>
      <c r="H75" s="83"/>
      <c r="I75" s="83"/>
      <c r="J75" s="83"/>
      <c r="K75" s="83"/>
      <c r="L75" s="83"/>
      <c r="M75" s="83"/>
      <c r="N75" s="83"/>
      <c r="O75" s="83"/>
      <c r="P75" s="44"/>
    </row>
    <row r="76" spans="2:16" s="42" customFormat="1" x14ac:dyDescent="0.3">
      <c r="B76" s="75"/>
      <c r="C76" s="83"/>
      <c r="D76" s="83"/>
      <c r="E76" s="83"/>
      <c r="F76" s="83"/>
      <c r="G76" s="83"/>
      <c r="H76" s="83"/>
      <c r="I76" s="83"/>
      <c r="J76" s="83"/>
      <c r="K76" s="83"/>
      <c r="L76" s="83"/>
      <c r="M76" s="83"/>
      <c r="N76" s="83"/>
      <c r="O76" s="83"/>
      <c r="P76" s="44"/>
    </row>
    <row r="77" spans="2:16" s="12" customFormat="1" ht="45" customHeight="1" x14ac:dyDescent="0.3">
      <c r="B77" s="15" t="s">
        <v>865</v>
      </c>
      <c r="C77" s="155" t="s">
        <v>912</v>
      </c>
      <c r="D77" s="155"/>
      <c r="E77" s="155"/>
      <c r="F77" s="155"/>
      <c r="G77" s="155"/>
      <c r="H77" s="155"/>
      <c r="I77" s="155"/>
      <c r="J77" s="155"/>
      <c r="K77" s="155"/>
      <c r="L77" s="155"/>
      <c r="M77" s="155"/>
      <c r="N77" s="155"/>
      <c r="O77" s="155"/>
      <c r="P77" s="13"/>
    </row>
    <row r="78" spans="2:16" s="12" customFormat="1" ht="29.25" customHeight="1" x14ac:dyDescent="0.3">
      <c r="B78" s="15"/>
      <c r="C78" s="145" t="s">
        <v>913</v>
      </c>
      <c r="D78" s="145"/>
      <c r="E78" s="145"/>
      <c r="F78" s="145"/>
      <c r="G78" s="145"/>
      <c r="H78" s="145"/>
      <c r="I78" s="145"/>
      <c r="J78" s="145"/>
      <c r="K78" s="145"/>
      <c r="L78" s="145"/>
      <c r="M78" s="145"/>
      <c r="N78" s="145"/>
      <c r="O78" s="145"/>
      <c r="P78" s="13"/>
    </row>
    <row r="79" spans="2:16" s="12" customFormat="1" ht="15" x14ac:dyDescent="0.3">
      <c r="B79" s="15" t="s">
        <v>865</v>
      </c>
      <c r="C79" s="148" t="s">
        <v>914</v>
      </c>
      <c r="D79" s="148"/>
      <c r="E79" s="148"/>
      <c r="F79" s="148"/>
      <c r="G79" s="148"/>
      <c r="H79" s="148"/>
      <c r="I79" s="148"/>
      <c r="J79" s="148"/>
      <c r="K79" s="148"/>
      <c r="L79" s="148"/>
      <c r="M79" s="148"/>
      <c r="N79" s="148"/>
      <c r="O79" s="148"/>
      <c r="P79" s="13"/>
    </row>
    <row r="80" spans="2:16" s="12" customFormat="1" ht="15" x14ac:dyDescent="0.3">
      <c r="B80" s="15"/>
      <c r="C80" s="145" t="s">
        <v>915</v>
      </c>
      <c r="D80" s="145"/>
      <c r="E80" s="145"/>
      <c r="F80" s="145"/>
      <c r="G80" s="145"/>
      <c r="H80" s="145"/>
      <c r="I80" s="145"/>
      <c r="J80" s="145"/>
      <c r="K80" s="145"/>
      <c r="L80" s="145"/>
      <c r="M80" s="145"/>
      <c r="N80" s="145"/>
      <c r="O80" s="145"/>
      <c r="P80" s="13"/>
    </row>
    <row r="81" spans="2:60" s="12" customFormat="1" ht="59.25" customHeight="1" x14ac:dyDescent="0.3">
      <c r="B81" s="15"/>
      <c r="C81" s="145" t="s">
        <v>916</v>
      </c>
      <c r="D81" s="145"/>
      <c r="E81" s="145"/>
      <c r="F81" s="145"/>
      <c r="G81" s="145"/>
      <c r="H81" s="145"/>
      <c r="I81" s="145"/>
      <c r="J81" s="145"/>
      <c r="K81" s="145"/>
      <c r="L81" s="145"/>
      <c r="M81" s="145"/>
      <c r="N81" s="145"/>
      <c r="O81" s="145"/>
      <c r="P81" s="13"/>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row>
    <row r="82" spans="2:60" s="12" customFormat="1" x14ac:dyDescent="0.3">
      <c r="B82" s="14"/>
      <c r="C82" s="145" t="s">
        <v>917</v>
      </c>
      <c r="D82" s="145"/>
      <c r="E82" s="145"/>
      <c r="F82" s="145"/>
      <c r="G82" s="145"/>
      <c r="H82" s="145"/>
      <c r="I82" s="145"/>
      <c r="J82" s="145"/>
      <c r="K82" s="145"/>
      <c r="L82" s="145"/>
      <c r="M82" s="145"/>
      <c r="N82" s="145"/>
      <c r="O82" s="145"/>
      <c r="P82" s="13"/>
      <c r="S82" s="146"/>
      <c r="T82" s="146"/>
      <c r="U82" s="146"/>
      <c r="V82" s="146"/>
      <c r="W82" s="146"/>
      <c r="X82" s="146"/>
      <c r="Y82" s="146"/>
      <c r="Z82" s="146"/>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row>
    <row r="83" spans="2:60" s="12" customFormat="1" x14ac:dyDescent="0.3">
      <c r="B83" s="14"/>
      <c r="C83" s="149" t="s">
        <v>918</v>
      </c>
      <c r="D83" s="149"/>
      <c r="E83" s="149"/>
      <c r="F83" s="149"/>
      <c r="G83" s="149"/>
      <c r="H83" s="149"/>
      <c r="I83" s="149"/>
      <c r="J83" s="149"/>
      <c r="K83" s="149"/>
      <c r="L83" s="149"/>
      <c r="M83" s="149"/>
      <c r="N83" s="149"/>
      <c r="O83" s="149"/>
      <c r="P83" s="13"/>
      <c r="S83" s="146"/>
      <c r="T83" s="146"/>
      <c r="U83" s="146"/>
      <c r="V83" s="146"/>
      <c r="W83" s="146"/>
      <c r="X83" s="146"/>
      <c r="Y83" s="146"/>
      <c r="Z83" s="146"/>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row>
    <row r="84" spans="2:60" s="12" customFormat="1" x14ac:dyDescent="0.3">
      <c r="B84" s="14"/>
      <c r="C84" s="149" t="s">
        <v>919</v>
      </c>
      <c r="D84" s="149"/>
      <c r="E84" s="149"/>
      <c r="F84" s="149"/>
      <c r="G84" s="149"/>
      <c r="H84" s="149"/>
      <c r="I84" s="149"/>
      <c r="J84" s="149"/>
      <c r="K84" s="149"/>
      <c r="L84" s="149"/>
      <c r="M84" s="149"/>
      <c r="N84" s="149"/>
      <c r="O84" s="149"/>
      <c r="P84" s="13"/>
      <c r="S84" s="146" t="s">
        <v>920</v>
      </c>
      <c r="T84" s="146"/>
      <c r="U84" s="146"/>
      <c r="V84" s="146"/>
      <c r="W84" s="146"/>
      <c r="X84" s="146"/>
      <c r="Y84" s="146"/>
      <c r="Z84" s="146"/>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row>
    <row r="85" spans="2:60" s="12" customFormat="1" x14ac:dyDescent="0.3">
      <c r="B85" s="14"/>
      <c r="C85" s="150" t="s">
        <v>921</v>
      </c>
      <c r="D85" s="151"/>
      <c r="E85" s="151"/>
      <c r="F85" s="151"/>
      <c r="G85" s="151"/>
      <c r="H85" s="151"/>
      <c r="I85" s="151"/>
      <c r="J85" s="151"/>
      <c r="K85" s="151"/>
      <c r="L85" s="151"/>
      <c r="M85" s="151"/>
      <c r="N85" s="151"/>
      <c r="O85" s="151"/>
      <c r="P85" s="13"/>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row>
    <row r="86" spans="2:60" s="12" customFormat="1" ht="30.75" customHeight="1" x14ac:dyDescent="0.3">
      <c r="B86" s="14"/>
      <c r="C86" s="145" t="s">
        <v>922</v>
      </c>
      <c r="D86" s="145"/>
      <c r="E86" s="145"/>
      <c r="F86" s="145"/>
      <c r="G86" s="145"/>
      <c r="H86" s="145"/>
      <c r="I86" s="145"/>
      <c r="J86" s="145"/>
      <c r="K86" s="145"/>
      <c r="L86" s="145"/>
      <c r="M86" s="145"/>
      <c r="N86" s="145"/>
      <c r="O86" s="145"/>
      <c r="P86" s="13"/>
      <c r="S86" s="146"/>
      <c r="T86" s="146"/>
      <c r="U86" s="146"/>
      <c r="V86" s="146"/>
      <c r="W86" s="146"/>
      <c r="X86" s="146"/>
      <c r="Y86" s="146"/>
      <c r="Z86" s="146"/>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row>
    <row r="87" spans="2:60" s="12" customFormat="1" x14ac:dyDescent="0.3">
      <c r="B87" s="14"/>
      <c r="C87" s="145" t="s">
        <v>923</v>
      </c>
      <c r="D87" s="145"/>
      <c r="E87" s="145"/>
      <c r="F87" s="145"/>
      <c r="G87" s="145"/>
      <c r="H87" s="145"/>
      <c r="I87" s="145"/>
      <c r="J87" s="145"/>
      <c r="K87" s="145"/>
      <c r="L87" s="145"/>
      <c r="M87" s="145"/>
      <c r="N87" s="145"/>
      <c r="O87" s="145"/>
      <c r="P87" s="13"/>
      <c r="S87" s="146"/>
      <c r="T87" s="146"/>
      <c r="U87" s="146"/>
      <c r="V87" s="146"/>
      <c r="W87" s="146"/>
      <c r="X87" s="146"/>
      <c r="Y87" s="146"/>
      <c r="Z87" s="146"/>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row>
    <row r="88" spans="2:60" s="12" customFormat="1" ht="45" customHeight="1" x14ac:dyDescent="0.3">
      <c r="B88" s="15" t="s">
        <v>865</v>
      </c>
      <c r="C88" s="148" t="s">
        <v>924</v>
      </c>
      <c r="D88" s="148"/>
      <c r="E88" s="148"/>
      <c r="F88" s="148"/>
      <c r="G88" s="148"/>
      <c r="H88" s="148"/>
      <c r="I88" s="148"/>
      <c r="J88" s="148"/>
      <c r="K88" s="148"/>
      <c r="L88" s="148"/>
      <c r="M88" s="148"/>
      <c r="N88" s="148"/>
      <c r="O88" s="148"/>
      <c r="P88" s="13"/>
    </row>
    <row r="89" spans="2:60" s="12" customFormat="1" ht="30" customHeight="1" x14ac:dyDescent="0.3">
      <c r="B89" s="14"/>
      <c r="C89" s="145" t="s">
        <v>925</v>
      </c>
      <c r="D89" s="145"/>
      <c r="E89" s="145"/>
      <c r="F89" s="145"/>
      <c r="G89" s="145"/>
      <c r="H89" s="145"/>
      <c r="I89" s="145"/>
      <c r="J89" s="145"/>
      <c r="K89" s="145"/>
      <c r="L89" s="145"/>
      <c r="M89" s="145"/>
      <c r="N89" s="145"/>
      <c r="O89" s="145"/>
      <c r="P89" s="13"/>
      <c r="S89" s="146"/>
      <c r="T89" s="146"/>
      <c r="U89" s="146"/>
      <c r="V89" s="146"/>
      <c r="W89" s="146"/>
      <c r="X89" s="146"/>
      <c r="Y89" s="146"/>
      <c r="Z89" s="146"/>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row>
    <row r="90" spans="2:60" s="12" customFormat="1" ht="45" customHeight="1" x14ac:dyDescent="0.3">
      <c r="B90" s="14"/>
      <c r="C90" s="145" t="s">
        <v>926</v>
      </c>
      <c r="D90" s="145"/>
      <c r="E90" s="145"/>
      <c r="F90" s="145"/>
      <c r="G90" s="145"/>
      <c r="H90" s="145"/>
      <c r="I90" s="145"/>
      <c r="J90" s="145"/>
      <c r="K90" s="145"/>
      <c r="L90" s="145"/>
      <c r="M90" s="145"/>
      <c r="N90" s="145"/>
      <c r="O90" s="145"/>
      <c r="P90" s="13"/>
      <c r="S90" s="146"/>
      <c r="T90" s="146"/>
      <c r="U90" s="146"/>
      <c r="V90" s="146"/>
      <c r="W90" s="146"/>
      <c r="X90" s="146"/>
      <c r="Y90" s="146"/>
      <c r="Z90" s="146"/>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row>
    <row r="91" spans="2:60" s="42" customFormat="1" x14ac:dyDescent="0.3">
      <c r="B91" s="75"/>
      <c r="C91" s="83"/>
      <c r="D91" s="83"/>
      <c r="E91" s="83"/>
      <c r="F91" s="83"/>
      <c r="G91" s="83"/>
      <c r="H91" s="83"/>
      <c r="I91" s="83"/>
      <c r="J91" s="83"/>
      <c r="K91" s="83"/>
      <c r="L91" s="83"/>
      <c r="M91" s="83"/>
      <c r="N91" s="83"/>
      <c r="O91" s="83"/>
      <c r="P91" s="4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2:60" s="42" customFormat="1" x14ac:dyDescent="0.3">
      <c r="B92" s="75"/>
      <c r="C92" s="83"/>
      <c r="D92" s="83"/>
      <c r="E92" s="83"/>
      <c r="F92" s="83"/>
      <c r="G92" s="83"/>
      <c r="H92" s="83"/>
      <c r="I92" s="83"/>
      <c r="J92" s="83"/>
      <c r="K92" s="83"/>
      <c r="L92" s="83"/>
      <c r="M92" s="83"/>
      <c r="N92" s="83"/>
      <c r="O92" s="83"/>
      <c r="P92" s="4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2:60" s="42" customFormat="1" x14ac:dyDescent="0.3">
      <c r="B93" s="75"/>
      <c r="C93" s="83"/>
      <c r="D93" s="83"/>
      <c r="E93" s="83"/>
      <c r="F93" s="83"/>
      <c r="G93" s="83"/>
      <c r="H93" s="83"/>
      <c r="I93" s="83"/>
      <c r="J93" s="83"/>
      <c r="K93" s="83"/>
      <c r="L93" s="83"/>
      <c r="M93" s="83"/>
      <c r="N93" s="83"/>
      <c r="O93" s="83"/>
      <c r="P93" s="4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2:60" s="42" customFormat="1" x14ac:dyDescent="0.3">
      <c r="B94" s="75"/>
      <c r="C94" s="83"/>
      <c r="D94" s="83"/>
      <c r="E94" s="83"/>
      <c r="F94" s="83"/>
      <c r="G94" s="83"/>
      <c r="H94" s="83"/>
      <c r="I94" s="83"/>
      <c r="J94" s="83"/>
      <c r="K94" s="83"/>
      <c r="L94" s="83"/>
      <c r="M94" s="83"/>
      <c r="N94" s="83"/>
      <c r="O94" s="83"/>
      <c r="P94" s="4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2:60" s="42" customFormat="1" ht="15" x14ac:dyDescent="0.3">
      <c r="B95" s="80" t="s">
        <v>865</v>
      </c>
      <c r="C95" s="147" t="s">
        <v>927</v>
      </c>
      <c r="D95" s="147"/>
      <c r="E95" s="147"/>
      <c r="F95" s="147"/>
      <c r="G95" s="147"/>
      <c r="H95" s="147"/>
      <c r="I95" s="147"/>
      <c r="J95" s="147"/>
      <c r="K95" s="147"/>
      <c r="L95" s="147"/>
      <c r="M95" s="147"/>
      <c r="N95" s="147"/>
      <c r="O95" s="147"/>
      <c r="P95" s="44"/>
    </row>
    <row r="96" spans="2:60" s="42" customFormat="1" x14ac:dyDescent="0.3">
      <c r="B96" s="43"/>
      <c r="P96" s="44"/>
    </row>
    <row r="97" spans="2:16" s="42" customFormat="1" x14ac:dyDescent="0.3">
      <c r="B97" s="43"/>
      <c r="P97" s="44"/>
    </row>
    <row r="98" spans="2:16" x14ac:dyDescent="0.3">
      <c r="B98" s="43"/>
      <c r="C98" s="42"/>
      <c r="D98" s="42"/>
      <c r="E98" s="42"/>
      <c r="F98" s="42"/>
      <c r="G98" s="42"/>
      <c r="H98" s="42"/>
      <c r="I98" s="42"/>
      <c r="J98" s="42"/>
      <c r="K98" s="42"/>
      <c r="L98" s="42"/>
      <c r="M98" s="42"/>
      <c r="N98" s="42"/>
      <c r="O98" s="42"/>
      <c r="P98" s="44"/>
    </row>
    <row r="99" spans="2:16" x14ac:dyDescent="0.3">
      <c r="B99" s="43"/>
      <c r="C99" s="42"/>
      <c r="D99" s="42"/>
      <c r="E99" s="42"/>
      <c r="F99" s="42"/>
      <c r="G99" s="42"/>
      <c r="H99" s="42"/>
      <c r="I99" s="42"/>
      <c r="J99" s="42"/>
      <c r="K99" s="42"/>
      <c r="L99" s="42"/>
      <c r="M99" s="42"/>
      <c r="N99" s="42"/>
      <c r="O99" s="42"/>
      <c r="P99" s="44"/>
    </row>
    <row r="100" spans="2:16" x14ac:dyDescent="0.3">
      <c r="B100" s="43"/>
      <c r="C100" s="42"/>
      <c r="D100" s="42"/>
      <c r="E100" s="42"/>
      <c r="F100" s="42"/>
      <c r="G100" s="42"/>
      <c r="H100" s="42"/>
      <c r="I100" s="42"/>
      <c r="J100" s="42"/>
      <c r="K100" s="42"/>
      <c r="L100" s="42"/>
      <c r="M100" s="42"/>
      <c r="N100" s="42"/>
      <c r="O100" s="42"/>
      <c r="P100" s="44"/>
    </row>
    <row r="101" spans="2:16" x14ac:dyDescent="0.3">
      <c r="B101" s="43"/>
      <c r="C101" s="42"/>
      <c r="D101" s="42"/>
      <c r="E101" s="42"/>
      <c r="F101" s="42"/>
      <c r="G101" s="42"/>
      <c r="H101" s="42"/>
      <c r="I101" s="42"/>
      <c r="J101" s="42"/>
      <c r="K101" s="42"/>
      <c r="L101" s="42"/>
      <c r="M101" s="42"/>
      <c r="N101" s="42"/>
      <c r="O101" s="42"/>
      <c r="P101" s="44"/>
    </row>
    <row r="102" spans="2:16" x14ac:dyDescent="0.3">
      <c r="B102" s="43"/>
      <c r="C102" s="42"/>
      <c r="D102" s="42"/>
      <c r="E102" s="42"/>
      <c r="F102" s="42"/>
      <c r="G102" s="42"/>
      <c r="H102" s="42"/>
      <c r="I102" s="42"/>
      <c r="J102" s="42"/>
      <c r="K102" s="42"/>
      <c r="L102" s="42"/>
      <c r="M102" s="42"/>
      <c r="N102" s="42"/>
      <c r="O102" s="42"/>
      <c r="P102" s="44"/>
    </row>
    <row r="103" spans="2:16" x14ac:dyDescent="0.3">
      <c r="B103" s="43"/>
      <c r="C103" s="42"/>
      <c r="D103" s="42"/>
      <c r="E103" s="42"/>
      <c r="F103" s="42"/>
      <c r="G103" s="42"/>
      <c r="H103" s="42"/>
      <c r="I103" s="42"/>
      <c r="J103" s="42"/>
      <c r="K103" s="42"/>
      <c r="L103" s="42"/>
      <c r="M103" s="42"/>
      <c r="N103" s="42"/>
      <c r="O103" s="42"/>
      <c r="P103" s="44"/>
    </row>
    <row r="104" spans="2:16" x14ac:dyDescent="0.3">
      <c r="B104" s="43"/>
      <c r="C104" s="42"/>
      <c r="D104" s="42"/>
      <c r="E104" s="42"/>
      <c r="F104" s="42"/>
      <c r="G104" s="42"/>
      <c r="H104" s="42"/>
      <c r="I104" s="42"/>
      <c r="J104" s="42"/>
      <c r="K104" s="42"/>
      <c r="L104" s="42"/>
      <c r="M104" s="42"/>
      <c r="N104" s="42"/>
      <c r="O104" s="42"/>
      <c r="P104" s="44"/>
    </row>
    <row r="105" spans="2:16" x14ac:dyDescent="0.3">
      <c r="B105" s="43"/>
      <c r="C105" s="42"/>
      <c r="D105" s="42"/>
      <c r="E105" s="42"/>
      <c r="F105" s="42"/>
      <c r="G105" s="42"/>
      <c r="H105" s="42"/>
      <c r="I105" s="42"/>
      <c r="J105" s="42"/>
      <c r="K105" s="42"/>
      <c r="L105" s="42"/>
      <c r="M105" s="42"/>
      <c r="N105" s="42"/>
      <c r="O105" s="42"/>
      <c r="P105" s="44"/>
    </row>
    <row r="106" spans="2:16" x14ac:dyDescent="0.3">
      <c r="B106" s="43"/>
      <c r="C106" s="42"/>
      <c r="D106" s="42"/>
      <c r="E106" s="42"/>
      <c r="F106" s="42"/>
      <c r="G106" s="42"/>
      <c r="H106" s="42"/>
      <c r="I106" s="42"/>
      <c r="J106" s="42"/>
      <c r="K106" s="42"/>
      <c r="L106" s="42"/>
      <c r="M106" s="42"/>
      <c r="N106" s="42"/>
      <c r="O106" s="42"/>
      <c r="P106" s="44"/>
    </row>
    <row r="107" spans="2:16" x14ac:dyDescent="0.3">
      <c r="B107" s="43"/>
      <c r="C107" s="42"/>
      <c r="D107" s="42"/>
      <c r="E107" s="42"/>
      <c r="F107" s="42"/>
      <c r="G107" s="42"/>
      <c r="H107" s="42"/>
      <c r="I107" s="42"/>
      <c r="J107" s="42"/>
      <c r="K107" s="42"/>
      <c r="L107" s="42"/>
      <c r="M107" s="42"/>
      <c r="N107" s="42"/>
      <c r="O107" s="42"/>
      <c r="P107" s="44"/>
    </row>
    <row r="108" spans="2:16" x14ac:dyDescent="0.3">
      <c r="B108" s="43"/>
      <c r="C108" s="42"/>
      <c r="D108" s="42"/>
      <c r="E108" s="42"/>
      <c r="F108" s="42"/>
      <c r="G108" s="42"/>
      <c r="H108" s="42"/>
      <c r="I108" s="42"/>
      <c r="J108" s="42"/>
      <c r="K108" s="42"/>
      <c r="L108" s="42"/>
      <c r="M108" s="42"/>
      <c r="N108" s="42"/>
      <c r="O108" s="42"/>
      <c r="P108" s="44"/>
    </row>
    <row r="109" spans="2:16" x14ac:dyDescent="0.3">
      <c r="B109" s="43"/>
      <c r="C109" s="42"/>
      <c r="D109" s="42"/>
      <c r="E109" s="42"/>
      <c r="F109" s="42"/>
      <c r="G109" s="42"/>
      <c r="H109" s="42"/>
      <c r="I109" s="42"/>
      <c r="J109" s="42"/>
      <c r="K109" s="42"/>
      <c r="L109" s="42"/>
      <c r="M109" s="42"/>
      <c r="N109" s="42"/>
      <c r="O109" s="42"/>
      <c r="P109" s="44"/>
    </row>
    <row r="110" spans="2:16" x14ac:dyDescent="0.3">
      <c r="B110" s="43"/>
      <c r="C110" s="42"/>
      <c r="D110" s="42"/>
      <c r="E110" s="42"/>
      <c r="F110" s="42"/>
      <c r="G110" s="42"/>
      <c r="H110" s="42"/>
      <c r="I110" s="42"/>
      <c r="J110" s="42"/>
      <c r="K110" s="42"/>
      <c r="L110" s="42"/>
      <c r="M110" s="42"/>
      <c r="N110" s="42"/>
      <c r="O110" s="42"/>
      <c r="P110" s="44"/>
    </row>
    <row r="111" spans="2:16" x14ac:dyDescent="0.3">
      <c r="B111" s="43"/>
      <c r="C111" s="42"/>
      <c r="D111" s="42"/>
      <c r="E111" s="42"/>
      <c r="F111" s="42"/>
      <c r="G111" s="42"/>
      <c r="H111" s="42"/>
      <c r="I111" s="42"/>
      <c r="J111" s="42"/>
      <c r="K111" s="42"/>
      <c r="L111" s="42"/>
      <c r="M111" s="42"/>
      <c r="N111" s="42"/>
      <c r="O111" s="42"/>
      <c r="P111" s="44"/>
    </row>
    <row r="112" spans="2:16" x14ac:dyDescent="0.3">
      <c r="B112" s="43"/>
      <c r="C112" s="42"/>
      <c r="D112" s="42"/>
      <c r="E112" s="42"/>
      <c r="F112" s="42"/>
      <c r="G112" s="42"/>
      <c r="H112" s="42"/>
      <c r="I112" s="42"/>
      <c r="J112" s="42"/>
      <c r="K112" s="42"/>
      <c r="L112" s="42"/>
      <c r="M112" s="42"/>
      <c r="N112" s="42"/>
      <c r="O112" s="42"/>
      <c r="P112" s="44"/>
    </row>
    <row r="113" spans="2:16" ht="15" thickBot="1" x14ac:dyDescent="0.35">
      <c r="B113" s="85"/>
      <c r="C113" s="86"/>
      <c r="D113" s="86"/>
      <c r="E113" s="86"/>
      <c r="F113" s="86"/>
      <c r="G113" s="86"/>
      <c r="H113" s="86"/>
      <c r="I113" s="86"/>
      <c r="J113" s="86"/>
      <c r="K113" s="86"/>
      <c r="L113" s="86"/>
      <c r="M113" s="86"/>
      <c r="N113" s="86"/>
      <c r="O113" s="86"/>
      <c r="P113" s="87"/>
    </row>
    <row r="114" spans="2:16" ht="15" thickTop="1" x14ac:dyDescent="0.3"/>
  </sheetData>
  <mergeCells count="57">
    <mergeCell ref="C44:O44"/>
    <mergeCell ref="C30:O30"/>
    <mergeCell ref="C31:O31"/>
    <mergeCell ref="C32:O32"/>
    <mergeCell ref="C33:O33"/>
    <mergeCell ref="C34:O34"/>
    <mergeCell ref="C35:O35"/>
    <mergeCell ref="C36:O36"/>
    <mergeCell ref="C37:O37"/>
    <mergeCell ref="C38:O38"/>
    <mergeCell ref="C42:O42"/>
    <mergeCell ref="C43:O43"/>
    <mergeCell ref="C59:O59"/>
    <mergeCell ref="C45:O45"/>
    <mergeCell ref="C46:O46"/>
    <mergeCell ref="C47:O47"/>
    <mergeCell ref="C48:O48"/>
    <mergeCell ref="C49:O49"/>
    <mergeCell ref="C50:O50"/>
    <mergeCell ref="C51:O51"/>
    <mergeCell ref="C52:O52"/>
    <mergeCell ref="C53:O53"/>
    <mergeCell ref="C54:O54"/>
    <mergeCell ref="C55:O55"/>
    <mergeCell ref="C78:O78"/>
    <mergeCell ref="C60:O60"/>
    <mergeCell ref="C65:O65"/>
    <mergeCell ref="C66:O66"/>
    <mergeCell ref="C67:O67"/>
    <mergeCell ref="C68:O68"/>
    <mergeCell ref="C69:O69"/>
    <mergeCell ref="C70:O70"/>
    <mergeCell ref="C71:O71"/>
    <mergeCell ref="C72:O72"/>
    <mergeCell ref="C77:O77"/>
    <mergeCell ref="C79:O79"/>
    <mergeCell ref="C80:O80"/>
    <mergeCell ref="C81:O81"/>
    <mergeCell ref="S81:BH81"/>
    <mergeCell ref="C82:O82"/>
    <mergeCell ref="S82:BH82"/>
    <mergeCell ref="C83:O83"/>
    <mergeCell ref="S83:BH83"/>
    <mergeCell ref="C84:O84"/>
    <mergeCell ref="S84:BH84"/>
    <mergeCell ref="C85:O85"/>
    <mergeCell ref="S85:BH85"/>
    <mergeCell ref="C90:O90"/>
    <mergeCell ref="S90:BH90"/>
    <mergeCell ref="C95:O95"/>
    <mergeCell ref="C86:O86"/>
    <mergeCell ref="S86:BH86"/>
    <mergeCell ref="C87:O87"/>
    <mergeCell ref="S87:BH87"/>
    <mergeCell ref="C88:O88"/>
    <mergeCell ref="C89:O89"/>
    <mergeCell ref="S89:BH8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2022</vt:lpstr>
      <vt:lpstr>Условия работы</vt:lpstr>
      <vt:lpstr>lil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PlantMarket;8-495-280-08-97</dc:creator>
  <cp:lastModifiedBy>Diana</cp:lastModifiedBy>
  <dcterms:created xsi:type="dcterms:W3CDTF">2020-10-02T12:30:59Z</dcterms:created>
  <dcterms:modified xsi:type="dcterms:W3CDTF">2021-11-09T09:09:16Z</dcterms:modified>
</cp:coreProperties>
</file>